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Brad_Griffin\Natural Gas Production\Source files\"/>
    </mc:Choice>
  </mc:AlternateContent>
  <xr:revisionPtr revIDLastSave="0" documentId="8_{EF79BDBA-EBF4-4F5C-9FE1-A58469AAD00E}" xr6:coauthVersionLast="47" xr6:coauthVersionMax="47" xr10:uidLastSave="{00000000-0000-0000-0000-000000000000}"/>
  <bookViews>
    <workbookView xWindow="33480" yWindow="-120" windowWidth="29040" windowHeight="15720" activeTab="2" xr2:uid="{E9C53674-99C2-4D24-9231-593CF7A45A4F}"/>
  </bookViews>
  <sheets>
    <sheet name="NG Production_2000-2050" sheetId="4" r:id="rId1"/>
    <sheet name="StatCan_2016-2021" sheetId="2" r:id="rId2"/>
    <sheet name="StatCan_2000-2015" sheetId="3" r:id="rId3"/>
    <sheet name="byType_allYears" sheetId="6" r:id="rId4"/>
    <sheet name="byType_CIMSinput" sheetId="7" r:id="rId5"/>
  </sheets>
  <externalReferences>
    <externalReference r:id="rId6"/>
    <externalReference r:id="rId7"/>
    <externalReference r:id="rId8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3" hidden="1">byType_allYears!$A$1:$BB$92</definedName>
    <definedName name="ABCGR">'NG Production_2000-2050'!$M$21</definedName>
    <definedName name="AvCnPrmtr1">#REF!</definedName>
    <definedName name="AvCnPrmtr2">#REF!</definedName>
    <definedName name="BCCGR">'NG Production_2000-2050'!#REF!</definedName>
    <definedName name="NBCGR">'NG Production_2000-2050'!$M$16</definedName>
    <definedName name="ONCGR">'NG Production_2000-2050'!$M$19</definedName>
    <definedName name="PCube_Well_1996">#REF!</definedName>
    <definedName name="PCube_Well_1997">#REF!</definedName>
    <definedName name="PCube_Well_1998">#REF!</definedName>
    <definedName name="PCube_Well_1999">#REF!</definedName>
    <definedName name="PCube_Well_2000">#REF!</definedName>
    <definedName name="PCube_Well_2001">#REF!</definedName>
    <definedName name="PCube_Well_2002">#REF!</definedName>
    <definedName name="PCube_Well_2003">#REF!</definedName>
    <definedName name="PCube_Well_2004">#REF!</definedName>
    <definedName name="PCube_Well_2005">#REF!</definedName>
    <definedName name="PCube_Well_2006">#REF!</definedName>
    <definedName name="PCube_Well_2007">#REF!</definedName>
    <definedName name="PCube_Well_2008">#REF!</definedName>
    <definedName name="Query1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KCGR">'NG Production_2000-2050'!$M$20</definedName>
    <definedName name="Tbl_6_4_TotCan">#REF!</definedName>
    <definedName name="wwww">#REF!</definedName>
    <definedName name="wwwww">#REF!</definedName>
    <definedName name="zz_FcstDL3">#REF!</definedName>
    <definedName name="zz_GasOilSplit3">#REF!</definedName>
    <definedName name="zzz_Tbl_6_1_D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B91" i="6"/>
  <c r="B90" i="6"/>
  <c r="B89" i="6"/>
  <c r="B88" i="6"/>
  <c r="B87" i="6"/>
  <c r="B85" i="6"/>
  <c r="A85" i="6"/>
  <c r="B84" i="6"/>
  <c r="A84" i="6"/>
  <c r="B83" i="6"/>
  <c r="A83" i="6"/>
  <c r="B82" i="6"/>
  <c r="A82" i="6"/>
  <c r="B81" i="6"/>
  <c r="A81" i="6"/>
  <c r="B79" i="6"/>
  <c r="A79" i="6"/>
  <c r="B78" i="6"/>
  <c r="A78" i="6"/>
  <c r="B77" i="6"/>
  <c r="A77" i="6"/>
  <c r="B76" i="6"/>
  <c r="A76" i="6"/>
  <c r="B75" i="6"/>
  <c r="A75" i="6"/>
  <c r="B73" i="6"/>
  <c r="A73" i="6"/>
  <c r="B72" i="6"/>
  <c r="A72" i="6"/>
  <c r="B71" i="6"/>
  <c r="A71" i="6"/>
  <c r="B70" i="6"/>
  <c r="A70" i="6"/>
  <c r="B69" i="6"/>
  <c r="A69" i="6"/>
  <c r="B67" i="6"/>
  <c r="A67" i="6"/>
  <c r="B66" i="6"/>
  <c r="A66" i="6"/>
  <c r="B65" i="6"/>
  <c r="A65" i="6"/>
  <c r="B64" i="6"/>
  <c r="A64" i="6"/>
  <c r="B63" i="6"/>
  <c r="A63" i="6"/>
  <c r="B61" i="6"/>
  <c r="A61" i="6"/>
  <c r="B60" i="6"/>
  <c r="A60" i="6"/>
  <c r="B59" i="6"/>
  <c r="A59" i="6"/>
  <c r="B58" i="6"/>
  <c r="A58" i="6"/>
  <c r="B57" i="6"/>
  <c r="A57" i="6"/>
  <c r="B55" i="6"/>
  <c r="A55" i="6"/>
  <c r="B54" i="6"/>
  <c r="A54" i="6"/>
  <c r="B53" i="6"/>
  <c r="A53" i="6"/>
  <c r="B52" i="6"/>
  <c r="A52" i="6"/>
  <c r="B51" i="6"/>
  <c r="A51" i="6"/>
  <c r="B49" i="6"/>
  <c r="A49" i="6"/>
  <c r="B48" i="6"/>
  <c r="A48" i="6"/>
  <c r="B47" i="6"/>
  <c r="A47" i="6"/>
  <c r="B46" i="6"/>
  <c r="A46" i="6"/>
  <c r="B45" i="6"/>
  <c r="A45" i="6"/>
  <c r="B43" i="6"/>
  <c r="A43" i="6"/>
  <c r="B42" i="6"/>
  <c r="A42" i="6"/>
  <c r="B41" i="6"/>
  <c r="A41" i="6"/>
  <c r="B40" i="6"/>
  <c r="A40" i="6"/>
  <c r="B39" i="6"/>
  <c r="A39" i="6"/>
  <c r="B37" i="6"/>
  <c r="A37" i="6"/>
  <c r="B36" i="6"/>
  <c r="A36" i="6"/>
  <c r="B35" i="6"/>
  <c r="A35" i="6"/>
  <c r="B34" i="6"/>
  <c r="A34" i="6"/>
  <c r="B33" i="6"/>
  <c r="A33" i="6"/>
  <c r="B31" i="6"/>
  <c r="A31" i="6"/>
  <c r="B30" i="6"/>
  <c r="A30" i="6"/>
  <c r="B29" i="6"/>
  <c r="A29" i="6"/>
  <c r="B28" i="6"/>
  <c r="A28" i="6"/>
  <c r="B27" i="6"/>
  <c r="A27" i="6"/>
  <c r="B25" i="6"/>
  <c r="A25" i="6"/>
  <c r="B24" i="6"/>
  <c r="A24" i="6"/>
  <c r="B23" i="6"/>
  <c r="A23" i="6"/>
  <c r="B22" i="6"/>
  <c r="A22" i="6"/>
  <c r="B21" i="6"/>
  <c r="A21" i="6"/>
  <c r="B19" i="6"/>
  <c r="A19" i="6"/>
  <c r="B18" i="6"/>
  <c r="A18" i="6"/>
  <c r="B17" i="6"/>
  <c r="A17" i="6"/>
  <c r="B16" i="6"/>
  <c r="A16" i="6"/>
  <c r="B15" i="6"/>
  <c r="A15" i="6"/>
  <c r="B13" i="6"/>
  <c r="A13" i="6"/>
  <c r="B12" i="6"/>
  <c r="A12" i="6"/>
  <c r="B11" i="6"/>
  <c r="A11" i="6"/>
  <c r="B10" i="6"/>
  <c r="A10" i="6"/>
  <c r="B9" i="6"/>
  <c r="A9" i="6"/>
  <c r="B7" i="6"/>
  <c r="A7" i="6"/>
  <c r="B6" i="6"/>
  <c r="A6" i="6"/>
  <c r="B5" i="6"/>
  <c r="A5" i="6"/>
  <c r="B4" i="6"/>
  <c r="A4" i="6"/>
  <c r="B3" i="6"/>
  <c r="A3" i="6"/>
  <c r="A2" i="6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Y16" i="4"/>
  <c r="X16" i="4"/>
  <c r="W16" i="4"/>
  <c r="V16" i="4"/>
  <c r="U16" i="4"/>
  <c r="T16" i="4"/>
  <c r="S16" i="4"/>
  <c r="R16" i="4"/>
  <c r="Q16" i="4"/>
  <c r="P16" i="4"/>
  <c r="O16" i="4"/>
  <c r="N16" i="4"/>
  <c r="N64" i="4" s="1"/>
  <c r="M16" i="4"/>
  <c r="M64" i="4" s="1"/>
  <c r="L16" i="4"/>
  <c r="L64" i="4" s="1"/>
  <c r="K16" i="4"/>
  <c r="K64" i="4" s="1"/>
  <c r="J16" i="4"/>
  <c r="I16" i="4"/>
  <c r="I64" i="4" s="1"/>
  <c r="H16" i="4"/>
  <c r="H64" i="4" s="1"/>
  <c r="G16" i="4"/>
  <c r="G64" i="4" s="1"/>
  <c r="F16" i="4"/>
  <c r="F64" i="4" s="1"/>
  <c r="E16" i="4"/>
  <c r="E64" i="4" s="1"/>
  <c r="D16" i="4"/>
  <c r="D64" i="4" s="1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J64" i="4"/>
  <c r="C86" i="6" l="1"/>
  <c r="C74" i="6"/>
  <c r="C68" i="6"/>
  <c r="C87" i="6"/>
  <c r="C91" i="6"/>
  <c r="C90" i="6"/>
  <c r="C89" i="6"/>
  <c r="C88" i="6"/>
  <c r="C8" i="6"/>
  <c r="C14" i="6"/>
  <c r="C20" i="6"/>
  <c r="C26" i="6"/>
  <c r="C32" i="6"/>
  <c r="C38" i="6"/>
  <c r="C44" i="6"/>
  <c r="C50" i="6"/>
  <c r="C56" i="6"/>
  <c r="C62" i="6"/>
  <c r="C80" i="6"/>
  <c r="AO90" i="6" l="1"/>
  <c r="U90" i="6"/>
  <c r="AK90" i="6"/>
  <c r="Q90" i="6"/>
  <c r="BB90" i="6"/>
  <c r="AH90" i="6"/>
  <c r="N90" i="6"/>
  <c r="BA90" i="6"/>
  <c r="AG90" i="6"/>
  <c r="M90" i="6"/>
  <c r="AW90" i="6"/>
  <c r="AC90" i="6"/>
  <c r="I90" i="6"/>
  <c r="AV90" i="6"/>
  <c r="AB90" i="6"/>
  <c r="AU90" i="6"/>
  <c r="AA90" i="6"/>
  <c r="AQ90" i="6"/>
  <c r="W90" i="6"/>
  <c r="AI90" i="6"/>
  <c r="AZ90" i="6"/>
  <c r="S90" i="6"/>
  <c r="AT90" i="6"/>
  <c r="O90" i="6"/>
  <c r="AS90" i="6"/>
  <c r="L90" i="6"/>
  <c r="AN90" i="6"/>
  <c r="AL90" i="6"/>
  <c r="AJ90" i="6"/>
  <c r="AR90" i="6"/>
  <c r="AF90" i="6"/>
  <c r="AE90" i="6"/>
  <c r="X90" i="6"/>
  <c r="V90" i="6"/>
  <c r="J90" i="6"/>
  <c r="R90" i="6"/>
  <c r="AP90" i="6"/>
  <c r="AX90" i="6"/>
  <c r="AM90" i="6"/>
  <c r="P90" i="6"/>
  <c r="AY90" i="6"/>
  <c r="AD90" i="6"/>
  <c r="Z90" i="6"/>
  <c r="Y90" i="6"/>
  <c r="T90" i="6"/>
  <c r="K90" i="6"/>
  <c r="BA88" i="6"/>
  <c r="AG88" i="6"/>
  <c r="M88" i="6"/>
  <c r="AW88" i="6"/>
  <c r="AC88" i="6"/>
  <c r="I88" i="6"/>
  <c r="AT88" i="6"/>
  <c r="Z88" i="6"/>
  <c r="AS88" i="6"/>
  <c r="Y88" i="6"/>
  <c r="AO88" i="6"/>
  <c r="U88" i="6"/>
  <c r="AN88" i="6"/>
  <c r="T88" i="6"/>
  <c r="AM88" i="6"/>
  <c r="S88" i="6"/>
  <c r="AI88" i="6"/>
  <c r="O88" i="6"/>
  <c r="AA88" i="6"/>
  <c r="AR88" i="6"/>
  <c r="K88" i="6"/>
  <c r="AL88" i="6"/>
  <c r="AK88" i="6"/>
  <c r="AF88" i="6"/>
  <c r="AD88" i="6"/>
  <c r="AB88" i="6"/>
  <c r="AH88" i="6"/>
  <c r="W88" i="6"/>
  <c r="V88" i="6"/>
  <c r="N88" i="6"/>
  <c r="L88" i="6"/>
  <c r="AX88" i="6"/>
  <c r="AP88" i="6"/>
  <c r="X88" i="6"/>
  <c r="R88" i="6"/>
  <c r="BB88" i="6"/>
  <c r="AZ88" i="6"/>
  <c r="AY88" i="6"/>
  <c r="AJ88" i="6"/>
  <c r="AE88" i="6"/>
  <c r="AV88" i="6"/>
  <c r="AU88" i="6"/>
  <c r="Q88" i="6"/>
  <c r="P88" i="6"/>
  <c r="J88" i="6"/>
  <c r="AQ88" i="6"/>
  <c r="AU89" i="6"/>
  <c r="AA89" i="6"/>
  <c r="AQ89" i="6"/>
  <c r="W89" i="6"/>
  <c r="AN89" i="6"/>
  <c r="T89" i="6"/>
  <c r="AM89" i="6"/>
  <c r="S89" i="6"/>
  <c r="AI89" i="6"/>
  <c r="O89" i="6"/>
  <c r="BB89" i="6"/>
  <c r="AH89" i="6"/>
  <c r="N89" i="6"/>
  <c r="BA89" i="6"/>
  <c r="AG89" i="6"/>
  <c r="M89" i="6"/>
  <c r="AW89" i="6"/>
  <c r="AC89" i="6"/>
  <c r="I89" i="6"/>
  <c r="AT89" i="6"/>
  <c r="L89" i="6"/>
  <c r="AE89" i="6"/>
  <c r="Z89" i="6"/>
  <c r="Y89" i="6"/>
  <c r="AZ89" i="6"/>
  <c r="U89" i="6"/>
  <c r="AX89" i="6"/>
  <c r="Q89" i="6"/>
  <c r="AV89" i="6"/>
  <c r="P89" i="6"/>
  <c r="AL89" i="6"/>
  <c r="AF89" i="6"/>
  <c r="AD89" i="6"/>
  <c r="R89" i="6"/>
  <c r="K89" i="6"/>
  <c r="AY89" i="6"/>
  <c r="AS89" i="6"/>
  <c r="AK89" i="6"/>
  <c r="AJ89" i="6"/>
  <c r="X89" i="6"/>
  <c r="AR89" i="6"/>
  <c r="AO89" i="6"/>
  <c r="AB89" i="6"/>
  <c r="V89" i="6"/>
  <c r="J89" i="6"/>
  <c r="AP89" i="6"/>
  <c r="AI91" i="6"/>
  <c r="O91" i="6"/>
  <c r="BB91" i="6"/>
  <c r="AY91" i="6"/>
  <c r="AE91" i="6"/>
  <c r="K91" i="6"/>
  <c r="AV91" i="6"/>
  <c r="AB91" i="6"/>
  <c r="AU91" i="6"/>
  <c r="AA91" i="6"/>
  <c r="AQ91" i="6"/>
  <c r="W91" i="6"/>
  <c r="AP91" i="6"/>
  <c r="V91" i="6"/>
  <c r="AO91" i="6"/>
  <c r="U91" i="6"/>
  <c r="AK91" i="6"/>
  <c r="Q91" i="6"/>
  <c r="T91" i="6"/>
  <c r="AM91" i="6"/>
  <c r="AH91" i="6"/>
  <c r="AG91" i="6"/>
  <c r="AC91" i="6"/>
  <c r="Y91" i="6"/>
  <c r="X91" i="6"/>
  <c r="AW91" i="6"/>
  <c r="AR91" i="6"/>
  <c r="AN91" i="6"/>
  <c r="AD91" i="6"/>
  <c r="Z91" i="6"/>
  <c r="M91" i="6"/>
  <c r="AT91" i="6"/>
  <c r="AJ91" i="6"/>
  <c r="AF91" i="6"/>
  <c r="N91" i="6"/>
  <c r="L91" i="6"/>
  <c r="AS91" i="6"/>
  <c r="R91" i="6"/>
  <c r="P91" i="6"/>
  <c r="BA91" i="6"/>
  <c r="AX91" i="6"/>
  <c r="AL91" i="6"/>
  <c r="S91" i="6"/>
  <c r="J91" i="6"/>
  <c r="I91" i="6"/>
  <c r="AZ91" i="6"/>
  <c r="AM87" i="6"/>
  <c r="S87" i="6"/>
  <c r="AI87" i="6"/>
  <c r="O87" i="6"/>
  <c r="AZ87" i="6"/>
  <c r="AF87" i="6"/>
  <c r="L87" i="6"/>
  <c r="AY87" i="6"/>
  <c r="AE87" i="6"/>
  <c r="K87" i="6"/>
  <c r="AU87" i="6"/>
  <c r="AA87" i="6"/>
  <c r="AT87" i="6"/>
  <c r="Z87" i="6"/>
  <c r="AS87" i="6"/>
  <c r="Y87" i="6"/>
  <c r="AO87" i="6"/>
  <c r="U87" i="6"/>
  <c r="AL87" i="6"/>
  <c r="W87" i="6"/>
  <c r="BA87" i="6"/>
  <c r="R87" i="6"/>
  <c r="AX87" i="6"/>
  <c r="Q87" i="6"/>
  <c r="AR87" i="6"/>
  <c r="M87" i="6"/>
  <c r="AP87" i="6"/>
  <c r="I87" i="6"/>
  <c r="AN87" i="6"/>
  <c r="AC87" i="6"/>
  <c r="V87" i="6"/>
  <c r="T87" i="6"/>
  <c r="AQ87" i="6"/>
  <c r="J87" i="6"/>
  <c r="BB87" i="6"/>
  <c r="AW87" i="6"/>
  <c r="AG87" i="6"/>
  <c r="P87" i="6"/>
  <c r="AK87" i="6"/>
  <c r="AV87" i="6"/>
  <c r="AJ87" i="6"/>
  <c r="AD87" i="6"/>
  <c r="AH87" i="6"/>
  <c r="N87" i="6"/>
  <c r="AB87" i="6"/>
  <c r="X87" i="6"/>
  <c r="C81" i="6"/>
  <c r="C85" i="6"/>
  <c r="C83" i="6"/>
  <c r="C82" i="6"/>
  <c r="C84" i="6"/>
  <c r="AS85" i="6" l="1"/>
  <c r="Y85" i="6"/>
  <c r="AO85" i="6"/>
  <c r="U85" i="6"/>
  <c r="AL85" i="6"/>
  <c r="R85" i="6"/>
  <c r="AK85" i="6"/>
  <c r="Q85" i="6"/>
  <c r="BA85" i="6"/>
  <c r="AG85" i="6"/>
  <c r="M85" i="6"/>
  <c r="AZ85" i="6"/>
  <c r="AF85" i="6"/>
  <c r="L85" i="6"/>
  <c r="AY85" i="6"/>
  <c r="AE85" i="6"/>
  <c r="K85" i="6"/>
  <c r="AU85" i="6"/>
  <c r="AA85" i="6"/>
  <c r="AX85" i="6"/>
  <c r="S85" i="6"/>
  <c r="AJ85" i="6"/>
  <c r="AD85" i="6"/>
  <c r="AC85" i="6"/>
  <c r="X85" i="6"/>
  <c r="V85" i="6"/>
  <c r="BB85" i="6"/>
  <c r="T85" i="6"/>
  <c r="W85" i="6"/>
  <c r="N85" i="6"/>
  <c r="J85" i="6"/>
  <c r="AW85" i="6"/>
  <c r="AV85" i="6"/>
  <c r="AN85" i="6"/>
  <c r="AQ85" i="6"/>
  <c r="AP85" i="6"/>
  <c r="AB85" i="6"/>
  <c r="Z85" i="6"/>
  <c r="AR85" i="6"/>
  <c r="AM85" i="6"/>
  <c r="O85" i="6"/>
  <c r="I85" i="6"/>
  <c r="AT85" i="6"/>
  <c r="AI85" i="6"/>
  <c r="P85" i="6"/>
  <c r="AH85" i="6"/>
  <c r="AY84" i="6"/>
  <c r="AE84" i="6"/>
  <c r="K84" i="6"/>
  <c r="AU84" i="6"/>
  <c r="AA84" i="6"/>
  <c r="AR84" i="6"/>
  <c r="X84" i="6"/>
  <c r="AQ84" i="6"/>
  <c r="W84" i="6"/>
  <c r="AM84" i="6"/>
  <c r="S84" i="6"/>
  <c r="AL84" i="6"/>
  <c r="R84" i="6"/>
  <c r="AK84" i="6"/>
  <c r="Q84" i="6"/>
  <c r="AG84" i="6"/>
  <c r="AX84" i="6"/>
  <c r="T84" i="6"/>
  <c r="AT84" i="6"/>
  <c r="N84" i="6"/>
  <c r="AS84" i="6"/>
  <c r="M84" i="6"/>
  <c r="AN84" i="6"/>
  <c r="I84" i="6"/>
  <c r="AI84" i="6"/>
  <c r="AH84" i="6"/>
  <c r="V84" i="6"/>
  <c r="O84" i="6"/>
  <c r="L84" i="6"/>
  <c r="AZ84" i="6"/>
  <c r="AW84" i="6"/>
  <c r="AF84" i="6"/>
  <c r="AC84" i="6"/>
  <c r="Y84" i="6"/>
  <c r="U84" i="6"/>
  <c r="BA84" i="6"/>
  <c r="AJ84" i="6"/>
  <c r="AO84" i="6"/>
  <c r="AD84" i="6"/>
  <c r="Z84" i="6"/>
  <c r="P84" i="6"/>
  <c r="J84" i="6"/>
  <c r="BB84" i="6"/>
  <c r="AV84" i="6"/>
  <c r="AP84" i="6"/>
  <c r="AB84" i="6"/>
  <c r="AQ82" i="6"/>
  <c r="W82" i="6"/>
  <c r="AM82" i="6"/>
  <c r="S82" i="6"/>
  <c r="AY82" i="6"/>
  <c r="AE82" i="6"/>
  <c r="K82" i="6"/>
  <c r="AX82" i="6"/>
  <c r="AD82" i="6"/>
  <c r="J82" i="6"/>
  <c r="AW82" i="6"/>
  <c r="AC82" i="6"/>
  <c r="I82" i="6"/>
  <c r="AP82" i="6"/>
  <c r="P82" i="6"/>
  <c r="AF82" i="6"/>
  <c r="BB82" i="6"/>
  <c r="Z82" i="6"/>
  <c r="BA82" i="6"/>
  <c r="Y82" i="6"/>
  <c r="AU82" i="6"/>
  <c r="U82" i="6"/>
  <c r="AS82" i="6"/>
  <c r="R82" i="6"/>
  <c r="AR82" i="6"/>
  <c r="Q82" i="6"/>
  <c r="AG82" i="6"/>
  <c r="X82" i="6"/>
  <c r="V82" i="6"/>
  <c r="M82" i="6"/>
  <c r="L82" i="6"/>
  <c r="AN82" i="6"/>
  <c r="AZ82" i="6"/>
  <c r="AV82" i="6"/>
  <c r="AK82" i="6"/>
  <c r="AJ82" i="6"/>
  <c r="T82" i="6"/>
  <c r="N82" i="6"/>
  <c r="AL82" i="6"/>
  <c r="AT82" i="6"/>
  <c r="AO82" i="6"/>
  <c r="AH82" i="6"/>
  <c r="AB82" i="6"/>
  <c r="AA82" i="6"/>
  <c r="O82" i="6"/>
  <c r="AI82" i="6"/>
  <c r="AK83" i="6"/>
  <c r="Q83" i="6"/>
  <c r="BA83" i="6"/>
  <c r="AG83" i="6"/>
  <c r="M83" i="6"/>
  <c r="AS83" i="6"/>
  <c r="Y83" i="6"/>
  <c r="AR83" i="6"/>
  <c r="X83" i="6"/>
  <c r="AQ83" i="6"/>
  <c r="W83" i="6"/>
  <c r="AX83" i="6"/>
  <c r="V83" i="6"/>
  <c r="AL83" i="6"/>
  <c r="K83" i="6"/>
  <c r="AH83" i="6"/>
  <c r="AF83" i="6"/>
  <c r="AC83" i="6"/>
  <c r="AZ83" i="6"/>
  <c r="AA83" i="6"/>
  <c r="AY83" i="6"/>
  <c r="Z83" i="6"/>
  <c r="U83" i="6"/>
  <c r="R83" i="6"/>
  <c r="P83" i="6"/>
  <c r="AV83" i="6"/>
  <c r="J83" i="6"/>
  <c r="AU83" i="6"/>
  <c r="I83" i="6"/>
  <c r="AM83" i="6"/>
  <c r="O83" i="6"/>
  <c r="AW83" i="6"/>
  <c r="AT83" i="6"/>
  <c r="AI83" i="6"/>
  <c r="BB83" i="6"/>
  <c r="AN83" i="6"/>
  <c r="AJ83" i="6"/>
  <c r="T83" i="6"/>
  <c r="S83" i="6"/>
  <c r="AP83" i="6"/>
  <c r="AO83" i="6"/>
  <c r="AE83" i="6"/>
  <c r="AD83" i="6"/>
  <c r="AB83" i="6"/>
  <c r="L83" i="6"/>
  <c r="N83" i="6"/>
  <c r="AW81" i="6"/>
  <c r="AC81" i="6"/>
  <c r="I81" i="6"/>
  <c r="AS81" i="6"/>
  <c r="Y81" i="6"/>
  <c r="AK81" i="6"/>
  <c r="Q81" i="6"/>
  <c r="AJ81" i="6"/>
  <c r="P81" i="6"/>
  <c r="AI81" i="6"/>
  <c r="O81" i="6"/>
  <c r="AH81" i="6"/>
  <c r="AX81" i="6"/>
  <c r="W81" i="6"/>
  <c r="AT81" i="6"/>
  <c r="T81" i="6"/>
  <c r="AR81" i="6"/>
  <c r="S81" i="6"/>
  <c r="AM81" i="6"/>
  <c r="K81" i="6"/>
  <c r="AL81" i="6"/>
  <c r="J81" i="6"/>
  <c r="AG81" i="6"/>
  <c r="AD81" i="6"/>
  <c r="AB81" i="6"/>
  <c r="V81" i="6"/>
  <c r="U81" i="6"/>
  <c r="AV81" i="6"/>
  <c r="AY81" i="6"/>
  <c r="AP81" i="6"/>
  <c r="AO81" i="6"/>
  <c r="AA81" i="6"/>
  <c r="Z81" i="6"/>
  <c r="L81" i="6"/>
  <c r="AZ81" i="6"/>
  <c r="AU81" i="6"/>
  <c r="AE81" i="6"/>
  <c r="X81" i="6"/>
  <c r="BB81" i="6"/>
  <c r="BA81" i="6"/>
  <c r="AN81" i="6"/>
  <c r="AF81" i="6"/>
  <c r="R81" i="6"/>
  <c r="N81" i="6"/>
  <c r="M81" i="6"/>
  <c r="AQ81" i="6"/>
  <c r="D7" i="4"/>
  <c r="U3" i="4" l="1"/>
  <c r="V3" i="4"/>
  <c r="W3" i="4"/>
  <c r="X3" i="4"/>
  <c r="Y3" i="4"/>
  <c r="U4" i="4"/>
  <c r="V4" i="4"/>
  <c r="W4" i="4"/>
  <c r="X4" i="4"/>
  <c r="Y4" i="4"/>
  <c r="U5" i="4"/>
  <c r="V5" i="4"/>
  <c r="W5" i="4"/>
  <c r="X5" i="4"/>
  <c r="Y5" i="4"/>
  <c r="U6" i="4"/>
  <c r="V6" i="4"/>
  <c r="W6" i="4"/>
  <c r="X6" i="4"/>
  <c r="Y6" i="4"/>
  <c r="U7" i="4"/>
  <c r="V7" i="4"/>
  <c r="W7" i="4"/>
  <c r="X7" i="4"/>
  <c r="Y7" i="4"/>
  <c r="U8" i="4"/>
  <c r="V8" i="4"/>
  <c r="W8" i="4"/>
  <c r="X8" i="4"/>
  <c r="Y8" i="4"/>
  <c r="U9" i="4"/>
  <c r="V9" i="4"/>
  <c r="W9" i="4"/>
  <c r="X9" i="4"/>
  <c r="Y9" i="4"/>
  <c r="U10" i="4"/>
  <c r="V10" i="4"/>
  <c r="W10" i="4"/>
  <c r="X10" i="4"/>
  <c r="Y10" i="4"/>
  <c r="T10" i="4"/>
  <c r="T9" i="4"/>
  <c r="T8" i="4"/>
  <c r="T7" i="4"/>
  <c r="T6" i="4"/>
  <c r="T5" i="4"/>
  <c r="T4" i="4"/>
  <c r="T3" i="4"/>
  <c r="I3" i="4"/>
  <c r="J3" i="4"/>
  <c r="K3" i="4"/>
  <c r="L3" i="4"/>
  <c r="M3" i="4"/>
  <c r="N3" i="4"/>
  <c r="O3" i="4"/>
  <c r="P3" i="4"/>
  <c r="Q3" i="4"/>
  <c r="R3" i="4"/>
  <c r="S3" i="4"/>
  <c r="I4" i="4"/>
  <c r="J4" i="4"/>
  <c r="K4" i="4"/>
  <c r="L4" i="4"/>
  <c r="M4" i="4"/>
  <c r="N4" i="4"/>
  <c r="O4" i="4"/>
  <c r="P4" i="4"/>
  <c r="Q4" i="4"/>
  <c r="R4" i="4"/>
  <c r="S4" i="4"/>
  <c r="I5" i="4"/>
  <c r="J5" i="4"/>
  <c r="K5" i="4"/>
  <c r="L5" i="4"/>
  <c r="M5" i="4"/>
  <c r="N5" i="4"/>
  <c r="O5" i="4"/>
  <c r="P5" i="4"/>
  <c r="Q5" i="4"/>
  <c r="R5" i="4"/>
  <c r="S5" i="4"/>
  <c r="I6" i="4"/>
  <c r="J6" i="4"/>
  <c r="K6" i="4"/>
  <c r="L6" i="4"/>
  <c r="M6" i="4"/>
  <c r="N6" i="4"/>
  <c r="O6" i="4"/>
  <c r="P6" i="4"/>
  <c r="Q6" i="4"/>
  <c r="R6" i="4"/>
  <c r="S6" i="4"/>
  <c r="I7" i="4"/>
  <c r="J7" i="4"/>
  <c r="K7" i="4"/>
  <c r="L7" i="4"/>
  <c r="M7" i="4"/>
  <c r="N7" i="4"/>
  <c r="O7" i="4"/>
  <c r="P7" i="4"/>
  <c r="Q7" i="4"/>
  <c r="R7" i="4"/>
  <c r="S7" i="4"/>
  <c r="I8" i="4"/>
  <c r="J8" i="4"/>
  <c r="K8" i="4"/>
  <c r="L8" i="4"/>
  <c r="M8" i="4"/>
  <c r="N8" i="4"/>
  <c r="O8" i="4"/>
  <c r="P8" i="4"/>
  <c r="Q8" i="4"/>
  <c r="R8" i="4"/>
  <c r="S8" i="4"/>
  <c r="I9" i="4"/>
  <c r="J9" i="4"/>
  <c r="K9" i="4"/>
  <c r="L9" i="4"/>
  <c r="M9" i="4"/>
  <c r="N9" i="4"/>
  <c r="O9" i="4"/>
  <c r="P9" i="4"/>
  <c r="Q9" i="4"/>
  <c r="R9" i="4"/>
  <c r="S9" i="4"/>
  <c r="I10" i="4"/>
  <c r="J10" i="4"/>
  <c r="K10" i="4"/>
  <c r="L10" i="4"/>
  <c r="M10" i="4"/>
  <c r="N10" i="4"/>
  <c r="O10" i="4"/>
  <c r="P10" i="4"/>
  <c r="Q10" i="4"/>
  <c r="R10" i="4"/>
  <c r="S10" i="4"/>
  <c r="Y12" i="4"/>
  <c r="Z12" i="4"/>
  <c r="AA12" i="4"/>
  <c r="AB12" i="4"/>
  <c r="U12" i="4"/>
  <c r="V12" i="4"/>
  <c r="W12" i="4"/>
  <c r="X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T2" i="4" l="1"/>
  <c r="V2" i="4"/>
  <c r="S2" i="4"/>
  <c r="N2" i="4"/>
  <c r="M2" i="4"/>
  <c r="L2" i="4"/>
  <c r="Y2" i="4"/>
  <c r="P2" i="4"/>
  <c r="K2" i="4"/>
  <c r="X2" i="4"/>
  <c r="W2" i="4"/>
  <c r="J2" i="4"/>
  <c r="R2" i="4"/>
  <c r="Q2" i="4"/>
  <c r="O2" i="4"/>
  <c r="I2" i="4"/>
  <c r="U2" i="4"/>
  <c r="C60" i="6" l="1"/>
  <c r="E10" i="4"/>
  <c r="F10" i="4"/>
  <c r="G10" i="4"/>
  <c r="H10" i="4"/>
  <c r="D10" i="4"/>
  <c r="AY60" i="6" l="1"/>
  <c r="AE60" i="6"/>
  <c r="K60" i="6"/>
  <c r="AM60" i="6"/>
  <c r="S60" i="6"/>
  <c r="AT60" i="6"/>
  <c r="X60" i="6"/>
  <c r="AJ60" i="6"/>
  <c r="N60" i="6"/>
  <c r="AG60" i="6"/>
  <c r="J60" i="6"/>
  <c r="BB60" i="6"/>
  <c r="AO60" i="6"/>
  <c r="O60" i="6"/>
  <c r="AK60" i="6"/>
  <c r="I60" i="6"/>
  <c r="AI60" i="6"/>
  <c r="AC60" i="6"/>
  <c r="AB60" i="6"/>
  <c r="AV60" i="6"/>
  <c r="V60" i="6"/>
  <c r="T60" i="6"/>
  <c r="AX60" i="6"/>
  <c r="P60" i="6"/>
  <c r="AW60" i="6"/>
  <c r="M60" i="6"/>
  <c r="AQ60" i="6"/>
  <c r="AP60" i="6"/>
  <c r="AD60" i="6"/>
  <c r="AR60" i="6"/>
  <c r="AH60" i="6"/>
  <c r="AF60" i="6"/>
  <c r="W60" i="6"/>
  <c r="U60" i="6"/>
  <c r="AU60" i="6"/>
  <c r="AS60" i="6"/>
  <c r="AL60" i="6"/>
  <c r="AA60" i="6"/>
  <c r="Z60" i="6"/>
  <c r="Y60" i="6"/>
  <c r="R60" i="6"/>
  <c r="Q60" i="6"/>
  <c r="L60" i="6"/>
  <c r="BA60" i="6"/>
  <c r="AZ60" i="6"/>
  <c r="AN60" i="6"/>
  <c r="C41" i="6"/>
  <c r="C17" i="6"/>
  <c r="C66" i="6"/>
  <c r="C37" i="6"/>
  <c r="C63" i="6"/>
  <c r="C39" i="6"/>
  <c r="C15" i="6"/>
  <c r="H87" i="6" a="1"/>
  <c r="H87" i="6" s="1"/>
  <c r="C67" i="6"/>
  <c r="C43" i="6"/>
  <c r="C19" i="6"/>
  <c r="C13" i="6"/>
  <c r="C61" i="6"/>
  <c r="C42" i="6"/>
  <c r="C18" i="6"/>
  <c r="D89" i="6" a="1"/>
  <c r="D89" i="6" s="1"/>
  <c r="F91" i="6" a="1"/>
  <c r="F91" i="6" s="1"/>
  <c r="G88" i="6" a="1"/>
  <c r="G88" i="6" s="1"/>
  <c r="F90" i="6" a="1"/>
  <c r="F90" i="6" s="1"/>
  <c r="C36" i="6"/>
  <c r="C12" i="6"/>
  <c r="C79" i="6"/>
  <c r="C55" i="6"/>
  <c r="C31" i="6"/>
  <c r="C7" i="6"/>
  <c r="C59" i="6"/>
  <c r="C11" i="6"/>
  <c r="C58" i="6"/>
  <c r="C34" i="6"/>
  <c r="C10" i="6"/>
  <c r="C35" i="6"/>
  <c r="C71" i="6"/>
  <c r="C47" i="6"/>
  <c r="C23" i="6"/>
  <c r="C65" i="6"/>
  <c r="C70" i="6"/>
  <c r="C46" i="6"/>
  <c r="C22" i="6"/>
  <c r="C57" i="6"/>
  <c r="C33" i="6"/>
  <c r="C9" i="6"/>
  <c r="C78" i="6"/>
  <c r="C54" i="6"/>
  <c r="C30" i="6"/>
  <c r="C6" i="6"/>
  <c r="C77" i="6"/>
  <c r="C53" i="6"/>
  <c r="C29" i="6"/>
  <c r="C5" i="6"/>
  <c r="C64" i="6"/>
  <c r="C52" i="6"/>
  <c r="C28" i="6"/>
  <c r="C4" i="6"/>
  <c r="C51" i="6"/>
  <c r="C3" i="6"/>
  <c r="C73" i="6"/>
  <c r="C49" i="6"/>
  <c r="C25" i="6"/>
  <c r="C76" i="6"/>
  <c r="C75" i="6"/>
  <c r="C27" i="6"/>
  <c r="C72" i="6"/>
  <c r="C48" i="6"/>
  <c r="C24" i="6"/>
  <c r="C16" i="6"/>
  <c r="C40" i="6"/>
  <c r="C69" i="6"/>
  <c r="C45" i="6"/>
  <c r="C21" i="6"/>
  <c r="H60" i="6" l="1" a="1"/>
  <c r="H60" i="6" s="1"/>
  <c r="AS61" i="6"/>
  <c r="Y61" i="6"/>
  <c r="BA61" i="6"/>
  <c r="AG61" i="6"/>
  <c r="M61" i="6"/>
  <c r="AR61" i="6"/>
  <c r="V61" i="6"/>
  <c r="AI61" i="6"/>
  <c r="L61" i="6"/>
  <c r="BB61" i="6"/>
  <c r="N52" i="7" s="1"/>
  <c r="AE61" i="6"/>
  <c r="I61" i="6"/>
  <c r="AZ61" i="6"/>
  <c r="AD61" i="6"/>
  <c r="AW61" i="6"/>
  <c r="M52" i="7" s="1"/>
  <c r="U61" i="6"/>
  <c r="AT61" i="6"/>
  <c r="R61" i="6"/>
  <c r="AQ61" i="6"/>
  <c r="Q61" i="6"/>
  <c r="AM61" i="6"/>
  <c r="K61" i="6"/>
  <c r="AL61" i="6"/>
  <c r="J61" i="6"/>
  <c r="AC61" i="6"/>
  <c r="I52" i="7" s="1"/>
  <c r="AY61" i="6"/>
  <c r="N61" i="6"/>
  <c r="F52" i="7" s="1"/>
  <c r="AU61" i="6"/>
  <c r="AP61" i="6"/>
  <c r="AJ61" i="6"/>
  <c r="AH61" i="6"/>
  <c r="X61" i="6"/>
  <c r="H52" i="7" s="1"/>
  <c r="AV61" i="6"/>
  <c r="AO61" i="6"/>
  <c r="AB61" i="6"/>
  <c r="AA61" i="6"/>
  <c r="P61" i="6"/>
  <c r="AX61" i="6"/>
  <c r="AF61" i="6"/>
  <c r="Z61" i="6"/>
  <c r="W61" i="6"/>
  <c r="S61" i="6"/>
  <c r="O61" i="6"/>
  <c r="AN61" i="6"/>
  <c r="AK61" i="6"/>
  <c r="T61" i="6"/>
  <c r="BA64" i="6"/>
  <c r="AG64" i="6"/>
  <c r="M64" i="6"/>
  <c r="AO64" i="6"/>
  <c r="U64" i="6"/>
  <c r="AP64" i="6"/>
  <c r="S64" i="6"/>
  <c r="G54" i="7" s="1"/>
  <c r="BB64" i="6"/>
  <c r="N54" i="7" s="1"/>
  <c r="AE64" i="6"/>
  <c r="I64" i="6"/>
  <c r="E54" i="7" s="1"/>
  <c r="AX64" i="6"/>
  <c r="AB64" i="6"/>
  <c r="AW64" i="6"/>
  <c r="M54" i="7" s="1"/>
  <c r="AA64" i="6"/>
  <c r="AN64" i="6"/>
  <c r="N64" i="6"/>
  <c r="AK64" i="6"/>
  <c r="J64" i="6"/>
  <c r="AJ64" i="6"/>
  <c r="AD64" i="6"/>
  <c r="AC64" i="6"/>
  <c r="I54" i="7" s="1"/>
  <c r="AV64" i="6"/>
  <c r="V64" i="6"/>
  <c r="AM64" i="6"/>
  <c r="K54" i="7" s="1"/>
  <c r="AH64" i="6"/>
  <c r="J54" i="7" s="1"/>
  <c r="AF64" i="6"/>
  <c r="W64" i="6"/>
  <c r="T64" i="6"/>
  <c r="AY64" i="6"/>
  <c r="L64" i="6"/>
  <c r="Q64" i="6"/>
  <c r="K64" i="6"/>
  <c r="AZ64" i="6"/>
  <c r="AU64" i="6"/>
  <c r="AL64" i="6"/>
  <c r="AT64" i="6"/>
  <c r="AS64" i="6"/>
  <c r="AR64" i="6"/>
  <c r="L54" i="7" s="1"/>
  <c r="AQ64" i="6"/>
  <c r="AI64" i="6"/>
  <c r="X64" i="6"/>
  <c r="H54" i="7" s="1"/>
  <c r="R64" i="6"/>
  <c r="P64" i="6"/>
  <c r="Z64" i="6"/>
  <c r="Y64" i="6"/>
  <c r="O64" i="6"/>
  <c r="AN10" i="6"/>
  <c r="T10" i="6"/>
  <c r="AK10" i="6"/>
  <c r="Q10" i="6"/>
  <c r="AJ10" i="6"/>
  <c r="P10" i="6"/>
  <c r="AZ10" i="6"/>
  <c r="AF10" i="6"/>
  <c r="L10" i="6"/>
  <c r="AY10" i="6"/>
  <c r="AE10" i="6"/>
  <c r="K10" i="6"/>
  <c r="AT10" i="6"/>
  <c r="Z10" i="6"/>
  <c r="AC10" i="6"/>
  <c r="AB10" i="6"/>
  <c r="BB10" i="6"/>
  <c r="Y10" i="6"/>
  <c r="BA10" i="6"/>
  <c r="X10" i="6"/>
  <c r="H9" i="7" s="1"/>
  <c r="W10" i="6"/>
  <c r="AX10" i="6"/>
  <c r="AW10" i="6"/>
  <c r="M9" i="7" s="1"/>
  <c r="V10" i="6"/>
  <c r="AV10" i="6"/>
  <c r="U10" i="6"/>
  <c r="R10" i="6"/>
  <c r="AU10" i="6"/>
  <c r="S10" i="6"/>
  <c r="AS10" i="6"/>
  <c r="AP10" i="6"/>
  <c r="M10" i="6"/>
  <c r="I10" i="6"/>
  <c r="AO10" i="6"/>
  <c r="J10" i="6"/>
  <c r="AM10" i="6"/>
  <c r="AI10" i="6"/>
  <c r="AH10" i="6"/>
  <c r="AG10" i="6"/>
  <c r="AD10" i="6"/>
  <c r="AQ10" i="6"/>
  <c r="AL10" i="6"/>
  <c r="AA10" i="6"/>
  <c r="O10" i="6"/>
  <c r="N10" i="6"/>
  <c r="F9" i="7" s="1"/>
  <c r="AR10" i="6"/>
  <c r="L9" i="7" s="1"/>
  <c r="AP13" i="6"/>
  <c r="V13" i="6"/>
  <c r="AM13" i="6"/>
  <c r="S13" i="6"/>
  <c r="AL13" i="6"/>
  <c r="R13" i="6"/>
  <c r="BB13" i="6"/>
  <c r="AH13" i="6"/>
  <c r="J12" i="7" s="1"/>
  <c r="N13" i="6"/>
  <c r="F12" i="7" s="1"/>
  <c r="BA13" i="6"/>
  <c r="AG13" i="6"/>
  <c r="M13" i="6"/>
  <c r="AV13" i="6"/>
  <c r="AB13" i="6"/>
  <c r="AI13" i="6"/>
  <c r="AF13" i="6"/>
  <c r="AD13" i="6"/>
  <c r="AC13" i="6"/>
  <c r="I12" i="7" s="1"/>
  <c r="AA13" i="6"/>
  <c r="Z13" i="6"/>
  <c r="AZ13" i="6"/>
  <c r="Y13" i="6"/>
  <c r="W13" i="6"/>
  <c r="AY13" i="6"/>
  <c r="X13" i="6"/>
  <c r="AX13" i="6"/>
  <c r="AT13" i="6"/>
  <c r="Q13" i="6"/>
  <c r="AS13" i="6"/>
  <c r="P13" i="6"/>
  <c r="AR13" i="6"/>
  <c r="L12" i="7" s="1"/>
  <c r="O13" i="6"/>
  <c r="AO13" i="6"/>
  <c r="K13" i="6"/>
  <c r="AN13" i="6"/>
  <c r="J13" i="6"/>
  <c r="AK13" i="6"/>
  <c r="I13" i="6"/>
  <c r="AJ13" i="6"/>
  <c r="AU13" i="6"/>
  <c r="AQ13" i="6"/>
  <c r="AE13" i="6"/>
  <c r="U13" i="6"/>
  <c r="T13" i="6"/>
  <c r="L13" i="6"/>
  <c r="AW13" i="6"/>
  <c r="AK71" i="6"/>
  <c r="Q71" i="6"/>
  <c r="AS71" i="6"/>
  <c r="Y71" i="6"/>
  <c r="BB71" i="6"/>
  <c r="N60" i="7" s="1"/>
  <c r="AF71" i="6"/>
  <c r="J71" i="6"/>
  <c r="AR71" i="6"/>
  <c r="L60" i="7" s="1"/>
  <c r="V71" i="6"/>
  <c r="AO71" i="6"/>
  <c r="S71" i="6"/>
  <c r="G60" i="7" s="1"/>
  <c r="AN71" i="6"/>
  <c r="R71" i="6"/>
  <c r="AQ71" i="6"/>
  <c r="N71" i="6"/>
  <c r="F60" i="7" s="1"/>
  <c r="AL71" i="6"/>
  <c r="K71" i="6"/>
  <c r="AJ71" i="6"/>
  <c r="I71" i="6"/>
  <c r="AE71" i="6"/>
  <c r="AD71" i="6"/>
  <c r="AY71" i="6"/>
  <c r="X71" i="6"/>
  <c r="H60" i="7" s="1"/>
  <c r="AP71" i="6"/>
  <c r="AH71" i="6"/>
  <c r="J60" i="7" s="1"/>
  <c r="AG71" i="6"/>
  <c r="Z71" i="6"/>
  <c r="W71" i="6"/>
  <c r="AZ71" i="6"/>
  <c r="M71" i="6"/>
  <c r="AA71" i="6"/>
  <c r="P71" i="6"/>
  <c r="O71" i="6"/>
  <c r="AU71" i="6"/>
  <c r="AM71" i="6"/>
  <c r="K60" i="7" s="1"/>
  <c r="AI71" i="6"/>
  <c r="AB71" i="6"/>
  <c r="U71" i="6"/>
  <c r="T71" i="6"/>
  <c r="L71" i="6"/>
  <c r="AX71" i="6"/>
  <c r="AW71" i="6"/>
  <c r="M60" i="7" s="1"/>
  <c r="AV71" i="6"/>
  <c r="AT71" i="6"/>
  <c r="AC71" i="6"/>
  <c r="I60" i="7" s="1"/>
  <c r="BA71" i="6"/>
  <c r="AR5" i="6"/>
  <c r="L5" i="7" s="1"/>
  <c r="X5" i="6"/>
  <c r="H5" i="7" s="1"/>
  <c r="AO5" i="6"/>
  <c r="U5" i="6"/>
  <c r="AN5" i="6"/>
  <c r="T5" i="6"/>
  <c r="AJ5" i="6"/>
  <c r="P5" i="6"/>
  <c r="AI5" i="6"/>
  <c r="O5" i="6"/>
  <c r="AX5" i="6"/>
  <c r="AD5" i="6"/>
  <c r="AQ5" i="6"/>
  <c r="M5" i="6"/>
  <c r="AP5" i="6"/>
  <c r="L5" i="6"/>
  <c r="AL5" i="6"/>
  <c r="J5" i="6"/>
  <c r="AK5" i="6"/>
  <c r="I5" i="6"/>
  <c r="AH5" i="6"/>
  <c r="J5" i="7" s="1"/>
  <c r="AG5" i="6"/>
  <c r="AF5" i="6"/>
  <c r="AE5" i="6"/>
  <c r="AC5" i="6"/>
  <c r="I5" i="7" s="1"/>
  <c r="BA5" i="6"/>
  <c r="Z5" i="6"/>
  <c r="W5" i="6"/>
  <c r="AZ5" i="6"/>
  <c r="Y5" i="6"/>
  <c r="AY5" i="6"/>
  <c r="AV5" i="6"/>
  <c r="S5" i="6"/>
  <c r="G5" i="7" s="1"/>
  <c r="AU5" i="6"/>
  <c r="R5" i="6"/>
  <c r="AT5" i="6"/>
  <c r="Q5" i="6"/>
  <c r="AS5" i="6"/>
  <c r="N5" i="6"/>
  <c r="BB5" i="6"/>
  <c r="AB5" i="6"/>
  <c r="AA5" i="6"/>
  <c r="AW5" i="6"/>
  <c r="M5" i="7" s="1"/>
  <c r="AM5" i="6"/>
  <c r="K5" i="7" s="1"/>
  <c r="V5" i="6"/>
  <c r="K5" i="6"/>
  <c r="AQ58" i="6"/>
  <c r="W58" i="6"/>
  <c r="AY58" i="6"/>
  <c r="AE58" i="6"/>
  <c r="K58" i="6"/>
  <c r="AW58" i="6"/>
  <c r="AA58" i="6"/>
  <c r="AM58" i="6"/>
  <c r="Q58" i="6"/>
  <c r="AJ58" i="6"/>
  <c r="N58" i="6"/>
  <c r="F49" i="7" s="1"/>
  <c r="BB58" i="6"/>
  <c r="AB58" i="6"/>
  <c r="AX58" i="6"/>
  <c r="X58" i="6"/>
  <c r="AV58" i="6"/>
  <c r="V58" i="6"/>
  <c r="AR58" i="6"/>
  <c r="L49" i="7" s="1"/>
  <c r="R58" i="6"/>
  <c r="AP58" i="6"/>
  <c r="P58" i="6"/>
  <c r="AI58" i="6"/>
  <c r="I58" i="6"/>
  <c r="E49" i="7" s="1"/>
  <c r="AK58" i="6"/>
  <c r="AF58" i="6"/>
  <c r="AD58" i="6"/>
  <c r="U58" i="6"/>
  <c r="T58" i="6"/>
  <c r="AU58" i="6"/>
  <c r="J58" i="6"/>
  <c r="AC58" i="6"/>
  <c r="I49" i="7" s="1"/>
  <c r="S58" i="6"/>
  <c r="O58" i="6"/>
  <c r="AS58" i="6"/>
  <c r="AZ58" i="6"/>
  <c r="AT58" i="6"/>
  <c r="AO58" i="6"/>
  <c r="AN58" i="6"/>
  <c r="AL58" i="6"/>
  <c r="AH58" i="6"/>
  <c r="J49" i="7" s="1"/>
  <c r="AG58" i="6"/>
  <c r="M58" i="6"/>
  <c r="L58" i="6"/>
  <c r="BA58" i="6"/>
  <c r="Z58" i="6"/>
  <c r="Y58" i="6"/>
  <c r="AI67" i="6"/>
  <c r="O67" i="6"/>
  <c r="AQ67" i="6"/>
  <c r="W67" i="6"/>
  <c r="AK67" i="6"/>
  <c r="N67" i="6"/>
  <c r="AW67" i="6"/>
  <c r="M57" i="7" s="1"/>
  <c r="AA67" i="6"/>
  <c r="AT67" i="6"/>
  <c r="X67" i="6"/>
  <c r="AS67" i="6"/>
  <c r="V67" i="6"/>
  <c r="AO67" i="6"/>
  <c r="M67" i="6"/>
  <c r="AL67" i="6"/>
  <c r="J67" i="6"/>
  <c r="AJ67" i="6"/>
  <c r="I67" i="6"/>
  <c r="E57" i="7" s="1"/>
  <c r="AE67" i="6"/>
  <c r="AD67" i="6"/>
  <c r="AY67" i="6"/>
  <c r="U67" i="6"/>
  <c r="S67" i="6"/>
  <c r="G57" i="7" s="1"/>
  <c r="BA67" i="6"/>
  <c r="P67" i="6"/>
  <c r="AZ67" i="6"/>
  <c r="L67" i="6"/>
  <c r="AR67" i="6"/>
  <c r="AP67" i="6"/>
  <c r="AF67" i="6"/>
  <c r="AX67" i="6"/>
  <c r="AN67" i="6"/>
  <c r="AM67" i="6"/>
  <c r="K57" i="7" s="1"/>
  <c r="AB67" i="6"/>
  <c r="Z67" i="6"/>
  <c r="K67" i="6"/>
  <c r="Q67" i="6"/>
  <c r="AV67" i="6"/>
  <c r="AU67" i="6"/>
  <c r="AH67" i="6"/>
  <c r="AC67" i="6"/>
  <c r="Y67" i="6"/>
  <c r="T67" i="6"/>
  <c r="R67" i="6"/>
  <c r="BB67" i="6"/>
  <c r="N57" i="7" s="1"/>
  <c r="AG67" i="6"/>
  <c r="AS21" i="6"/>
  <c r="Y21" i="6"/>
  <c r="AP21" i="6"/>
  <c r="V21" i="6"/>
  <c r="AO21" i="6"/>
  <c r="U21" i="6"/>
  <c r="AK21" i="6"/>
  <c r="Q21" i="6"/>
  <c r="AJ21" i="6"/>
  <c r="P21" i="6"/>
  <c r="AR21" i="6"/>
  <c r="L18" i="7" s="1"/>
  <c r="O21" i="6"/>
  <c r="AM21" i="6"/>
  <c r="L21" i="6"/>
  <c r="AL21" i="6"/>
  <c r="K21" i="6"/>
  <c r="AF21" i="6"/>
  <c r="AE21" i="6"/>
  <c r="AY21" i="6"/>
  <c r="Z21" i="6"/>
  <c r="BB21" i="6"/>
  <c r="S21" i="6"/>
  <c r="BA21" i="6"/>
  <c r="R21" i="6"/>
  <c r="AX21" i="6"/>
  <c r="M21" i="6"/>
  <c r="AW21" i="6"/>
  <c r="M18" i="7" s="1"/>
  <c r="J21" i="6"/>
  <c r="I21" i="6"/>
  <c r="E18" i="7" s="1"/>
  <c r="AV21" i="6"/>
  <c r="AU21" i="6"/>
  <c r="AT21" i="6"/>
  <c r="AN21" i="6"/>
  <c r="AQ21" i="6"/>
  <c r="AG21" i="6"/>
  <c r="AD21" i="6"/>
  <c r="AC21" i="6"/>
  <c r="AA21" i="6"/>
  <c r="X21" i="6"/>
  <c r="H18" i="7" s="1"/>
  <c r="W21" i="6"/>
  <c r="T21" i="6"/>
  <c r="AH21" i="6"/>
  <c r="J18" i="7" s="1"/>
  <c r="AZ21" i="6"/>
  <c r="AI21" i="6"/>
  <c r="AB21" i="6"/>
  <c r="N21" i="6"/>
  <c r="F18" i="7" s="1"/>
  <c r="AY19" i="6"/>
  <c r="AE19" i="6"/>
  <c r="K19" i="6"/>
  <c r="AV19" i="6"/>
  <c r="AB19" i="6"/>
  <c r="AU19" i="6"/>
  <c r="AA19" i="6"/>
  <c r="AQ19" i="6"/>
  <c r="W19" i="6"/>
  <c r="AP19" i="6"/>
  <c r="V19" i="6"/>
  <c r="AJ19" i="6"/>
  <c r="J19" i="6"/>
  <c r="AG19" i="6"/>
  <c r="AF19" i="6"/>
  <c r="BA19" i="6"/>
  <c r="Y19" i="6"/>
  <c r="AZ19" i="6"/>
  <c r="X19" i="6"/>
  <c r="H17" i="7" s="1"/>
  <c r="AR19" i="6"/>
  <c r="L17" i="7" s="1"/>
  <c r="Q19" i="6"/>
  <c r="Z19" i="6"/>
  <c r="U19" i="6"/>
  <c r="S19" i="6"/>
  <c r="G17" i="7" s="1"/>
  <c r="R19" i="6"/>
  <c r="P19" i="6"/>
  <c r="BB19" i="6"/>
  <c r="O19" i="6"/>
  <c r="AX19" i="6"/>
  <c r="N19" i="6"/>
  <c r="F17" i="7" s="1"/>
  <c r="L19" i="6"/>
  <c r="AW19" i="6"/>
  <c r="M17" i="7" s="1"/>
  <c r="M19" i="6"/>
  <c r="AT19" i="6"/>
  <c r="AN19" i="6"/>
  <c r="AM19" i="6"/>
  <c r="AL19" i="6"/>
  <c r="AI19" i="6"/>
  <c r="AH19" i="6"/>
  <c r="AD19" i="6"/>
  <c r="AC19" i="6"/>
  <c r="I17" i="7" s="1"/>
  <c r="AS19" i="6"/>
  <c r="AO19" i="6"/>
  <c r="AK19" i="6"/>
  <c r="T19" i="6"/>
  <c r="I19" i="6"/>
  <c r="AP45" i="6"/>
  <c r="V45" i="6"/>
  <c r="AX45" i="6"/>
  <c r="AD45" i="6"/>
  <c r="J45" i="6"/>
  <c r="AG45" i="6"/>
  <c r="K45" i="6"/>
  <c r="AZ45" i="6"/>
  <c r="AC45" i="6"/>
  <c r="AY45" i="6"/>
  <c r="AB45" i="6"/>
  <c r="AT45" i="6"/>
  <c r="X45" i="6"/>
  <c r="H38" i="7" s="1"/>
  <c r="AS45" i="6"/>
  <c r="W45" i="6"/>
  <c r="AM45" i="6"/>
  <c r="K38" i="7" s="1"/>
  <c r="Q45" i="6"/>
  <c r="AF45" i="6"/>
  <c r="Z45" i="6"/>
  <c r="Y45" i="6"/>
  <c r="AW45" i="6"/>
  <c r="R45" i="6"/>
  <c r="AV45" i="6"/>
  <c r="P45" i="6"/>
  <c r="AN45" i="6"/>
  <c r="I45" i="6"/>
  <c r="AR45" i="6"/>
  <c r="AL45" i="6"/>
  <c r="AK45" i="6"/>
  <c r="AE45" i="6"/>
  <c r="AA45" i="6"/>
  <c r="N45" i="6"/>
  <c r="F38" i="7" s="1"/>
  <c r="L45" i="6"/>
  <c r="BB45" i="6"/>
  <c r="N38" i="7" s="1"/>
  <c r="BA45" i="6"/>
  <c r="AU45" i="6"/>
  <c r="AJ45" i="6"/>
  <c r="AI45" i="6"/>
  <c r="AH45" i="6"/>
  <c r="J38" i="7" s="1"/>
  <c r="T45" i="6"/>
  <c r="S45" i="6"/>
  <c r="O45" i="6"/>
  <c r="M45" i="6"/>
  <c r="AQ45" i="6"/>
  <c r="AO45" i="6"/>
  <c r="U45" i="6"/>
  <c r="AY29" i="6"/>
  <c r="AE29" i="6"/>
  <c r="K29" i="6"/>
  <c r="AZ29" i="6"/>
  <c r="AD29" i="6"/>
  <c r="I29" i="6"/>
  <c r="E25" i="7" s="1"/>
  <c r="AV29" i="6"/>
  <c r="AA29" i="6"/>
  <c r="AU29" i="6"/>
  <c r="Z29" i="6"/>
  <c r="AQ29" i="6"/>
  <c r="V29" i="6"/>
  <c r="AP29" i="6"/>
  <c r="U29" i="6"/>
  <c r="AK29" i="6"/>
  <c r="P29" i="6"/>
  <c r="BB29" i="6"/>
  <c r="N25" i="7" s="1"/>
  <c r="W29" i="6"/>
  <c r="AW29" i="6"/>
  <c r="M25" i="7" s="1"/>
  <c r="R29" i="6"/>
  <c r="AT29" i="6"/>
  <c r="Q29" i="6"/>
  <c r="AN29" i="6"/>
  <c r="L29" i="6"/>
  <c r="AM29" i="6"/>
  <c r="K25" i="7" s="1"/>
  <c r="J29" i="6"/>
  <c r="AG29" i="6"/>
  <c r="BA29" i="6"/>
  <c r="AX29" i="6"/>
  <c r="AR29" i="6"/>
  <c r="L25" i="7" s="1"/>
  <c r="AO29" i="6"/>
  <c r="AL29" i="6"/>
  <c r="AJ29" i="6"/>
  <c r="AI29" i="6"/>
  <c r="AH29" i="6"/>
  <c r="AF29" i="6"/>
  <c r="Y29" i="6"/>
  <c r="X29" i="6"/>
  <c r="H25" i="7" s="1"/>
  <c r="T29" i="6"/>
  <c r="O29" i="6"/>
  <c r="N29" i="6"/>
  <c r="F25" i="7" s="1"/>
  <c r="M29" i="6"/>
  <c r="AS29" i="6"/>
  <c r="AC29" i="6"/>
  <c r="AB29" i="6"/>
  <c r="S29" i="6"/>
  <c r="G25" i="7" s="1"/>
  <c r="AV43" i="6"/>
  <c r="AB43" i="6"/>
  <c r="AJ43" i="6"/>
  <c r="P43" i="6"/>
  <c r="AH43" i="6"/>
  <c r="J37" i="7" s="1"/>
  <c r="L43" i="6"/>
  <c r="BA43" i="6"/>
  <c r="AE43" i="6"/>
  <c r="I43" i="6"/>
  <c r="AZ43" i="6"/>
  <c r="AD43" i="6"/>
  <c r="AU43" i="6"/>
  <c r="Y43" i="6"/>
  <c r="AT43" i="6"/>
  <c r="X43" i="6"/>
  <c r="H37" i="7" s="1"/>
  <c r="AO43" i="6"/>
  <c r="S43" i="6"/>
  <c r="G37" i="7" s="1"/>
  <c r="AR43" i="6"/>
  <c r="N43" i="6"/>
  <c r="F37" i="7" s="1"/>
  <c r="AN43" i="6"/>
  <c r="J43" i="6"/>
  <c r="AM43" i="6"/>
  <c r="K37" i="7" s="1"/>
  <c r="AG43" i="6"/>
  <c r="AF43" i="6"/>
  <c r="V43" i="6"/>
  <c r="AW43" i="6"/>
  <c r="M37" i="7" s="1"/>
  <c r="AP43" i="6"/>
  <c r="AL43" i="6"/>
  <c r="AA43" i="6"/>
  <c r="Z43" i="6"/>
  <c r="Q43" i="6"/>
  <c r="BB43" i="6"/>
  <c r="AX43" i="6"/>
  <c r="AS43" i="6"/>
  <c r="AQ43" i="6"/>
  <c r="AK43" i="6"/>
  <c r="AI43" i="6"/>
  <c r="AC43" i="6"/>
  <c r="W43" i="6"/>
  <c r="R43" i="6"/>
  <c r="O43" i="6"/>
  <c r="M43" i="6"/>
  <c r="AY43" i="6"/>
  <c r="U43" i="6"/>
  <c r="T43" i="6"/>
  <c r="K43" i="6"/>
  <c r="AW69" i="6"/>
  <c r="M58" i="7" s="1"/>
  <c r="AC69" i="6"/>
  <c r="I58" i="7" s="1"/>
  <c r="I69" i="6"/>
  <c r="AK69" i="6"/>
  <c r="Q69" i="6"/>
  <c r="AI69" i="6"/>
  <c r="M69" i="6"/>
  <c r="AU69" i="6"/>
  <c r="Y69" i="6"/>
  <c r="AR69" i="6"/>
  <c r="V69" i="6"/>
  <c r="AQ69" i="6"/>
  <c r="U69" i="6"/>
  <c r="AZ69" i="6"/>
  <c r="X69" i="6"/>
  <c r="H58" i="7" s="1"/>
  <c r="AV69" i="6"/>
  <c r="S69" i="6"/>
  <c r="G58" i="7" s="1"/>
  <c r="AT69" i="6"/>
  <c r="R69" i="6"/>
  <c r="AN69" i="6"/>
  <c r="L69" i="6"/>
  <c r="AM69" i="6"/>
  <c r="K58" i="7" s="1"/>
  <c r="K69" i="6"/>
  <c r="AF69" i="6"/>
  <c r="BB69" i="6"/>
  <c r="N69" i="6"/>
  <c r="AX69" i="6"/>
  <c r="AS69" i="6"/>
  <c r="AJ69" i="6"/>
  <c r="AH69" i="6"/>
  <c r="AA69" i="6"/>
  <c r="BA69" i="6"/>
  <c r="AL69" i="6"/>
  <c r="AG69" i="6"/>
  <c r="W69" i="6"/>
  <c r="AY69" i="6"/>
  <c r="AP69" i="6"/>
  <c r="AE69" i="6"/>
  <c r="AD69" i="6"/>
  <c r="AB69" i="6"/>
  <c r="Z69" i="6"/>
  <c r="T69" i="6"/>
  <c r="P69" i="6"/>
  <c r="O69" i="6"/>
  <c r="J69" i="6"/>
  <c r="AO69" i="6"/>
  <c r="AU53" i="6"/>
  <c r="AA53" i="6"/>
  <c r="AI53" i="6"/>
  <c r="O53" i="6"/>
  <c r="AG53" i="6"/>
  <c r="K53" i="6"/>
  <c r="AP53" i="6"/>
  <c r="T53" i="6"/>
  <c r="AJ53" i="6"/>
  <c r="J53" i="6"/>
  <c r="AE53" i="6"/>
  <c r="BB53" i="6"/>
  <c r="N45" i="7" s="1"/>
  <c r="AD53" i="6"/>
  <c r="AX53" i="6"/>
  <c r="Y53" i="6"/>
  <c r="AW53" i="6"/>
  <c r="M45" i="7" s="1"/>
  <c r="X53" i="6"/>
  <c r="AQ53" i="6"/>
  <c r="R53" i="6"/>
  <c r="AN53" i="6"/>
  <c r="AK53" i="6"/>
  <c r="AH53" i="6"/>
  <c r="J45" i="7" s="1"/>
  <c r="Z53" i="6"/>
  <c r="W53" i="6"/>
  <c r="AY53" i="6"/>
  <c r="P53" i="6"/>
  <c r="I53" i="6"/>
  <c r="H53" i="6" s="1"/>
  <c r="G53" i="6" s="1"/>
  <c r="F53" i="6" s="1"/>
  <c r="E53" i="6" s="1"/>
  <c r="D53" i="6" s="1"/>
  <c r="AV53" i="6"/>
  <c r="AT53" i="6"/>
  <c r="AM53" i="6"/>
  <c r="K45" i="7" s="1"/>
  <c r="AL53" i="6"/>
  <c r="U53" i="6"/>
  <c r="V53" i="6"/>
  <c r="S53" i="6"/>
  <c r="G45" i="7" s="1"/>
  <c r="N53" i="6"/>
  <c r="F45" i="7" s="1"/>
  <c r="M53" i="6"/>
  <c r="L53" i="6"/>
  <c r="BA53" i="6"/>
  <c r="AZ53" i="6"/>
  <c r="AS53" i="6"/>
  <c r="AO53" i="6"/>
  <c r="AF53" i="6"/>
  <c r="AC53" i="6"/>
  <c r="I45" i="7" s="1"/>
  <c r="AB53" i="6"/>
  <c r="AR53" i="6"/>
  <c r="L45" i="7" s="1"/>
  <c r="Q53" i="6"/>
  <c r="BB11" i="6"/>
  <c r="AH11" i="6"/>
  <c r="J10" i="7" s="1"/>
  <c r="N11" i="6"/>
  <c r="F10" i="7" s="1"/>
  <c r="AY11" i="6"/>
  <c r="AE11" i="6"/>
  <c r="K11" i="6"/>
  <c r="AX11" i="6"/>
  <c r="AD11" i="6"/>
  <c r="J11" i="6"/>
  <c r="AT11" i="6"/>
  <c r="Z11" i="6"/>
  <c r="AS11" i="6"/>
  <c r="Y11" i="6"/>
  <c r="AN11" i="6"/>
  <c r="T11" i="6"/>
  <c r="AO11" i="6"/>
  <c r="M11" i="6"/>
  <c r="AM11" i="6"/>
  <c r="L11" i="6"/>
  <c r="AK11" i="6"/>
  <c r="AJ11" i="6"/>
  <c r="AI11" i="6"/>
  <c r="AG11" i="6"/>
  <c r="AF11" i="6"/>
  <c r="AC11" i="6"/>
  <c r="I10" i="7" s="1"/>
  <c r="AB11" i="6"/>
  <c r="BA11" i="6"/>
  <c r="W11" i="6"/>
  <c r="AZ11" i="6"/>
  <c r="V11" i="6"/>
  <c r="AW11" i="6"/>
  <c r="U11" i="6"/>
  <c r="AU11" i="6"/>
  <c r="R11" i="6"/>
  <c r="AR11" i="6"/>
  <c r="L10" i="7" s="1"/>
  <c r="Q11" i="6"/>
  <c r="AQ11" i="6"/>
  <c r="P11" i="6"/>
  <c r="AP11" i="6"/>
  <c r="O11" i="6"/>
  <c r="AV11" i="6"/>
  <c r="AL11" i="6"/>
  <c r="AA11" i="6"/>
  <c r="X11" i="6"/>
  <c r="H10" i="7" s="1"/>
  <c r="S11" i="6"/>
  <c r="G10" i="7" s="1"/>
  <c r="I11" i="6"/>
  <c r="E10" i="7" s="1"/>
  <c r="AT40" i="6"/>
  <c r="Z40" i="6"/>
  <c r="BB40" i="6"/>
  <c r="N34" i="7" s="1"/>
  <c r="AM40" i="6"/>
  <c r="R40" i="6"/>
  <c r="AJ40" i="6"/>
  <c r="O40" i="6"/>
  <c r="AI40" i="6"/>
  <c r="N40" i="6"/>
  <c r="F34" i="7" s="1"/>
  <c r="AZ40" i="6"/>
  <c r="AE40" i="6"/>
  <c r="J40" i="6"/>
  <c r="AY40" i="6"/>
  <c r="AD40" i="6"/>
  <c r="I40" i="6"/>
  <c r="AS40" i="6"/>
  <c r="X40" i="6"/>
  <c r="H34" i="7" s="1"/>
  <c r="Y40" i="6"/>
  <c r="AX40" i="6"/>
  <c r="U40" i="6"/>
  <c r="AW40" i="6"/>
  <c r="M34" i="7" s="1"/>
  <c r="T40" i="6"/>
  <c r="AQ40" i="6"/>
  <c r="M40" i="6"/>
  <c r="AP40" i="6"/>
  <c r="L40" i="6"/>
  <c r="AH40" i="6"/>
  <c r="AV40" i="6"/>
  <c r="AO40" i="6"/>
  <c r="AN40" i="6"/>
  <c r="AF40" i="6"/>
  <c r="AC40" i="6"/>
  <c r="S40" i="6"/>
  <c r="BA40" i="6"/>
  <c r="AU40" i="6"/>
  <c r="AR40" i="6"/>
  <c r="L34" i="7" s="1"/>
  <c r="AL40" i="6"/>
  <c r="AK40" i="6"/>
  <c r="AA40" i="6"/>
  <c r="W40" i="6"/>
  <c r="V40" i="6"/>
  <c r="P40" i="6"/>
  <c r="K40" i="6"/>
  <c r="AG40" i="6"/>
  <c r="AB40" i="6"/>
  <c r="Q40" i="6"/>
  <c r="AU77" i="6"/>
  <c r="AA77" i="6"/>
  <c r="AI77" i="6"/>
  <c r="O77" i="6"/>
  <c r="BB77" i="6"/>
  <c r="N65" i="7" s="1"/>
  <c r="AH77" i="6"/>
  <c r="N77" i="6"/>
  <c r="F65" i="7" s="1"/>
  <c r="AX77" i="6"/>
  <c r="Z77" i="6"/>
  <c r="AN77" i="6"/>
  <c r="Q77" i="6"/>
  <c r="AK77" i="6"/>
  <c r="L77" i="6"/>
  <c r="AJ77" i="6"/>
  <c r="K77" i="6"/>
  <c r="AZ77" i="6"/>
  <c r="AC77" i="6"/>
  <c r="I65" i="7" s="1"/>
  <c r="AY77" i="6"/>
  <c r="AB77" i="6"/>
  <c r="AG77" i="6"/>
  <c r="AD77" i="6"/>
  <c r="Y77" i="6"/>
  <c r="U77" i="6"/>
  <c r="BA77" i="6"/>
  <c r="T77" i="6"/>
  <c r="AR77" i="6"/>
  <c r="J77" i="6"/>
  <c r="AM77" i="6"/>
  <c r="K65" i="7" s="1"/>
  <c r="AE77" i="6"/>
  <c r="X77" i="6"/>
  <c r="H65" i="7" s="1"/>
  <c r="R77" i="6"/>
  <c r="P77" i="6"/>
  <c r="AV77" i="6"/>
  <c r="AW77" i="6"/>
  <c r="M65" i="7" s="1"/>
  <c r="AQ77" i="6"/>
  <c r="AP77" i="6"/>
  <c r="W77" i="6"/>
  <c r="V77" i="6"/>
  <c r="AT77" i="6"/>
  <c r="AS77" i="6"/>
  <c r="AO77" i="6"/>
  <c r="AF77" i="6"/>
  <c r="S77" i="6"/>
  <c r="G65" i="7" s="1"/>
  <c r="M77" i="6"/>
  <c r="AL77" i="6"/>
  <c r="I77" i="6"/>
  <c r="AK59" i="6"/>
  <c r="Q59" i="6"/>
  <c r="AS59" i="6"/>
  <c r="Y59" i="6"/>
  <c r="AV59" i="6"/>
  <c r="Z59" i="6"/>
  <c r="AL59" i="6"/>
  <c r="O59" i="6"/>
  <c r="AH59" i="6"/>
  <c r="J50" i="7" s="1"/>
  <c r="L59" i="6"/>
  <c r="AG59" i="6"/>
  <c r="AD59" i="6"/>
  <c r="BB59" i="6"/>
  <c r="AC59" i="6"/>
  <c r="AX59" i="6"/>
  <c r="W59" i="6"/>
  <c r="AW59" i="6"/>
  <c r="M50" i="7" s="1"/>
  <c r="V59" i="6"/>
  <c r="AP59" i="6"/>
  <c r="P59" i="6"/>
  <c r="AB59" i="6"/>
  <c r="U59" i="6"/>
  <c r="T59" i="6"/>
  <c r="AY59" i="6"/>
  <c r="M59" i="6"/>
  <c r="AU59" i="6"/>
  <c r="K59" i="6"/>
  <c r="AN59" i="6"/>
  <c r="AJ59" i="6"/>
  <c r="AE59" i="6"/>
  <c r="AA59" i="6"/>
  <c r="N59" i="6"/>
  <c r="J59" i="6"/>
  <c r="AZ59" i="6"/>
  <c r="R59" i="6"/>
  <c r="I59" i="6"/>
  <c r="AR59" i="6"/>
  <c r="L50" i="7" s="1"/>
  <c r="AQ59" i="6"/>
  <c r="AO59" i="6"/>
  <c r="AI59" i="6"/>
  <c r="AF59" i="6"/>
  <c r="X59" i="6"/>
  <c r="H50" i="7" s="1"/>
  <c r="S59" i="6"/>
  <c r="G50" i="7" s="1"/>
  <c r="AT59" i="6"/>
  <c r="AM59" i="6"/>
  <c r="K50" i="7" s="1"/>
  <c r="BA59" i="6"/>
  <c r="AX16" i="6"/>
  <c r="AD16" i="6"/>
  <c r="J16" i="6"/>
  <c r="AU16" i="6"/>
  <c r="AA16" i="6"/>
  <c r="AT16" i="6"/>
  <c r="Z16" i="6"/>
  <c r="AP16" i="6"/>
  <c r="V16" i="6"/>
  <c r="AO16" i="6"/>
  <c r="U16" i="6"/>
  <c r="AJ16" i="6"/>
  <c r="P16" i="6"/>
  <c r="AC16" i="6"/>
  <c r="AB16" i="6"/>
  <c r="BA16" i="6"/>
  <c r="X16" i="6"/>
  <c r="H14" i="7" s="1"/>
  <c r="AZ16" i="6"/>
  <c r="W16" i="6"/>
  <c r="T16" i="6"/>
  <c r="AY16" i="6"/>
  <c r="AW16" i="6"/>
  <c r="M14" i="7" s="1"/>
  <c r="S16" i="6"/>
  <c r="G14" i="7" s="1"/>
  <c r="AV16" i="6"/>
  <c r="R16" i="6"/>
  <c r="AS16" i="6"/>
  <c r="Q16" i="6"/>
  <c r="O16" i="6"/>
  <c r="AR16" i="6"/>
  <c r="L14" i="7" s="1"/>
  <c r="AM16" i="6"/>
  <c r="K14" i="7" s="1"/>
  <c r="L16" i="6"/>
  <c r="AL16" i="6"/>
  <c r="K16" i="6"/>
  <c r="AK16" i="6"/>
  <c r="I16" i="6"/>
  <c r="E14" i="7" s="1"/>
  <c r="AH16" i="6"/>
  <c r="J14" i="7" s="1"/>
  <c r="AG16" i="6"/>
  <c r="AF16" i="6"/>
  <c r="AE16" i="6"/>
  <c r="BB16" i="6"/>
  <c r="N14" i="7" s="1"/>
  <c r="AQ16" i="6"/>
  <c r="AN16" i="6"/>
  <c r="AI16" i="6"/>
  <c r="N16" i="6"/>
  <c r="F14" i="7" s="1"/>
  <c r="M16" i="6"/>
  <c r="Y16" i="6"/>
  <c r="AL6" i="6"/>
  <c r="R6" i="6"/>
  <c r="AI6" i="6"/>
  <c r="O6" i="6"/>
  <c r="BB6" i="6"/>
  <c r="N6" i="7" s="1"/>
  <c r="AH6" i="6"/>
  <c r="J6" i="7" s="1"/>
  <c r="N6" i="6"/>
  <c r="F6" i="7" s="1"/>
  <c r="AX6" i="6"/>
  <c r="AD6" i="6"/>
  <c r="J6" i="6"/>
  <c r="AW6" i="6"/>
  <c r="M6" i="7" s="1"/>
  <c r="AC6" i="6"/>
  <c r="I6" i="7" s="1"/>
  <c r="I6" i="6"/>
  <c r="E6" i="7" s="1"/>
  <c r="AR6" i="6"/>
  <c r="L6" i="7" s="1"/>
  <c r="X6" i="6"/>
  <c r="H6" i="7" s="1"/>
  <c r="BA6" i="6"/>
  <c r="Y6" i="6"/>
  <c r="AZ6" i="6"/>
  <c r="W6" i="6"/>
  <c r="AV6" i="6"/>
  <c r="U6" i="6"/>
  <c r="AU6" i="6"/>
  <c r="T6" i="6"/>
  <c r="AT6" i="6"/>
  <c r="S6" i="6"/>
  <c r="AS6" i="6"/>
  <c r="Q6" i="6"/>
  <c r="AQ6" i="6"/>
  <c r="P6" i="6"/>
  <c r="AO6" i="6"/>
  <c r="AP6" i="6"/>
  <c r="M6" i="6"/>
  <c r="L6" i="6"/>
  <c r="AK6" i="6"/>
  <c r="AJ6" i="6"/>
  <c r="AG6" i="6"/>
  <c r="AE6" i="6"/>
  <c r="AB6" i="6"/>
  <c r="AA6" i="6"/>
  <c r="Z6" i="6"/>
  <c r="AM6" i="6"/>
  <c r="AF6" i="6"/>
  <c r="V6" i="6"/>
  <c r="K6" i="6"/>
  <c r="AY6" i="6"/>
  <c r="AN6" i="6"/>
  <c r="AZ7" i="6"/>
  <c r="AF7" i="6"/>
  <c r="L7" i="6"/>
  <c r="AW7" i="6"/>
  <c r="AC7" i="6"/>
  <c r="I7" i="6"/>
  <c r="E7" i="7" s="1"/>
  <c r="AV7" i="6"/>
  <c r="AB7" i="6"/>
  <c r="AR7" i="6"/>
  <c r="L7" i="7" s="1"/>
  <c r="X7" i="6"/>
  <c r="H7" i="7" s="1"/>
  <c r="AQ7" i="6"/>
  <c r="W7" i="6"/>
  <c r="AL7" i="6"/>
  <c r="R7" i="6"/>
  <c r="AJ7" i="6"/>
  <c r="AI7" i="6"/>
  <c r="AG7" i="6"/>
  <c r="AE7" i="6"/>
  <c r="AD7" i="6"/>
  <c r="AA7" i="6"/>
  <c r="Z7" i="6"/>
  <c r="BB7" i="6"/>
  <c r="Y7" i="6"/>
  <c r="V7" i="6"/>
  <c r="BA7" i="6"/>
  <c r="AU7" i="6"/>
  <c r="S7" i="6"/>
  <c r="G7" i="7" s="1"/>
  <c r="P7" i="6"/>
  <c r="AT7" i="6"/>
  <c r="Q7" i="6"/>
  <c r="AS7" i="6"/>
  <c r="AO7" i="6"/>
  <c r="N7" i="6"/>
  <c r="F7" i="7" s="1"/>
  <c r="AN7" i="6"/>
  <c r="M7" i="6"/>
  <c r="AM7" i="6"/>
  <c r="K7" i="6"/>
  <c r="AK7" i="6"/>
  <c r="J7" i="6"/>
  <c r="AY7" i="6"/>
  <c r="AX7" i="6"/>
  <c r="AP7" i="6"/>
  <c r="AH7" i="6"/>
  <c r="J7" i="7" s="1"/>
  <c r="U7" i="6"/>
  <c r="T7" i="6"/>
  <c r="O7" i="6"/>
  <c r="AJ15" i="6"/>
  <c r="P15" i="6"/>
  <c r="BA15" i="6"/>
  <c r="AG15" i="6"/>
  <c r="M15" i="6"/>
  <c r="AZ15" i="6"/>
  <c r="AF15" i="6"/>
  <c r="L15" i="6"/>
  <c r="AV15" i="6"/>
  <c r="AB15" i="6"/>
  <c r="AU15" i="6"/>
  <c r="AA15" i="6"/>
  <c r="AP15" i="6"/>
  <c r="V15" i="6"/>
  <c r="AS15" i="6"/>
  <c r="R15" i="6"/>
  <c r="AR15" i="6"/>
  <c r="L13" i="7" s="1"/>
  <c r="Q15" i="6"/>
  <c r="AO15" i="6"/>
  <c r="N15" i="6"/>
  <c r="AN15" i="6"/>
  <c r="K15" i="6"/>
  <c r="J15" i="6"/>
  <c r="AM15" i="6"/>
  <c r="K13" i="7" s="1"/>
  <c r="AL15" i="6"/>
  <c r="I15" i="6"/>
  <c r="AK15" i="6"/>
  <c r="AH15" i="6"/>
  <c r="J13" i="7" s="1"/>
  <c r="AI15" i="6"/>
  <c r="AC15" i="6"/>
  <c r="Z15" i="6"/>
  <c r="Y15" i="6"/>
  <c r="AY15" i="6"/>
  <c r="W15" i="6"/>
  <c r="AX15" i="6"/>
  <c r="U15" i="6"/>
  <c r="AW15" i="6"/>
  <c r="T15" i="6"/>
  <c r="AT15" i="6"/>
  <c r="S15" i="6"/>
  <c r="G13" i="7" s="1"/>
  <c r="BB15" i="6"/>
  <c r="N13" i="7" s="1"/>
  <c r="AQ15" i="6"/>
  <c r="AE15" i="6"/>
  <c r="AD15" i="6"/>
  <c r="X15" i="6"/>
  <c r="H13" i="7" s="1"/>
  <c r="O15" i="6"/>
  <c r="AM63" i="6"/>
  <c r="K53" i="7" s="1"/>
  <c r="S63" i="6"/>
  <c r="G53" i="7" s="1"/>
  <c r="AU63" i="6"/>
  <c r="AA63" i="6"/>
  <c r="AQ63" i="6"/>
  <c r="U63" i="6"/>
  <c r="AG63" i="6"/>
  <c r="K63" i="6"/>
  <c r="AZ63" i="6"/>
  <c r="AD63" i="6"/>
  <c r="AY63" i="6"/>
  <c r="AC63" i="6"/>
  <c r="I53" i="7" s="1"/>
  <c r="AF63" i="6"/>
  <c r="Z63" i="6"/>
  <c r="BB63" i="6"/>
  <c r="N53" i="7" s="1"/>
  <c r="Y63" i="6"/>
  <c r="AV63" i="6"/>
  <c r="T63" i="6"/>
  <c r="AT63" i="6"/>
  <c r="R63" i="6"/>
  <c r="AN63" i="6"/>
  <c r="M63" i="6"/>
  <c r="AR63" i="6"/>
  <c r="AL63" i="6"/>
  <c r="AK63" i="6"/>
  <c r="AE63" i="6"/>
  <c r="AB63" i="6"/>
  <c r="P63" i="6"/>
  <c r="J63" i="6"/>
  <c r="BA63" i="6"/>
  <c r="AP63" i="6"/>
  <c r="AO63" i="6"/>
  <c r="W63" i="6"/>
  <c r="AI63" i="6"/>
  <c r="AH63" i="6"/>
  <c r="J53" i="7" s="1"/>
  <c r="V63" i="6"/>
  <c r="Q63" i="6"/>
  <c r="O63" i="6"/>
  <c r="N63" i="6"/>
  <c r="F53" i="7" s="1"/>
  <c r="L63" i="6"/>
  <c r="I63" i="6"/>
  <c r="E53" i="7" s="1"/>
  <c r="AX63" i="6"/>
  <c r="AW63" i="6"/>
  <c r="AS63" i="6"/>
  <c r="AJ63" i="6"/>
  <c r="X63" i="6"/>
  <c r="H53" i="7" s="1"/>
  <c r="AK28" i="6"/>
  <c r="Q28" i="6"/>
  <c r="AH28" i="6"/>
  <c r="M28" i="6"/>
  <c r="AZ28" i="6"/>
  <c r="AE28" i="6"/>
  <c r="J28" i="6"/>
  <c r="AY28" i="6"/>
  <c r="AD28" i="6"/>
  <c r="I28" i="6"/>
  <c r="E24" i="7" s="1"/>
  <c r="AU28" i="6"/>
  <c r="Z28" i="6"/>
  <c r="AT28" i="6"/>
  <c r="Y28" i="6"/>
  <c r="AN28" i="6"/>
  <c r="L28" i="6"/>
  <c r="AJ28" i="6"/>
  <c r="AI28" i="6"/>
  <c r="AB28" i="6"/>
  <c r="AA28" i="6"/>
  <c r="AV28" i="6"/>
  <c r="T28" i="6"/>
  <c r="BA28" i="6"/>
  <c r="O28" i="6"/>
  <c r="AX28" i="6"/>
  <c r="N28" i="6"/>
  <c r="F24" i="7" s="1"/>
  <c r="AS28" i="6"/>
  <c r="AR28" i="6"/>
  <c r="L24" i="7" s="1"/>
  <c r="AQ28" i="6"/>
  <c r="AP28" i="6"/>
  <c r="AO28" i="6"/>
  <c r="AM28" i="6"/>
  <c r="K24" i="7" s="1"/>
  <c r="AL28" i="6"/>
  <c r="AC28" i="6"/>
  <c r="I24" i="7" s="1"/>
  <c r="W28" i="6"/>
  <c r="X28" i="6"/>
  <c r="H24" i="7" s="1"/>
  <c r="U28" i="6"/>
  <c r="S28" i="6"/>
  <c r="R28" i="6"/>
  <c r="BB28" i="6"/>
  <c r="P28" i="6"/>
  <c r="V28" i="6"/>
  <c r="K28" i="6"/>
  <c r="AW28" i="6"/>
  <c r="AG28" i="6"/>
  <c r="AF28" i="6"/>
  <c r="AJ34" i="6"/>
  <c r="P34" i="6"/>
  <c r="AL34" i="6"/>
  <c r="Q34" i="6"/>
  <c r="AH34" i="6"/>
  <c r="J29" i="7" s="1"/>
  <c r="M34" i="6"/>
  <c r="BB34" i="6"/>
  <c r="N29" i="7" s="1"/>
  <c r="AG34" i="6"/>
  <c r="L34" i="6"/>
  <c r="AX34" i="6"/>
  <c r="AC34" i="6"/>
  <c r="AI34" i="6"/>
  <c r="AD34" i="6"/>
  <c r="AB34" i="6"/>
  <c r="AW34" i="6"/>
  <c r="M29" i="7" s="1"/>
  <c r="X34" i="6"/>
  <c r="H29" i="7" s="1"/>
  <c r="AV34" i="6"/>
  <c r="W34" i="6"/>
  <c r="AQ34" i="6"/>
  <c r="R34" i="6"/>
  <c r="AO34" i="6"/>
  <c r="AK34" i="6"/>
  <c r="AF34" i="6"/>
  <c r="Y34" i="6"/>
  <c r="V34" i="6"/>
  <c r="AY34" i="6"/>
  <c r="N34" i="6"/>
  <c r="F29" i="7" s="1"/>
  <c r="J34" i="6"/>
  <c r="I34" i="6"/>
  <c r="E29" i="7" s="1"/>
  <c r="BA34" i="6"/>
  <c r="AZ34" i="6"/>
  <c r="AU34" i="6"/>
  <c r="AT34" i="6"/>
  <c r="AS34" i="6"/>
  <c r="AR34" i="6"/>
  <c r="L29" i="7" s="1"/>
  <c r="AP34" i="6"/>
  <c r="AE34" i="6"/>
  <c r="AA34" i="6"/>
  <c r="Z34" i="6"/>
  <c r="T34" i="6"/>
  <c r="S34" i="6"/>
  <c r="O34" i="6"/>
  <c r="K34" i="6"/>
  <c r="AN34" i="6"/>
  <c r="AM34" i="6"/>
  <c r="K29" i="7" s="1"/>
  <c r="U34" i="6"/>
  <c r="AU31" i="6"/>
  <c r="AA31" i="6"/>
  <c r="AR31" i="6"/>
  <c r="L27" i="7" s="1"/>
  <c r="X31" i="6"/>
  <c r="H27" i="7" s="1"/>
  <c r="AQ31" i="6"/>
  <c r="W31" i="6"/>
  <c r="AM31" i="6"/>
  <c r="K27" i="7" s="1"/>
  <c r="S31" i="6"/>
  <c r="G27" i="7" s="1"/>
  <c r="AX31" i="6"/>
  <c r="Y31" i="6"/>
  <c r="AT31" i="6"/>
  <c r="T31" i="6"/>
  <c r="AS31" i="6"/>
  <c r="R31" i="6"/>
  <c r="AL31" i="6"/>
  <c r="N31" i="6"/>
  <c r="F27" i="7" s="1"/>
  <c r="AK31" i="6"/>
  <c r="M31" i="6"/>
  <c r="AF31" i="6"/>
  <c r="V31" i="6"/>
  <c r="BA31" i="6"/>
  <c r="P31" i="6"/>
  <c r="AZ31" i="6"/>
  <c r="O31" i="6"/>
  <c r="AP31" i="6"/>
  <c r="I31" i="6"/>
  <c r="AO31" i="6"/>
  <c r="AG31" i="6"/>
  <c r="AY31" i="6"/>
  <c r="AW31" i="6"/>
  <c r="M27" i="7" s="1"/>
  <c r="AN31" i="6"/>
  <c r="AJ31" i="6"/>
  <c r="AI31" i="6"/>
  <c r="AH31" i="6"/>
  <c r="J27" i="7" s="1"/>
  <c r="AE31" i="6"/>
  <c r="AD31" i="6"/>
  <c r="AC31" i="6"/>
  <c r="I27" i="7" s="1"/>
  <c r="U31" i="6"/>
  <c r="Q31" i="6"/>
  <c r="L31" i="6"/>
  <c r="J31" i="6"/>
  <c r="BB31" i="6"/>
  <c r="N27" i="7" s="1"/>
  <c r="Z31" i="6"/>
  <c r="AV31" i="6"/>
  <c r="AB31" i="6"/>
  <c r="K31" i="6"/>
  <c r="AI55" i="6"/>
  <c r="O55" i="6"/>
  <c r="AQ55" i="6"/>
  <c r="W55" i="6"/>
  <c r="AZ55" i="6"/>
  <c r="AD55" i="6"/>
  <c r="AM55" i="6"/>
  <c r="K47" i="7" s="1"/>
  <c r="Q55" i="6"/>
  <c r="AP55" i="6"/>
  <c r="R55" i="6"/>
  <c r="AL55" i="6"/>
  <c r="M55" i="6"/>
  <c r="AK55" i="6"/>
  <c r="L55" i="6"/>
  <c r="AF55" i="6"/>
  <c r="AE55" i="6"/>
  <c r="AW55" i="6"/>
  <c r="M47" i="7" s="1"/>
  <c r="Y55" i="6"/>
  <c r="BA55" i="6"/>
  <c r="T55" i="6"/>
  <c r="AV55" i="6"/>
  <c r="N55" i="6"/>
  <c r="AU55" i="6"/>
  <c r="K55" i="6"/>
  <c r="AO55" i="6"/>
  <c r="AN55" i="6"/>
  <c r="AB55" i="6"/>
  <c r="S55" i="6"/>
  <c r="I55" i="6"/>
  <c r="AT55" i="6"/>
  <c r="AS55" i="6"/>
  <c r="AC55" i="6"/>
  <c r="I47" i="7" s="1"/>
  <c r="BB55" i="6"/>
  <c r="N47" i="7" s="1"/>
  <c r="AY55" i="6"/>
  <c r="AX55" i="6"/>
  <c r="AR55" i="6"/>
  <c r="L47" i="7" s="1"/>
  <c r="AG55" i="6"/>
  <c r="AA55" i="6"/>
  <c r="Z55" i="6"/>
  <c r="V55" i="6"/>
  <c r="U55" i="6"/>
  <c r="P55" i="6"/>
  <c r="J55" i="6"/>
  <c r="AH55" i="6"/>
  <c r="J47" i="7" s="1"/>
  <c r="AJ55" i="6"/>
  <c r="X55" i="6"/>
  <c r="AV12" i="6"/>
  <c r="AB12" i="6"/>
  <c r="AS12" i="6"/>
  <c r="Y12" i="6"/>
  <c r="AR12" i="6"/>
  <c r="L11" i="7" s="1"/>
  <c r="X12" i="6"/>
  <c r="H11" i="7" s="1"/>
  <c r="AN12" i="6"/>
  <c r="T12" i="6"/>
  <c r="AM12" i="6"/>
  <c r="K11" i="7" s="1"/>
  <c r="S12" i="6"/>
  <c r="G11" i="7" s="1"/>
  <c r="BB12" i="6"/>
  <c r="N11" i="7" s="1"/>
  <c r="AH12" i="6"/>
  <c r="J11" i="7" s="1"/>
  <c r="N12" i="6"/>
  <c r="AZ12" i="6"/>
  <c r="W12" i="6"/>
  <c r="AY12" i="6"/>
  <c r="V12" i="6"/>
  <c r="AW12" i="6"/>
  <c r="M11" i="7" s="1"/>
  <c r="R12" i="6"/>
  <c r="AU12" i="6"/>
  <c r="Q12" i="6"/>
  <c r="AT12" i="6"/>
  <c r="P12" i="6"/>
  <c r="AQ12" i="6"/>
  <c r="O12" i="6"/>
  <c r="AP12" i="6"/>
  <c r="M12" i="6"/>
  <c r="K12" i="6"/>
  <c r="AO12" i="6"/>
  <c r="L12" i="6"/>
  <c r="AL12" i="6"/>
  <c r="AI12" i="6"/>
  <c r="AG12" i="6"/>
  <c r="AF12" i="6"/>
  <c r="AD12" i="6"/>
  <c r="AC12" i="6"/>
  <c r="AA12" i="6"/>
  <c r="BA12" i="6"/>
  <c r="Z12" i="6"/>
  <c r="AJ12" i="6"/>
  <c r="AX12" i="6"/>
  <c r="AK12" i="6"/>
  <c r="AE12" i="6"/>
  <c r="J12" i="6"/>
  <c r="I12" i="6"/>
  <c r="E11" i="7" s="1"/>
  <c r="U12" i="6"/>
  <c r="AO66" i="6"/>
  <c r="U66" i="6"/>
  <c r="AW66" i="6"/>
  <c r="M56" i="7" s="1"/>
  <c r="AC66" i="6"/>
  <c r="I56" i="7" s="1"/>
  <c r="I66" i="6"/>
  <c r="E56" i="7" s="1"/>
  <c r="AL66" i="6"/>
  <c r="P66" i="6"/>
  <c r="AY66" i="6"/>
  <c r="AB66" i="6"/>
  <c r="AU66" i="6"/>
  <c r="Y66" i="6"/>
  <c r="AT66" i="6"/>
  <c r="X66" i="6"/>
  <c r="H56" i="7" s="1"/>
  <c r="AG66" i="6"/>
  <c r="AD66" i="6"/>
  <c r="AA66" i="6"/>
  <c r="AX66" i="6"/>
  <c r="T66" i="6"/>
  <c r="AV66" i="6"/>
  <c r="S66" i="6"/>
  <c r="G56" i="7" s="1"/>
  <c r="AN66" i="6"/>
  <c r="M66" i="6"/>
  <c r="Z66" i="6"/>
  <c r="R66" i="6"/>
  <c r="Q66" i="6"/>
  <c r="AZ66" i="6"/>
  <c r="K66" i="6"/>
  <c r="AS66" i="6"/>
  <c r="J66" i="6"/>
  <c r="AK66" i="6"/>
  <c r="AM66" i="6"/>
  <c r="AH66" i="6"/>
  <c r="J56" i="7" s="1"/>
  <c r="AF66" i="6"/>
  <c r="O66" i="6"/>
  <c r="N66" i="6"/>
  <c r="BB66" i="6"/>
  <c r="AR66" i="6"/>
  <c r="L56" i="7" s="1"/>
  <c r="AQ66" i="6"/>
  <c r="AP66" i="6"/>
  <c r="AJ66" i="6"/>
  <c r="AI66" i="6"/>
  <c r="AE66" i="6"/>
  <c r="W66" i="6"/>
  <c r="L66" i="6"/>
  <c r="BA66" i="6"/>
  <c r="V66" i="6"/>
  <c r="AO54" i="6"/>
  <c r="U54" i="6"/>
  <c r="AW54" i="6"/>
  <c r="AC54" i="6"/>
  <c r="I54" i="6"/>
  <c r="BB54" i="6"/>
  <c r="AF54" i="6"/>
  <c r="J54" i="6"/>
  <c r="AN54" i="6"/>
  <c r="R54" i="6"/>
  <c r="AL54" i="6"/>
  <c r="N54" i="6"/>
  <c r="AI54" i="6"/>
  <c r="K54" i="6"/>
  <c r="AH54" i="6"/>
  <c r="J46" i="7" s="1"/>
  <c r="BA54" i="6"/>
  <c r="AB54" i="6"/>
  <c r="AZ54" i="6"/>
  <c r="AA54" i="6"/>
  <c r="AT54" i="6"/>
  <c r="V54" i="6"/>
  <c r="AD54" i="6"/>
  <c r="X54" i="6"/>
  <c r="H46" i="7" s="1"/>
  <c r="W54" i="6"/>
  <c r="AX54" i="6"/>
  <c r="P54" i="6"/>
  <c r="AV54" i="6"/>
  <c r="O54" i="6"/>
  <c r="AP54" i="6"/>
  <c r="L54" i="6"/>
  <c r="AY54" i="6"/>
  <c r="AQ54" i="6"/>
  <c r="AM54" i="6"/>
  <c r="K46" i="7" s="1"/>
  <c r="Z54" i="6"/>
  <c r="AU54" i="6"/>
  <c r="AS54" i="6"/>
  <c r="AK54" i="6"/>
  <c r="AJ54" i="6"/>
  <c r="AG54" i="6"/>
  <c r="AE54" i="6"/>
  <c r="Y54" i="6"/>
  <c r="T54" i="6"/>
  <c r="S54" i="6"/>
  <c r="Q54" i="6"/>
  <c r="M54" i="6"/>
  <c r="AR54" i="6"/>
  <c r="L46" i="7" s="1"/>
  <c r="AI79" i="6"/>
  <c r="O79" i="6"/>
  <c r="AY79" i="6"/>
  <c r="AQ79" i="6"/>
  <c r="W79" i="6"/>
  <c r="AP79" i="6"/>
  <c r="V79" i="6"/>
  <c r="AO79" i="6"/>
  <c r="BB79" i="6"/>
  <c r="N67" i="7" s="1"/>
  <c r="AC79" i="6"/>
  <c r="I67" i="7" s="1"/>
  <c r="AR79" i="6"/>
  <c r="L67" i="7" s="1"/>
  <c r="R79" i="6"/>
  <c r="AL79" i="6"/>
  <c r="N79" i="6"/>
  <c r="F67" i="7" s="1"/>
  <c r="AK79" i="6"/>
  <c r="M79" i="6"/>
  <c r="AE79" i="6"/>
  <c r="AD79" i="6"/>
  <c r="AT79" i="6"/>
  <c r="J79" i="6"/>
  <c r="AM79" i="6"/>
  <c r="K67" i="7" s="1"/>
  <c r="AJ79" i="6"/>
  <c r="AB79" i="6"/>
  <c r="AA79" i="6"/>
  <c r="BA79" i="6"/>
  <c r="T79" i="6"/>
  <c r="AS79" i="6"/>
  <c r="AG79" i="6"/>
  <c r="AF79" i="6"/>
  <c r="U79" i="6"/>
  <c r="S79" i="6"/>
  <c r="G67" i="7" s="1"/>
  <c r="I79" i="6"/>
  <c r="E67" i="7" s="1"/>
  <c r="Z79" i="6"/>
  <c r="Q79" i="6"/>
  <c r="P79" i="6"/>
  <c r="AX79" i="6"/>
  <c r="AZ79" i="6"/>
  <c r="AW79" i="6"/>
  <c r="AV79" i="6"/>
  <c r="AN79" i="6"/>
  <c r="AH79" i="6"/>
  <c r="J67" i="7" s="1"/>
  <c r="Y79" i="6"/>
  <c r="L79" i="6"/>
  <c r="K79" i="6"/>
  <c r="AU79" i="6"/>
  <c r="X79" i="6"/>
  <c r="H67" i="7" s="1"/>
  <c r="AT9" i="6"/>
  <c r="Z9" i="6"/>
  <c r="AQ9" i="6"/>
  <c r="W9" i="6"/>
  <c r="AP9" i="6"/>
  <c r="V9" i="6"/>
  <c r="AL9" i="6"/>
  <c r="R9" i="6"/>
  <c r="AK9" i="6"/>
  <c r="Q9" i="6"/>
  <c r="AZ9" i="6"/>
  <c r="AF9" i="6"/>
  <c r="L9" i="6"/>
  <c r="AV9" i="6"/>
  <c r="S9" i="6"/>
  <c r="G8" i="7" s="1"/>
  <c r="AU9" i="6"/>
  <c r="P9" i="6"/>
  <c r="AR9" i="6"/>
  <c r="N9" i="6"/>
  <c r="F8" i="7" s="1"/>
  <c r="AO9" i="6"/>
  <c r="M9" i="6"/>
  <c r="K9" i="6"/>
  <c r="AN9" i="6"/>
  <c r="AM9" i="6"/>
  <c r="K8" i="7" s="1"/>
  <c r="J9" i="6"/>
  <c r="AJ9" i="6"/>
  <c r="I9" i="6"/>
  <c r="E8" i="7" s="1"/>
  <c r="AH9" i="6"/>
  <c r="J8" i="7" s="1"/>
  <c r="AI9" i="6"/>
  <c r="AD9" i="6"/>
  <c r="AC9" i="6"/>
  <c r="I8" i="7" s="1"/>
  <c r="AB9" i="6"/>
  <c r="BA9" i="6"/>
  <c r="Y9" i="6"/>
  <c r="AY9" i="6"/>
  <c r="X9" i="6"/>
  <c r="AX9" i="6"/>
  <c r="U9" i="6"/>
  <c r="AW9" i="6"/>
  <c r="M8" i="7" s="1"/>
  <c r="T9" i="6"/>
  <c r="AE9" i="6"/>
  <c r="AS9" i="6"/>
  <c r="BB9" i="6"/>
  <c r="N8" i="7" s="1"/>
  <c r="AG9" i="6"/>
  <c r="AA9" i="6"/>
  <c r="O9" i="6"/>
  <c r="AM75" i="6"/>
  <c r="K63" i="7" s="1"/>
  <c r="S75" i="6"/>
  <c r="G63" i="7" s="1"/>
  <c r="AU75" i="6"/>
  <c r="AA75" i="6"/>
  <c r="AX75" i="6"/>
  <c r="AB75" i="6"/>
  <c r="AN75" i="6"/>
  <c r="Q75" i="6"/>
  <c r="AJ75" i="6"/>
  <c r="N75" i="6"/>
  <c r="AI75" i="6"/>
  <c r="M75" i="6"/>
  <c r="AZ75" i="6"/>
  <c r="AD75" i="6"/>
  <c r="AY75" i="6"/>
  <c r="AC75" i="6"/>
  <c r="I63" i="7" s="1"/>
  <c r="Z75" i="6"/>
  <c r="W75" i="6"/>
  <c r="BB75" i="6"/>
  <c r="N63" i="7" s="1"/>
  <c r="V75" i="6"/>
  <c r="AT75" i="6"/>
  <c r="P75" i="6"/>
  <c r="AS75" i="6"/>
  <c r="O75" i="6"/>
  <c r="AL75" i="6"/>
  <c r="AH75" i="6"/>
  <c r="AE75" i="6"/>
  <c r="Y75" i="6"/>
  <c r="R75" i="6"/>
  <c r="L75" i="6"/>
  <c r="AV75" i="6"/>
  <c r="J75" i="6"/>
  <c r="AW75" i="6"/>
  <c r="AR75" i="6"/>
  <c r="L63" i="7" s="1"/>
  <c r="AG75" i="6"/>
  <c r="BA75" i="6"/>
  <c r="AQ75" i="6"/>
  <c r="AP75" i="6"/>
  <c r="AO75" i="6"/>
  <c r="AK75" i="6"/>
  <c r="X75" i="6"/>
  <c r="H63" i="7" s="1"/>
  <c r="U75" i="6"/>
  <c r="T75" i="6"/>
  <c r="I75" i="6"/>
  <c r="AF75" i="6"/>
  <c r="K75" i="6"/>
  <c r="AP33" i="6"/>
  <c r="AO33" i="6"/>
  <c r="U33" i="6"/>
  <c r="AL33" i="6"/>
  <c r="R33" i="6"/>
  <c r="AK33" i="6"/>
  <c r="Q33" i="6"/>
  <c r="BB33" i="6"/>
  <c r="AG33" i="6"/>
  <c r="M33" i="6"/>
  <c r="BA33" i="6"/>
  <c r="AB33" i="6"/>
  <c r="AX33" i="6"/>
  <c r="Y33" i="6"/>
  <c r="AW33" i="6"/>
  <c r="M28" i="7" s="1"/>
  <c r="X33" i="6"/>
  <c r="H28" i="7" s="1"/>
  <c r="AS33" i="6"/>
  <c r="S33" i="6"/>
  <c r="AR33" i="6"/>
  <c r="P33" i="6"/>
  <c r="AI33" i="6"/>
  <c r="J33" i="6"/>
  <c r="AV33" i="6"/>
  <c r="K33" i="6"/>
  <c r="AQ33" i="6"/>
  <c r="AN33" i="6"/>
  <c r="AF33" i="6"/>
  <c r="AE33" i="6"/>
  <c r="W33" i="6"/>
  <c r="AY33" i="6"/>
  <c r="AU33" i="6"/>
  <c r="AT33" i="6"/>
  <c r="AM33" i="6"/>
  <c r="K28" i="7" s="1"/>
  <c r="AJ33" i="6"/>
  <c r="AH33" i="6"/>
  <c r="J28" i="7" s="1"/>
  <c r="AD33" i="6"/>
  <c r="Z33" i="6"/>
  <c r="V33" i="6"/>
  <c r="T33" i="6"/>
  <c r="N33" i="6"/>
  <c r="L33" i="6"/>
  <c r="I33" i="6"/>
  <c r="E28" i="7" s="1"/>
  <c r="AZ33" i="6"/>
  <c r="AC33" i="6"/>
  <c r="AA33" i="6"/>
  <c r="O33" i="6"/>
  <c r="AR36" i="6"/>
  <c r="X36" i="6"/>
  <c r="H31" i="7" s="1"/>
  <c r="AY36" i="6"/>
  <c r="AD36" i="6"/>
  <c r="I36" i="6"/>
  <c r="E31" i="7" s="1"/>
  <c r="AV36" i="6"/>
  <c r="AA36" i="6"/>
  <c r="AU36" i="6"/>
  <c r="Z36" i="6"/>
  <c r="AP36" i="6"/>
  <c r="U36" i="6"/>
  <c r="AW36" i="6"/>
  <c r="T36" i="6"/>
  <c r="AQ36" i="6"/>
  <c r="Q36" i="6"/>
  <c r="AO36" i="6"/>
  <c r="P36" i="6"/>
  <c r="AK36" i="6"/>
  <c r="L36" i="6"/>
  <c r="AJ36" i="6"/>
  <c r="K36" i="6"/>
  <c r="AE36" i="6"/>
  <c r="W36" i="6"/>
  <c r="R36" i="6"/>
  <c r="BB36" i="6"/>
  <c r="N31" i="7" s="1"/>
  <c r="O36" i="6"/>
  <c r="AT36" i="6"/>
  <c r="AS36" i="6"/>
  <c r="AH36" i="6"/>
  <c r="J31" i="7" s="1"/>
  <c r="AB36" i="6"/>
  <c r="Y36" i="6"/>
  <c r="S36" i="6"/>
  <c r="N36" i="6"/>
  <c r="M36" i="6"/>
  <c r="J36" i="6"/>
  <c r="AX36" i="6"/>
  <c r="AN36" i="6"/>
  <c r="AM36" i="6"/>
  <c r="AI36" i="6"/>
  <c r="AG36" i="6"/>
  <c r="AF36" i="6"/>
  <c r="AC36" i="6"/>
  <c r="I31" i="7" s="1"/>
  <c r="BA36" i="6"/>
  <c r="AZ36" i="6"/>
  <c r="AL36" i="6"/>
  <c r="V36" i="6"/>
  <c r="AQ17" i="6"/>
  <c r="AN17" i="6"/>
  <c r="AM17" i="6"/>
  <c r="K15" i="7" s="1"/>
  <c r="AI17" i="6"/>
  <c r="O17" i="6"/>
  <c r="AW17" i="6"/>
  <c r="Y17" i="6"/>
  <c r="AT17" i="6"/>
  <c r="V17" i="6"/>
  <c r="AS17" i="6"/>
  <c r="U17" i="6"/>
  <c r="AL17" i="6"/>
  <c r="Q17" i="6"/>
  <c r="AK17" i="6"/>
  <c r="P17" i="6"/>
  <c r="AE17" i="6"/>
  <c r="J17" i="6"/>
  <c r="AR17" i="6"/>
  <c r="L15" i="7" s="1"/>
  <c r="K17" i="6"/>
  <c r="AP17" i="6"/>
  <c r="I17" i="6"/>
  <c r="AJ17" i="6"/>
  <c r="AH17" i="6"/>
  <c r="J15" i="7" s="1"/>
  <c r="AG17" i="6"/>
  <c r="AF17" i="6"/>
  <c r="AD17" i="6"/>
  <c r="AB17" i="6"/>
  <c r="AC17" i="6"/>
  <c r="X17" i="6"/>
  <c r="H15" i="7" s="1"/>
  <c r="BB17" i="6"/>
  <c r="N15" i="7" s="1"/>
  <c r="W17" i="6"/>
  <c r="BA17" i="6"/>
  <c r="T17" i="6"/>
  <c r="AY17" i="6"/>
  <c r="R17" i="6"/>
  <c r="AX17" i="6"/>
  <c r="N17" i="6"/>
  <c r="F15" i="7" s="1"/>
  <c r="AV17" i="6"/>
  <c r="M17" i="6"/>
  <c r="AU17" i="6"/>
  <c r="L17" i="6"/>
  <c r="AZ17" i="6"/>
  <c r="AO17" i="6"/>
  <c r="AA17" i="6"/>
  <c r="Z17" i="6"/>
  <c r="S17" i="6"/>
  <c r="AN41" i="6"/>
  <c r="T41" i="6"/>
  <c r="AV41" i="6"/>
  <c r="AB41" i="6"/>
  <c r="AK41" i="6"/>
  <c r="O41" i="6"/>
  <c r="AH41" i="6"/>
  <c r="J35" i="7" s="1"/>
  <c r="L41" i="6"/>
  <c r="AG41" i="6"/>
  <c r="K41" i="6"/>
  <c r="AY41" i="6"/>
  <c r="AC41" i="6"/>
  <c r="I35" i="7" s="1"/>
  <c r="AX41" i="6"/>
  <c r="AA41" i="6"/>
  <c r="AR41" i="6"/>
  <c r="L35" i="7" s="1"/>
  <c r="V41" i="6"/>
  <c r="AP41" i="6"/>
  <c r="J41" i="6"/>
  <c r="AL41" i="6"/>
  <c r="AJ41" i="6"/>
  <c r="AD41" i="6"/>
  <c r="Z41" i="6"/>
  <c r="AZ41" i="6"/>
  <c r="S41" i="6"/>
  <c r="G35" i="7" s="1"/>
  <c r="AU41" i="6"/>
  <c r="AQ41" i="6"/>
  <c r="AO41" i="6"/>
  <c r="AE41" i="6"/>
  <c r="Y41" i="6"/>
  <c r="Q41" i="6"/>
  <c r="R41" i="6"/>
  <c r="P41" i="6"/>
  <c r="M41" i="6"/>
  <c r="I41" i="6"/>
  <c r="E35" i="7" s="1"/>
  <c r="BB41" i="6"/>
  <c r="N35" i="7" s="1"/>
  <c r="AT41" i="6"/>
  <c r="AS41" i="6"/>
  <c r="AM41" i="6"/>
  <c r="K35" i="7" s="1"/>
  <c r="AF41" i="6"/>
  <c r="X41" i="6"/>
  <c r="W41" i="6"/>
  <c r="U41" i="6"/>
  <c r="AW41" i="6"/>
  <c r="M35" i="7" s="1"/>
  <c r="AI41" i="6"/>
  <c r="N41" i="6"/>
  <c r="F35" i="7" s="1"/>
  <c r="BA41" i="6"/>
  <c r="BA52" i="6"/>
  <c r="AG52" i="6"/>
  <c r="M52" i="6"/>
  <c r="AO52" i="6"/>
  <c r="AI52" i="6"/>
  <c r="N52" i="6"/>
  <c r="F44" i="7" s="1"/>
  <c r="AR52" i="6"/>
  <c r="L44" i="7" s="1"/>
  <c r="V52" i="6"/>
  <c r="AE52" i="6"/>
  <c r="AZ52" i="6"/>
  <c r="AB52" i="6"/>
  <c r="AY52" i="6"/>
  <c r="AA52" i="6"/>
  <c r="AU52" i="6"/>
  <c r="W52" i="6"/>
  <c r="AT52" i="6"/>
  <c r="U52" i="6"/>
  <c r="AM52" i="6"/>
  <c r="K44" i="7" s="1"/>
  <c r="P52" i="6"/>
  <c r="AX52" i="6"/>
  <c r="Q52" i="6"/>
  <c r="AS52" i="6"/>
  <c r="K52" i="6"/>
  <c r="AQ52" i="6"/>
  <c r="J52" i="6"/>
  <c r="AK52" i="6"/>
  <c r="AJ52" i="6"/>
  <c r="Z52" i="6"/>
  <c r="AV52" i="6"/>
  <c r="AP52" i="6"/>
  <c r="AF52" i="6"/>
  <c r="AD52" i="6"/>
  <c r="S52" i="6"/>
  <c r="BB52" i="6"/>
  <c r="AW52" i="6"/>
  <c r="AN52" i="6"/>
  <c r="AL52" i="6"/>
  <c r="Y52" i="6"/>
  <c r="X52" i="6"/>
  <c r="H44" i="7" s="1"/>
  <c r="T52" i="6"/>
  <c r="O52" i="6"/>
  <c r="L52" i="6"/>
  <c r="I52" i="6"/>
  <c r="AH52" i="6"/>
  <c r="J44" i="7" s="1"/>
  <c r="AC52" i="6"/>
  <c r="I44" i="7" s="1"/>
  <c r="R52" i="6"/>
  <c r="AU24" i="6"/>
  <c r="AA24" i="6"/>
  <c r="AR24" i="6"/>
  <c r="L21" i="7" s="1"/>
  <c r="X24" i="6"/>
  <c r="H21" i="7" s="1"/>
  <c r="AQ24" i="6"/>
  <c r="W24" i="6"/>
  <c r="AM24" i="6"/>
  <c r="S24" i="6"/>
  <c r="AL24" i="6"/>
  <c r="R24" i="6"/>
  <c r="AK24" i="6"/>
  <c r="L24" i="6"/>
  <c r="AH24" i="6"/>
  <c r="J21" i="7" s="1"/>
  <c r="I24" i="6"/>
  <c r="AG24" i="6"/>
  <c r="BB24" i="6"/>
  <c r="AC24" i="6"/>
  <c r="BA24" i="6"/>
  <c r="AB24" i="6"/>
  <c r="AV24" i="6"/>
  <c r="T24" i="6"/>
  <c r="AF24" i="6"/>
  <c r="AE24" i="6"/>
  <c r="Z24" i="6"/>
  <c r="Y24" i="6"/>
  <c r="V24" i="6"/>
  <c r="U24" i="6"/>
  <c r="Q24" i="6"/>
  <c r="O24" i="6"/>
  <c r="P24" i="6"/>
  <c r="AZ24" i="6"/>
  <c r="AW24" i="6"/>
  <c r="M21" i="7" s="1"/>
  <c r="K24" i="6"/>
  <c r="AT24" i="6"/>
  <c r="J24" i="6"/>
  <c r="AS24" i="6"/>
  <c r="AO24" i="6"/>
  <c r="AN24" i="6"/>
  <c r="AJ24" i="6"/>
  <c r="AI24" i="6"/>
  <c r="AY24" i="6"/>
  <c r="AX24" i="6"/>
  <c r="AP24" i="6"/>
  <c r="AD24" i="6"/>
  <c r="N24" i="6"/>
  <c r="F21" i="7" s="1"/>
  <c r="M24" i="6"/>
  <c r="AX35" i="6"/>
  <c r="AD35" i="6"/>
  <c r="J35" i="6"/>
  <c r="AH35" i="6"/>
  <c r="M35" i="6"/>
  <c r="AZ35" i="6"/>
  <c r="AE35" i="6"/>
  <c r="I35" i="6"/>
  <c r="AY35" i="6"/>
  <c r="AC35" i="6"/>
  <c r="AT35" i="6"/>
  <c r="Y35" i="6"/>
  <c r="AO35" i="6"/>
  <c r="P35" i="6"/>
  <c r="AL35" i="6"/>
  <c r="L35" i="6"/>
  <c r="AK35" i="6"/>
  <c r="K35" i="6"/>
  <c r="AF35" i="6"/>
  <c r="AB35" i="6"/>
  <c r="AV35" i="6"/>
  <c r="V35" i="6"/>
  <c r="AG35" i="6"/>
  <c r="X35" i="6"/>
  <c r="W35" i="6"/>
  <c r="BB35" i="6"/>
  <c r="N30" i="7" s="1"/>
  <c r="R35" i="6"/>
  <c r="BA35" i="6"/>
  <c r="Q35" i="6"/>
  <c r="AQ35" i="6"/>
  <c r="S35" i="6"/>
  <c r="O35" i="6"/>
  <c r="AW35" i="6"/>
  <c r="M30" i="7" s="1"/>
  <c r="AU35" i="6"/>
  <c r="AS35" i="6"/>
  <c r="AN35" i="6"/>
  <c r="AM35" i="6"/>
  <c r="K30" i="7" s="1"/>
  <c r="AJ35" i="6"/>
  <c r="AA35" i="6"/>
  <c r="Z35" i="6"/>
  <c r="U35" i="6"/>
  <c r="T35" i="6"/>
  <c r="AR35" i="6"/>
  <c r="AP35" i="6"/>
  <c r="AI35" i="6"/>
  <c r="N35" i="6"/>
  <c r="F30" i="7" s="1"/>
  <c r="AM22" i="6"/>
  <c r="K19" i="7" s="1"/>
  <c r="S22" i="6"/>
  <c r="AJ22" i="6"/>
  <c r="P22" i="6"/>
  <c r="AI22" i="6"/>
  <c r="O22" i="6"/>
  <c r="AY22" i="6"/>
  <c r="AE22" i="6"/>
  <c r="K22" i="6"/>
  <c r="AX22" i="6"/>
  <c r="AD22" i="6"/>
  <c r="J22" i="6"/>
  <c r="AW22" i="6"/>
  <c r="M19" i="7" s="1"/>
  <c r="X22" i="6"/>
  <c r="H19" i="7" s="1"/>
  <c r="AT22" i="6"/>
  <c r="U22" i="6"/>
  <c r="AS22" i="6"/>
  <c r="T22" i="6"/>
  <c r="AO22" i="6"/>
  <c r="M22" i="6"/>
  <c r="AN22" i="6"/>
  <c r="L22" i="6"/>
  <c r="AF22" i="6"/>
  <c r="AV22" i="6"/>
  <c r="AU22" i="6"/>
  <c r="AQ22" i="6"/>
  <c r="AP22" i="6"/>
  <c r="AL22" i="6"/>
  <c r="AK22" i="6"/>
  <c r="AH22" i="6"/>
  <c r="J19" i="7" s="1"/>
  <c r="AG22" i="6"/>
  <c r="AC22" i="6"/>
  <c r="I19" i="7" s="1"/>
  <c r="Z22" i="6"/>
  <c r="Y22" i="6"/>
  <c r="W22" i="6"/>
  <c r="R22" i="6"/>
  <c r="BB22" i="6"/>
  <c r="Q22" i="6"/>
  <c r="BA22" i="6"/>
  <c r="N22" i="6"/>
  <c r="F19" i="7" s="1"/>
  <c r="AZ22" i="6"/>
  <c r="I22" i="6"/>
  <c r="AR22" i="6"/>
  <c r="L19" i="7" s="1"/>
  <c r="AB22" i="6"/>
  <c r="AA22" i="6"/>
  <c r="V22" i="6"/>
  <c r="AS49" i="6"/>
  <c r="Y49" i="6"/>
  <c r="AP49" i="6"/>
  <c r="U49" i="6"/>
  <c r="AY49" i="6"/>
  <c r="AD49" i="6"/>
  <c r="I49" i="6"/>
  <c r="E42" i="7" s="1"/>
  <c r="BB49" i="6"/>
  <c r="N42" i="7" s="1"/>
  <c r="AE49" i="6"/>
  <c r="AX49" i="6"/>
  <c r="AA49" i="6"/>
  <c r="AW49" i="6"/>
  <c r="Z49" i="6"/>
  <c r="AR49" i="6"/>
  <c r="L42" i="7" s="1"/>
  <c r="T49" i="6"/>
  <c r="AQ49" i="6"/>
  <c r="S49" i="6"/>
  <c r="G42" i="7" s="1"/>
  <c r="AK49" i="6"/>
  <c r="N49" i="6"/>
  <c r="F42" i="7" s="1"/>
  <c r="AN49" i="6"/>
  <c r="J49" i="6"/>
  <c r="AJ49" i="6"/>
  <c r="AI49" i="6"/>
  <c r="AC49" i="6"/>
  <c r="I42" i="7" s="1"/>
  <c r="AB49" i="6"/>
  <c r="BA49" i="6"/>
  <c r="Q49" i="6"/>
  <c r="AV49" i="6"/>
  <c r="AO49" i="6"/>
  <c r="AM49" i="6"/>
  <c r="AF49" i="6"/>
  <c r="X49" i="6"/>
  <c r="O49" i="6"/>
  <c r="V49" i="6"/>
  <c r="R49" i="6"/>
  <c r="M49" i="6"/>
  <c r="L49" i="6"/>
  <c r="K49" i="6"/>
  <c r="AZ49" i="6"/>
  <c r="AU49" i="6"/>
  <c r="AL49" i="6"/>
  <c r="AH49" i="6"/>
  <c r="J42" i="7" s="1"/>
  <c r="AG49" i="6"/>
  <c r="W49" i="6"/>
  <c r="AT49" i="6"/>
  <c r="P49" i="6"/>
  <c r="AQ27" i="6"/>
  <c r="W27" i="6"/>
  <c r="AL27" i="6"/>
  <c r="Q27" i="6"/>
  <c r="AI27" i="6"/>
  <c r="N27" i="6"/>
  <c r="AH27" i="6"/>
  <c r="J23" i="7" s="1"/>
  <c r="M27" i="6"/>
  <c r="AY27" i="6"/>
  <c r="AD27" i="6"/>
  <c r="I27" i="6"/>
  <c r="E23" i="7" s="1"/>
  <c r="AX27" i="6"/>
  <c r="AC27" i="6"/>
  <c r="AB27" i="6"/>
  <c r="BA27" i="6"/>
  <c r="Y27" i="6"/>
  <c r="AZ27" i="6"/>
  <c r="X27" i="6"/>
  <c r="H23" i="7" s="1"/>
  <c r="AT27" i="6"/>
  <c r="S27" i="6"/>
  <c r="G23" i="7" s="1"/>
  <c r="AS27" i="6"/>
  <c r="R27" i="6"/>
  <c r="AM27" i="6"/>
  <c r="J27" i="6"/>
  <c r="T27" i="6"/>
  <c r="P27" i="6"/>
  <c r="BB27" i="6"/>
  <c r="N23" i="7" s="1"/>
  <c r="L27" i="6"/>
  <c r="AW27" i="6"/>
  <c r="K27" i="6"/>
  <c r="AV27" i="6"/>
  <c r="AU27" i="6"/>
  <c r="AR27" i="6"/>
  <c r="AP27" i="6"/>
  <c r="AO27" i="6"/>
  <c r="AJ27" i="6"/>
  <c r="AG27" i="6"/>
  <c r="AF27" i="6"/>
  <c r="AA27" i="6"/>
  <c r="Z27" i="6"/>
  <c r="V27" i="6"/>
  <c r="U27" i="6"/>
  <c r="AN27" i="6"/>
  <c r="AK27" i="6"/>
  <c r="O27" i="6"/>
  <c r="AE27" i="6"/>
  <c r="AJ46" i="6"/>
  <c r="P46" i="6"/>
  <c r="AR46" i="6"/>
  <c r="L39" i="7" s="1"/>
  <c r="X46" i="6"/>
  <c r="H39" i="7" s="1"/>
  <c r="BA46" i="6"/>
  <c r="AE46" i="6"/>
  <c r="I46" i="6"/>
  <c r="AX46" i="6"/>
  <c r="AB46" i="6"/>
  <c r="AW46" i="6"/>
  <c r="M39" i="7" s="1"/>
  <c r="AA46" i="6"/>
  <c r="AS46" i="6"/>
  <c r="V46" i="6"/>
  <c r="AQ46" i="6"/>
  <c r="U46" i="6"/>
  <c r="AL46" i="6"/>
  <c r="O46" i="6"/>
  <c r="AV46" i="6"/>
  <c r="Q46" i="6"/>
  <c r="AP46" i="6"/>
  <c r="L46" i="6"/>
  <c r="AO46" i="6"/>
  <c r="K46" i="6"/>
  <c r="AI46" i="6"/>
  <c r="AH46" i="6"/>
  <c r="Z46" i="6"/>
  <c r="AU46" i="6"/>
  <c r="AM46" i="6"/>
  <c r="K39" i="7" s="1"/>
  <c r="AK46" i="6"/>
  <c r="AC46" i="6"/>
  <c r="I39" i="7" s="1"/>
  <c r="Y46" i="6"/>
  <c r="N46" i="6"/>
  <c r="F39" i="7" s="1"/>
  <c r="AD46" i="6"/>
  <c r="W46" i="6"/>
  <c r="S46" i="6"/>
  <c r="G39" i="7" s="1"/>
  <c r="R46" i="6"/>
  <c r="M46" i="6"/>
  <c r="J46" i="6"/>
  <c r="BB46" i="6"/>
  <c r="N39" i="7" s="1"/>
  <c r="AZ46" i="6"/>
  <c r="AT46" i="6"/>
  <c r="AN46" i="6"/>
  <c r="AG46" i="6"/>
  <c r="AF46" i="6"/>
  <c r="AY46" i="6"/>
  <c r="T46" i="6"/>
  <c r="AJ3" i="6"/>
  <c r="P3" i="6"/>
  <c r="BA3" i="6"/>
  <c r="AG3" i="6"/>
  <c r="M3" i="6"/>
  <c r="AZ3" i="6"/>
  <c r="AF3" i="6"/>
  <c r="L3" i="6"/>
  <c r="AV3" i="6"/>
  <c r="AB3" i="6"/>
  <c r="AU3" i="6"/>
  <c r="AA3" i="6"/>
  <c r="BB3" i="6"/>
  <c r="N3" i="7" s="1"/>
  <c r="Y3" i="6"/>
  <c r="AY3" i="6"/>
  <c r="X3" i="6"/>
  <c r="H3" i="7" s="1"/>
  <c r="AW3" i="6"/>
  <c r="M3" i="7" s="1"/>
  <c r="V3" i="6"/>
  <c r="AT3" i="6"/>
  <c r="U3" i="6"/>
  <c r="AS3" i="6"/>
  <c r="T3" i="6"/>
  <c r="AR3" i="6"/>
  <c r="L3" i="7" s="1"/>
  <c r="S3" i="6"/>
  <c r="G3" i="7" s="1"/>
  <c r="AQ3" i="6"/>
  <c r="R3" i="6"/>
  <c r="O3" i="6"/>
  <c r="AP3" i="6"/>
  <c r="Q3" i="6"/>
  <c r="AO3" i="6"/>
  <c r="AL3" i="6"/>
  <c r="J3" i="6"/>
  <c r="I3" i="6"/>
  <c r="AI3" i="6"/>
  <c r="AK3" i="6"/>
  <c r="AE3" i="6"/>
  <c r="AD3" i="6"/>
  <c r="AC3" i="6"/>
  <c r="I3" i="7" s="1"/>
  <c r="Z3" i="6"/>
  <c r="AM3" i="6"/>
  <c r="K3" i="7" s="1"/>
  <c r="AH3" i="6"/>
  <c r="W3" i="6"/>
  <c r="N3" i="6"/>
  <c r="F3" i="7" s="1"/>
  <c r="K3" i="6"/>
  <c r="AX3" i="6"/>
  <c r="AN3" i="6"/>
  <c r="AS30" i="6"/>
  <c r="Y30" i="6"/>
  <c r="AV30" i="6"/>
  <c r="AA30" i="6"/>
  <c r="AR30" i="6"/>
  <c r="W30" i="6"/>
  <c r="AQ30" i="6"/>
  <c r="V30" i="6"/>
  <c r="AM30" i="6"/>
  <c r="K26" i="7" s="1"/>
  <c r="R30" i="6"/>
  <c r="AL30" i="6"/>
  <c r="Q30" i="6"/>
  <c r="BB30" i="6"/>
  <c r="N26" i="7" s="1"/>
  <c r="AG30" i="6"/>
  <c r="L30" i="6"/>
  <c r="AJ30" i="6"/>
  <c r="AF30" i="6"/>
  <c r="AE30" i="6"/>
  <c r="Z30" i="6"/>
  <c r="BA30" i="6"/>
  <c r="X30" i="6"/>
  <c r="H26" i="7" s="1"/>
  <c r="AU30" i="6"/>
  <c r="O30" i="6"/>
  <c r="AW30" i="6"/>
  <c r="M26" i="7" s="1"/>
  <c r="AT30" i="6"/>
  <c r="AO30" i="6"/>
  <c r="AN30" i="6"/>
  <c r="AK30" i="6"/>
  <c r="AI30" i="6"/>
  <c r="AH30" i="6"/>
  <c r="J26" i="7" s="1"/>
  <c r="AC30" i="6"/>
  <c r="I26" i="7" s="1"/>
  <c r="AD30" i="6"/>
  <c r="T30" i="6"/>
  <c r="S30" i="6"/>
  <c r="P30" i="6"/>
  <c r="M30" i="6"/>
  <c r="AZ30" i="6"/>
  <c r="K30" i="6"/>
  <c r="AY30" i="6"/>
  <c r="J30" i="6"/>
  <c r="AX30" i="6"/>
  <c r="I30" i="6"/>
  <c r="E26" i="7" s="1"/>
  <c r="AB30" i="6"/>
  <c r="U30" i="6"/>
  <c r="N30" i="6"/>
  <c r="AP30" i="6"/>
  <c r="AZ39" i="6"/>
  <c r="AF39" i="6"/>
  <c r="L39" i="6"/>
  <c r="AQ39" i="6"/>
  <c r="V39" i="6"/>
  <c r="AN39" i="6"/>
  <c r="S39" i="6"/>
  <c r="G33" i="7" s="1"/>
  <c r="AM39" i="6"/>
  <c r="K33" i="7" s="1"/>
  <c r="R39" i="6"/>
  <c r="AI39" i="6"/>
  <c r="N39" i="6"/>
  <c r="F33" i="7" s="1"/>
  <c r="AH39" i="6"/>
  <c r="J33" i="7" s="1"/>
  <c r="M39" i="6"/>
  <c r="AW39" i="6"/>
  <c r="M33" i="7" s="1"/>
  <c r="AB39" i="6"/>
  <c r="AP39" i="6"/>
  <c r="J39" i="6"/>
  <c r="AK39" i="6"/>
  <c r="AJ39" i="6"/>
  <c r="AC39" i="6"/>
  <c r="AA39" i="6"/>
  <c r="AX39" i="6"/>
  <c r="U39" i="6"/>
  <c r="AY39" i="6"/>
  <c r="I39" i="6"/>
  <c r="E33" i="7" s="1"/>
  <c r="AT39" i="6"/>
  <c r="AS39" i="6"/>
  <c r="AG39" i="6"/>
  <c r="AE39" i="6"/>
  <c r="W39" i="6"/>
  <c r="AV39" i="6"/>
  <c r="AU39" i="6"/>
  <c r="AO39" i="6"/>
  <c r="AL39" i="6"/>
  <c r="AD39" i="6"/>
  <c r="Z39" i="6"/>
  <c r="Y39" i="6"/>
  <c r="X39" i="6"/>
  <c r="H33" i="7" s="1"/>
  <c r="T39" i="6"/>
  <c r="O39" i="6"/>
  <c r="K39" i="6"/>
  <c r="BB39" i="6"/>
  <c r="N33" i="7" s="1"/>
  <c r="BA39" i="6"/>
  <c r="AR39" i="6"/>
  <c r="L33" i="7" s="1"/>
  <c r="Q39" i="6"/>
  <c r="P39" i="6"/>
  <c r="AY72" i="6"/>
  <c r="AE72" i="6"/>
  <c r="K72" i="6"/>
  <c r="AM72" i="6"/>
  <c r="S72" i="6"/>
  <c r="G61" i="7" s="1"/>
  <c r="BA72" i="6"/>
  <c r="AD72" i="6"/>
  <c r="AQ72" i="6"/>
  <c r="U72" i="6"/>
  <c r="AN72" i="6"/>
  <c r="Q72" i="6"/>
  <c r="AL72" i="6"/>
  <c r="P72" i="6"/>
  <c r="AG72" i="6"/>
  <c r="BB72" i="6"/>
  <c r="AF72" i="6"/>
  <c r="Y72" i="6"/>
  <c r="AX72" i="6"/>
  <c r="V72" i="6"/>
  <c r="AW72" i="6"/>
  <c r="T72" i="6"/>
  <c r="AS72" i="6"/>
  <c r="M72" i="6"/>
  <c r="AR72" i="6"/>
  <c r="L61" i="7" s="1"/>
  <c r="L72" i="6"/>
  <c r="AI72" i="6"/>
  <c r="AJ72" i="6"/>
  <c r="AB72" i="6"/>
  <c r="AA72" i="6"/>
  <c r="R72" i="6"/>
  <c r="O72" i="6"/>
  <c r="AV72" i="6"/>
  <c r="AO72" i="6"/>
  <c r="AC72" i="6"/>
  <c r="Z72" i="6"/>
  <c r="J72" i="6"/>
  <c r="I72" i="6"/>
  <c r="AZ72" i="6"/>
  <c r="AU72" i="6"/>
  <c r="AT72" i="6"/>
  <c r="AP72" i="6"/>
  <c r="X72" i="6"/>
  <c r="H61" i="7" s="1"/>
  <c r="W72" i="6"/>
  <c r="N72" i="6"/>
  <c r="F61" i="7" s="1"/>
  <c r="AK72" i="6"/>
  <c r="AH72" i="6"/>
  <c r="J61" i="7" s="1"/>
  <c r="AL37" i="6"/>
  <c r="R37" i="6"/>
  <c r="AU37" i="6"/>
  <c r="Z37" i="6"/>
  <c r="AR37" i="6"/>
  <c r="L32" i="7" s="1"/>
  <c r="W37" i="6"/>
  <c r="AQ37" i="6"/>
  <c r="V37" i="6"/>
  <c r="AM37" i="6"/>
  <c r="K32" i="7" s="1"/>
  <c r="Q37" i="6"/>
  <c r="BA37" i="6"/>
  <c r="AF37" i="6"/>
  <c r="AC37" i="6"/>
  <c r="I32" i="7" s="1"/>
  <c r="AZ37" i="6"/>
  <c r="Y37" i="6"/>
  <c r="AY37" i="6"/>
  <c r="X37" i="6"/>
  <c r="H32" i="7" s="1"/>
  <c r="AT37" i="6"/>
  <c r="P37" i="6"/>
  <c r="AS37" i="6"/>
  <c r="O37" i="6"/>
  <c r="AJ37" i="6"/>
  <c r="J37" i="6"/>
  <c r="M37" i="6"/>
  <c r="AW37" i="6"/>
  <c r="M32" i="7" s="1"/>
  <c r="I37" i="6"/>
  <c r="E32" i="7" s="1"/>
  <c r="AV37" i="6"/>
  <c r="AK37" i="6"/>
  <c r="AI37" i="6"/>
  <c r="AB37" i="6"/>
  <c r="AG37" i="6"/>
  <c r="AE37" i="6"/>
  <c r="AA37" i="6"/>
  <c r="U37" i="6"/>
  <c r="T37" i="6"/>
  <c r="S37" i="6"/>
  <c r="G32" i="7" s="1"/>
  <c r="N37" i="6"/>
  <c r="F32" i="7" s="1"/>
  <c r="L37" i="6"/>
  <c r="K37" i="6"/>
  <c r="BB37" i="6"/>
  <c r="N32" i="7" s="1"/>
  <c r="AP37" i="6"/>
  <c r="AO37" i="6"/>
  <c r="AN37" i="6"/>
  <c r="AH37" i="6"/>
  <c r="J32" i="7" s="1"/>
  <c r="AX37" i="6"/>
  <c r="AD37" i="6"/>
  <c r="BA76" i="6"/>
  <c r="AG76" i="6"/>
  <c r="M76" i="6"/>
  <c r="AO76" i="6"/>
  <c r="U76" i="6"/>
  <c r="AN76" i="6"/>
  <c r="AW76" i="6"/>
  <c r="M64" i="7" s="1"/>
  <c r="Z76" i="6"/>
  <c r="AL76" i="6"/>
  <c r="P76" i="6"/>
  <c r="AI76" i="6"/>
  <c r="L76" i="6"/>
  <c r="AH76" i="6"/>
  <c r="J64" i="7" s="1"/>
  <c r="K76" i="6"/>
  <c r="AY76" i="6"/>
  <c r="AB76" i="6"/>
  <c r="AX76" i="6"/>
  <c r="AA76" i="6"/>
  <c r="AT76" i="6"/>
  <c r="O76" i="6"/>
  <c r="AQ76" i="6"/>
  <c r="I76" i="6"/>
  <c r="AP76" i="6"/>
  <c r="AF76" i="6"/>
  <c r="AE76" i="6"/>
  <c r="W76" i="6"/>
  <c r="AJ76" i="6"/>
  <c r="Y76" i="6"/>
  <c r="X76" i="6"/>
  <c r="H64" i="7" s="1"/>
  <c r="R76" i="6"/>
  <c r="Q76" i="6"/>
  <c r="AV76" i="6"/>
  <c r="AD76" i="6"/>
  <c r="T76" i="6"/>
  <c r="S76" i="6"/>
  <c r="G64" i="7" s="1"/>
  <c r="AZ76" i="6"/>
  <c r="AM76" i="6"/>
  <c r="K64" i="7" s="1"/>
  <c r="AK76" i="6"/>
  <c r="V76" i="6"/>
  <c r="N76" i="6"/>
  <c r="F64" i="7" s="1"/>
  <c r="J76" i="6"/>
  <c r="BB76" i="6"/>
  <c r="AU76" i="6"/>
  <c r="AS76" i="6"/>
  <c r="AR76" i="6"/>
  <c r="L64" i="7" s="1"/>
  <c r="AC76" i="6"/>
  <c r="I64" i="7" s="1"/>
  <c r="AS73" i="6"/>
  <c r="Y73" i="6"/>
  <c r="BA73" i="6"/>
  <c r="AG73" i="6"/>
  <c r="M73" i="6"/>
  <c r="AY73" i="6"/>
  <c r="AC73" i="6"/>
  <c r="AO73" i="6"/>
  <c r="S73" i="6"/>
  <c r="G62" i="7" s="1"/>
  <c r="AL73" i="6"/>
  <c r="P73" i="6"/>
  <c r="AK73" i="6"/>
  <c r="O73" i="6"/>
  <c r="BB73" i="6"/>
  <c r="N62" i="7" s="1"/>
  <c r="AE73" i="6"/>
  <c r="I73" i="6"/>
  <c r="AZ73" i="6"/>
  <c r="AD73" i="6"/>
  <c r="AQ73" i="6"/>
  <c r="K73" i="6"/>
  <c r="AM73" i="6"/>
  <c r="AJ73" i="6"/>
  <c r="AB73" i="6"/>
  <c r="AA73" i="6"/>
  <c r="AX73" i="6"/>
  <c r="U73" i="6"/>
  <c r="AI73" i="6"/>
  <c r="Z73" i="6"/>
  <c r="X73" i="6"/>
  <c r="H62" i="7" s="1"/>
  <c r="R73" i="6"/>
  <c r="Q73" i="6"/>
  <c r="AV73" i="6"/>
  <c r="AU73" i="6"/>
  <c r="AT73" i="6"/>
  <c r="AH73" i="6"/>
  <c r="AF73" i="6"/>
  <c r="L73" i="6"/>
  <c r="AN73" i="6"/>
  <c r="W73" i="6"/>
  <c r="T73" i="6"/>
  <c r="N73" i="6"/>
  <c r="F62" i="7" s="1"/>
  <c r="J73" i="6"/>
  <c r="AW73" i="6"/>
  <c r="M62" i="7" s="1"/>
  <c r="AR73" i="6"/>
  <c r="L62" i="7" s="1"/>
  <c r="AP73" i="6"/>
  <c r="V73" i="6"/>
  <c r="AQ70" i="6"/>
  <c r="W70" i="6"/>
  <c r="AY70" i="6"/>
  <c r="AE70" i="6"/>
  <c r="K70" i="6"/>
  <c r="AH70" i="6"/>
  <c r="J59" i="7" s="1"/>
  <c r="L70" i="6"/>
  <c r="AT70" i="6"/>
  <c r="X70" i="6"/>
  <c r="AP70" i="6"/>
  <c r="T70" i="6"/>
  <c r="AO70" i="6"/>
  <c r="S70" i="6"/>
  <c r="G59" i="7" s="1"/>
  <c r="AG70" i="6"/>
  <c r="AC70" i="6"/>
  <c r="I59" i="7" s="1"/>
  <c r="AB70" i="6"/>
  <c r="AX70" i="6"/>
  <c r="V70" i="6"/>
  <c r="AW70" i="6"/>
  <c r="M59" i="7" s="1"/>
  <c r="U70" i="6"/>
  <c r="AN70" i="6"/>
  <c r="N70" i="6"/>
  <c r="F59" i="7" s="1"/>
  <c r="AU70" i="6"/>
  <c r="AM70" i="6"/>
  <c r="K59" i="7" s="1"/>
  <c r="AL70" i="6"/>
  <c r="AF70" i="6"/>
  <c r="AD70" i="6"/>
  <c r="Q70" i="6"/>
  <c r="O70" i="6"/>
  <c r="I70" i="6"/>
  <c r="AZ70" i="6"/>
  <c r="AV70" i="6"/>
  <c r="AI70" i="6"/>
  <c r="BB70" i="6"/>
  <c r="N59" i="7" s="1"/>
  <c r="BA70" i="6"/>
  <c r="AS70" i="6"/>
  <c r="AR70" i="6"/>
  <c r="L59" i="7" s="1"/>
  <c r="AJ70" i="6"/>
  <c r="AA70" i="6"/>
  <c r="Z70" i="6"/>
  <c r="R70" i="6"/>
  <c r="P70" i="6"/>
  <c r="M70" i="6"/>
  <c r="J70" i="6"/>
  <c r="AK70" i="6"/>
  <c r="Y70" i="6"/>
  <c r="AU65" i="6"/>
  <c r="AA65" i="6"/>
  <c r="AI65" i="6"/>
  <c r="O65" i="6"/>
  <c r="AN65" i="6"/>
  <c r="R65" i="6"/>
  <c r="AZ65" i="6"/>
  <c r="AD65" i="6"/>
  <c r="AW65" i="6"/>
  <c r="M55" i="7" s="1"/>
  <c r="Z65" i="6"/>
  <c r="AV65" i="6"/>
  <c r="Y65" i="6"/>
  <c r="AY65" i="6"/>
  <c r="V65" i="6"/>
  <c r="AS65" i="6"/>
  <c r="S65" i="6"/>
  <c r="G55" i="7" s="1"/>
  <c r="AR65" i="6"/>
  <c r="L55" i="7" s="1"/>
  <c r="Q65" i="6"/>
  <c r="AM65" i="6"/>
  <c r="K55" i="7" s="1"/>
  <c r="L65" i="6"/>
  <c r="AL65" i="6"/>
  <c r="K65" i="6"/>
  <c r="AF65" i="6"/>
  <c r="AG65" i="6"/>
  <c r="AB65" i="6"/>
  <c r="X65" i="6"/>
  <c r="P65" i="6"/>
  <c r="N65" i="6"/>
  <c r="F55" i="7" s="1"/>
  <c r="AQ65" i="6"/>
  <c r="AE65" i="6"/>
  <c r="U65" i="6"/>
  <c r="T65" i="6"/>
  <c r="AT65" i="6"/>
  <c r="AC65" i="6"/>
  <c r="I55" i="7" s="1"/>
  <c r="W65" i="6"/>
  <c r="J65" i="6"/>
  <c r="I65" i="6"/>
  <c r="E55" i="7" s="1"/>
  <c r="BB65" i="6"/>
  <c r="N55" i="7" s="1"/>
  <c r="BA65" i="6"/>
  <c r="AX65" i="6"/>
  <c r="AO65" i="6"/>
  <c r="AK65" i="6"/>
  <c r="AJ65" i="6"/>
  <c r="AH65" i="6"/>
  <c r="J55" i="7" s="1"/>
  <c r="AP65" i="6"/>
  <c r="M65" i="6"/>
  <c r="AM51" i="6"/>
  <c r="K43" i="7" s="1"/>
  <c r="S51" i="6"/>
  <c r="G43" i="7" s="1"/>
  <c r="AL51" i="6"/>
  <c r="Q51" i="6"/>
  <c r="AU51" i="6"/>
  <c r="Z51" i="6"/>
  <c r="BB51" i="6"/>
  <c r="AE51" i="6"/>
  <c r="AY51" i="6"/>
  <c r="AB51" i="6"/>
  <c r="AX51" i="6"/>
  <c r="AA51" i="6"/>
  <c r="AS51" i="6"/>
  <c r="V51" i="6"/>
  <c r="AR51" i="6"/>
  <c r="L43" i="7" s="1"/>
  <c r="U51" i="6"/>
  <c r="AK51" i="6"/>
  <c r="N51" i="6"/>
  <c r="F43" i="7" s="1"/>
  <c r="AD51" i="6"/>
  <c r="X51" i="6"/>
  <c r="H43" i="7" s="1"/>
  <c r="W51" i="6"/>
  <c r="AW51" i="6"/>
  <c r="M43" i="7" s="1"/>
  <c r="O51" i="6"/>
  <c r="AV51" i="6"/>
  <c r="M51" i="6"/>
  <c r="AN51" i="6"/>
  <c r="AZ51" i="6"/>
  <c r="AP51" i="6"/>
  <c r="AO51" i="6"/>
  <c r="AG51" i="6"/>
  <c r="AF51" i="6"/>
  <c r="P51" i="6"/>
  <c r="AT51" i="6"/>
  <c r="AQ51" i="6"/>
  <c r="AI51" i="6"/>
  <c r="AH51" i="6"/>
  <c r="J43" i="7" s="1"/>
  <c r="AC51" i="6"/>
  <c r="Y51" i="6"/>
  <c r="T51" i="6"/>
  <c r="R51" i="6"/>
  <c r="L51" i="6"/>
  <c r="I51" i="6"/>
  <c r="BA51" i="6"/>
  <c r="J51" i="6"/>
  <c r="AJ51" i="6"/>
  <c r="K51" i="6"/>
  <c r="AK18" i="6"/>
  <c r="Q18" i="6"/>
  <c r="BB18" i="6"/>
  <c r="N16" i="7" s="1"/>
  <c r="AH18" i="6"/>
  <c r="J16" i="7" s="1"/>
  <c r="N18" i="6"/>
  <c r="F16" i="7" s="1"/>
  <c r="BA18" i="6"/>
  <c r="AG18" i="6"/>
  <c r="M18" i="6"/>
  <c r="AW18" i="6"/>
  <c r="M16" i="7" s="1"/>
  <c r="AC18" i="6"/>
  <c r="I16" i="7" s="1"/>
  <c r="I18" i="6"/>
  <c r="AV18" i="6"/>
  <c r="AB18" i="6"/>
  <c r="AA18" i="6"/>
  <c r="AY18" i="6"/>
  <c r="X18" i="6"/>
  <c r="H16" i="7" s="1"/>
  <c r="AX18" i="6"/>
  <c r="W18" i="6"/>
  <c r="AR18" i="6"/>
  <c r="L16" i="7" s="1"/>
  <c r="S18" i="6"/>
  <c r="G16" i="7" s="1"/>
  <c r="AQ18" i="6"/>
  <c r="R18" i="6"/>
  <c r="AL18" i="6"/>
  <c r="J18" i="6"/>
  <c r="AI18" i="6"/>
  <c r="AF18" i="6"/>
  <c r="AD18" i="6"/>
  <c r="Z18" i="6"/>
  <c r="Y18" i="6"/>
  <c r="V18" i="6"/>
  <c r="U18" i="6"/>
  <c r="T18" i="6"/>
  <c r="P18" i="6"/>
  <c r="AU18" i="6"/>
  <c r="K18" i="6"/>
  <c r="AT18" i="6"/>
  <c r="AS18" i="6"/>
  <c r="AO18" i="6"/>
  <c r="AN18" i="6"/>
  <c r="AM18" i="6"/>
  <c r="K16" i="7" s="1"/>
  <c r="AJ18" i="6"/>
  <c r="L18" i="6"/>
  <c r="AZ18" i="6"/>
  <c r="AP18" i="6"/>
  <c r="AE18" i="6"/>
  <c r="O18" i="6"/>
  <c r="AY48" i="6"/>
  <c r="AE48" i="6"/>
  <c r="K48" i="6"/>
  <c r="AT48" i="6"/>
  <c r="Y48" i="6"/>
  <c r="AH48" i="6"/>
  <c r="M48" i="6"/>
  <c r="BA48" i="6"/>
  <c r="AC48" i="6"/>
  <c r="I41" i="7" s="1"/>
  <c r="AW48" i="6"/>
  <c r="Z48" i="6"/>
  <c r="AV48" i="6"/>
  <c r="X48" i="6"/>
  <c r="H41" i="7" s="1"/>
  <c r="AQ48" i="6"/>
  <c r="T48" i="6"/>
  <c r="AP48" i="6"/>
  <c r="S48" i="6"/>
  <c r="G41" i="7" s="1"/>
  <c r="AK48" i="6"/>
  <c r="N48" i="6"/>
  <c r="F41" i="7" s="1"/>
  <c r="U48" i="6"/>
  <c r="AX48" i="6"/>
  <c r="P48" i="6"/>
  <c r="AU48" i="6"/>
  <c r="O48" i="6"/>
  <c r="AN48" i="6"/>
  <c r="AM48" i="6"/>
  <c r="AF48" i="6"/>
  <c r="AS48" i="6"/>
  <c r="AL48" i="6"/>
  <c r="AJ48" i="6"/>
  <c r="AB48" i="6"/>
  <c r="AA48" i="6"/>
  <c r="L48" i="6"/>
  <c r="BB48" i="6"/>
  <c r="N41" i="7" s="1"/>
  <c r="AZ48" i="6"/>
  <c r="AR48" i="6"/>
  <c r="L41" i="7" s="1"/>
  <c r="AO48" i="6"/>
  <c r="AD48" i="6"/>
  <c r="W48" i="6"/>
  <c r="V48" i="6"/>
  <c r="Q48" i="6"/>
  <c r="J48" i="6"/>
  <c r="I48" i="6"/>
  <c r="E41" i="7" s="1"/>
  <c r="AI48" i="6"/>
  <c r="AG48" i="6"/>
  <c r="R48" i="6"/>
  <c r="AO78" i="6"/>
  <c r="U78" i="6"/>
  <c r="AW78" i="6"/>
  <c r="M66" i="7" s="1"/>
  <c r="AC78" i="6"/>
  <c r="I66" i="7" s="1"/>
  <c r="I78" i="6"/>
  <c r="E66" i="7" s="1"/>
  <c r="AV78" i="6"/>
  <c r="AB78" i="6"/>
  <c r="AZ78" i="6"/>
  <c r="AA78" i="6"/>
  <c r="AN78" i="6"/>
  <c r="Q78" i="6"/>
  <c r="AK78" i="6"/>
  <c r="N78" i="6"/>
  <c r="F66" i="7" s="1"/>
  <c r="AJ78" i="6"/>
  <c r="M78" i="6"/>
  <c r="BB78" i="6"/>
  <c r="N66" i="7" s="1"/>
  <c r="AE78" i="6"/>
  <c r="BA78" i="6"/>
  <c r="AD78" i="6"/>
  <c r="V78" i="6"/>
  <c r="AX78" i="6"/>
  <c r="R78" i="6"/>
  <c r="AU78" i="6"/>
  <c r="P78" i="6"/>
  <c r="AQ78" i="6"/>
  <c r="J78" i="6"/>
  <c r="AP78" i="6"/>
  <c r="AG78" i="6"/>
  <c r="AL78" i="6"/>
  <c r="AF78" i="6"/>
  <c r="Z78" i="6"/>
  <c r="T78" i="6"/>
  <c r="S78" i="6"/>
  <c r="G66" i="7" s="1"/>
  <c r="AT78" i="6"/>
  <c r="AS78" i="6"/>
  <c r="Y78" i="6"/>
  <c r="AM78" i="6"/>
  <c r="K66" i="7" s="1"/>
  <c r="AI78" i="6"/>
  <c r="X78" i="6"/>
  <c r="W78" i="6"/>
  <c r="O78" i="6"/>
  <c r="L78" i="6"/>
  <c r="K78" i="6"/>
  <c r="AY78" i="6"/>
  <c r="AR78" i="6"/>
  <c r="L66" i="7" s="1"/>
  <c r="AH78" i="6"/>
  <c r="J66" i="7" s="1"/>
  <c r="AW57" i="6"/>
  <c r="M48" i="7" s="1"/>
  <c r="AC57" i="6"/>
  <c r="I48" i="7" s="1"/>
  <c r="I57" i="6"/>
  <c r="E48" i="7" s="1"/>
  <c r="AK57" i="6"/>
  <c r="Q57" i="6"/>
  <c r="AY57" i="6"/>
  <c r="AB57" i="6"/>
  <c r="AO57" i="6"/>
  <c r="S57" i="6"/>
  <c r="G48" i="7" s="1"/>
  <c r="AL57" i="6"/>
  <c r="O57" i="6"/>
  <c r="AU57" i="6"/>
  <c r="V57" i="6"/>
  <c r="AR57" i="6"/>
  <c r="R57" i="6"/>
  <c r="AQ57" i="6"/>
  <c r="P57" i="6"/>
  <c r="AJ57" i="6"/>
  <c r="K57" i="6"/>
  <c r="AI57" i="6"/>
  <c r="J57" i="6"/>
  <c r="AD57" i="6"/>
  <c r="AT57" i="6"/>
  <c r="AN57" i="6"/>
  <c r="AM57" i="6"/>
  <c r="K48" i="7" s="1"/>
  <c r="AE57" i="6"/>
  <c r="AA57" i="6"/>
  <c r="U57" i="6"/>
  <c r="W57" i="6"/>
  <c r="M57" i="6"/>
  <c r="L57" i="6"/>
  <c r="BA57" i="6"/>
  <c r="AZ57" i="6"/>
  <c r="AH57" i="6"/>
  <c r="J48" i="7" s="1"/>
  <c r="AF57" i="6"/>
  <c r="Z57" i="6"/>
  <c r="X57" i="6"/>
  <c r="T57" i="6"/>
  <c r="N57" i="6"/>
  <c r="F48" i="7" s="1"/>
  <c r="BB57" i="6"/>
  <c r="N48" i="7" s="1"/>
  <c r="AV57" i="6"/>
  <c r="AS57" i="6"/>
  <c r="AP57" i="6"/>
  <c r="AG57" i="6"/>
  <c r="Y57" i="6"/>
  <c r="AX57" i="6"/>
  <c r="AW25" i="6"/>
  <c r="M22" i="7" s="1"/>
  <c r="AC25" i="6"/>
  <c r="I22" i="7" s="1"/>
  <c r="AP25" i="6"/>
  <c r="U25" i="6"/>
  <c r="AM25" i="6"/>
  <c r="K22" i="7" s="1"/>
  <c r="R25" i="6"/>
  <c r="AL25" i="6"/>
  <c r="Q25" i="6"/>
  <c r="AH25" i="6"/>
  <c r="J22" i="7" s="1"/>
  <c r="M25" i="6"/>
  <c r="BB25" i="6"/>
  <c r="N22" i="7" s="1"/>
  <c r="AG25" i="6"/>
  <c r="L25" i="6"/>
  <c r="AU25" i="6"/>
  <c r="T25" i="6"/>
  <c r="AR25" i="6"/>
  <c r="L22" i="7" s="1"/>
  <c r="O25" i="6"/>
  <c r="AQ25" i="6"/>
  <c r="N25" i="6"/>
  <c r="F22" i="7" s="1"/>
  <c r="AJ25" i="6"/>
  <c r="AI25" i="6"/>
  <c r="AA25" i="6"/>
  <c r="Y25" i="6"/>
  <c r="X25" i="6"/>
  <c r="H22" i="7" s="1"/>
  <c r="V25" i="6"/>
  <c r="S25" i="6"/>
  <c r="G22" i="7" s="1"/>
  <c r="BA25" i="6"/>
  <c r="P25" i="6"/>
  <c r="AZ25" i="6"/>
  <c r="K25" i="6"/>
  <c r="AY25" i="6"/>
  <c r="J25" i="6"/>
  <c r="AV25" i="6"/>
  <c r="AX25" i="6"/>
  <c r="I25" i="6"/>
  <c r="E22" i="7" s="1"/>
  <c r="AO25" i="6"/>
  <c r="AN25" i="6"/>
  <c r="AK25" i="6"/>
  <c r="AE25" i="6"/>
  <c r="AD25" i="6"/>
  <c r="AB25" i="6"/>
  <c r="Z25" i="6"/>
  <c r="AS25" i="6"/>
  <c r="AT25" i="6"/>
  <c r="AF25" i="6"/>
  <c r="W25" i="6"/>
  <c r="BA23" i="6"/>
  <c r="AG23" i="6"/>
  <c r="M23" i="6"/>
  <c r="AX23" i="6"/>
  <c r="AD23" i="6"/>
  <c r="J23" i="6"/>
  <c r="AW23" i="6"/>
  <c r="M20" i="7" s="1"/>
  <c r="AC23" i="6"/>
  <c r="I20" i="7" s="1"/>
  <c r="I23" i="6"/>
  <c r="E20" i="7" s="1"/>
  <c r="AS23" i="6"/>
  <c r="Y23" i="6"/>
  <c r="AR23" i="6"/>
  <c r="L20" i="7" s="1"/>
  <c r="X23" i="6"/>
  <c r="H20" i="7" s="1"/>
  <c r="AF23" i="6"/>
  <c r="AA23" i="6"/>
  <c r="BB23" i="6"/>
  <c r="N20" i="7" s="1"/>
  <c r="Z23" i="6"/>
  <c r="AU23" i="6"/>
  <c r="T23" i="6"/>
  <c r="AT23" i="6"/>
  <c r="S23" i="6"/>
  <c r="G20" i="7" s="1"/>
  <c r="AM23" i="6"/>
  <c r="N23" i="6"/>
  <c r="F20" i="7" s="1"/>
  <c r="AN23" i="6"/>
  <c r="AL23" i="6"/>
  <c r="AJ23" i="6"/>
  <c r="AI23" i="6"/>
  <c r="AH23" i="6"/>
  <c r="J20" i="7" s="1"/>
  <c r="AE23" i="6"/>
  <c r="AB23" i="6"/>
  <c r="W23" i="6"/>
  <c r="V23" i="6"/>
  <c r="Q23" i="6"/>
  <c r="P23" i="6"/>
  <c r="AZ23" i="6"/>
  <c r="O23" i="6"/>
  <c r="AV23" i="6"/>
  <c r="K23" i="6"/>
  <c r="AQ23" i="6"/>
  <c r="AP23" i="6"/>
  <c r="AO23" i="6"/>
  <c r="R23" i="6"/>
  <c r="L23" i="6"/>
  <c r="AY23" i="6"/>
  <c r="AK23" i="6"/>
  <c r="U23" i="6"/>
  <c r="AX4" i="6"/>
  <c r="AD4" i="6"/>
  <c r="J4" i="6"/>
  <c r="AU4" i="6"/>
  <c r="AA4" i="6"/>
  <c r="AT4" i="6"/>
  <c r="Z4" i="6"/>
  <c r="AP4" i="6"/>
  <c r="V4" i="6"/>
  <c r="AO4" i="6"/>
  <c r="U4" i="6"/>
  <c r="AH4" i="6"/>
  <c r="J4" i="7" s="1"/>
  <c r="AG4" i="6"/>
  <c r="AE4" i="6"/>
  <c r="AC4" i="6"/>
  <c r="BB4" i="6"/>
  <c r="N4" i="7" s="1"/>
  <c r="AB4" i="6"/>
  <c r="BA4" i="6"/>
  <c r="Y4" i="6"/>
  <c r="AZ4" i="6"/>
  <c r="X4" i="6"/>
  <c r="H4" i="7" s="1"/>
  <c r="AW4" i="6"/>
  <c r="M4" i="7" s="1"/>
  <c r="AY4" i="6"/>
  <c r="W4" i="6"/>
  <c r="T4" i="6"/>
  <c r="AR4" i="6"/>
  <c r="L4" i="7" s="1"/>
  <c r="Q4" i="6"/>
  <c r="AQ4" i="6"/>
  <c r="P4" i="6"/>
  <c r="AN4" i="6"/>
  <c r="O4" i="6"/>
  <c r="AL4" i="6"/>
  <c r="M4" i="6"/>
  <c r="AK4" i="6"/>
  <c r="L4" i="6"/>
  <c r="AJ4" i="6"/>
  <c r="K4" i="6"/>
  <c r="AI4" i="6"/>
  <c r="I4" i="6"/>
  <c r="E4" i="7" s="1"/>
  <c r="AV4" i="6"/>
  <c r="AS4" i="6"/>
  <c r="AM4" i="6"/>
  <c r="K4" i="7" s="1"/>
  <c r="AF4" i="6"/>
  <c r="S4" i="6"/>
  <c r="G4" i="7" s="1"/>
  <c r="R4" i="6"/>
  <c r="N4" i="6"/>
  <c r="F4" i="7" s="1"/>
  <c r="AX47" i="6"/>
  <c r="AD47" i="6"/>
  <c r="J47" i="6"/>
  <c r="AL47" i="6"/>
  <c r="R47" i="6"/>
  <c r="AZ47" i="6"/>
  <c r="AC47" i="6"/>
  <c r="I40" i="7" s="1"/>
  <c r="AV47" i="6"/>
  <c r="Z47" i="6"/>
  <c r="AU47" i="6"/>
  <c r="Y47" i="6"/>
  <c r="AQ47" i="6"/>
  <c r="U47" i="6"/>
  <c r="AP47" i="6"/>
  <c r="T47" i="6"/>
  <c r="AJ47" i="6"/>
  <c r="N47" i="6"/>
  <c r="F40" i="7" s="1"/>
  <c r="AH47" i="6"/>
  <c r="J40" i="7" s="1"/>
  <c r="AE47" i="6"/>
  <c r="AB47" i="6"/>
  <c r="BB47" i="6"/>
  <c r="N40" i="7" s="1"/>
  <c r="V47" i="6"/>
  <c r="BA47" i="6"/>
  <c r="S47" i="6"/>
  <c r="G40" i="7" s="1"/>
  <c r="AR47" i="6"/>
  <c r="L40" i="7" s="1"/>
  <c r="L47" i="6"/>
  <c r="AS47" i="6"/>
  <c r="AM47" i="6"/>
  <c r="K40" i="7" s="1"/>
  <c r="AK47" i="6"/>
  <c r="AA47" i="6"/>
  <c r="X47" i="6"/>
  <c r="H40" i="7" s="1"/>
  <c r="M47" i="6"/>
  <c r="AW47" i="6"/>
  <c r="M40" i="7" s="1"/>
  <c r="AT47" i="6"/>
  <c r="AN47" i="6"/>
  <c r="AI47" i="6"/>
  <c r="AG47" i="6"/>
  <c r="AF47" i="6"/>
  <c r="W47" i="6"/>
  <c r="Q47" i="6"/>
  <c r="P47" i="6"/>
  <c r="I47" i="6"/>
  <c r="E40" i="7" s="1"/>
  <c r="AY47" i="6"/>
  <c r="K47" i="6"/>
  <c r="AO47" i="6"/>
  <c r="O47" i="6"/>
  <c r="BB42" i="6"/>
  <c r="N36" i="7" s="1"/>
  <c r="AH42" i="6"/>
  <c r="J36" i="7" s="1"/>
  <c r="N42" i="6"/>
  <c r="AP42" i="6"/>
  <c r="V42" i="6"/>
  <c r="AJ42" i="6"/>
  <c r="M42" i="6"/>
  <c r="AF42" i="6"/>
  <c r="J42" i="6"/>
  <c r="BA42" i="6"/>
  <c r="AE42" i="6"/>
  <c r="I42" i="6"/>
  <c r="E36" i="7" s="1"/>
  <c r="AW42" i="6"/>
  <c r="M36" i="7" s="1"/>
  <c r="AA42" i="6"/>
  <c r="AV42" i="6"/>
  <c r="Z42" i="6"/>
  <c r="AQ42" i="6"/>
  <c r="T42" i="6"/>
  <c r="AB42" i="6"/>
  <c r="W42" i="6"/>
  <c r="AZ42" i="6"/>
  <c r="U42" i="6"/>
  <c r="AT42" i="6"/>
  <c r="P42" i="6"/>
  <c r="AS42" i="6"/>
  <c r="O42" i="6"/>
  <c r="AL42" i="6"/>
  <c r="AU42" i="6"/>
  <c r="AN42" i="6"/>
  <c r="AM42" i="6"/>
  <c r="K36" i="7" s="1"/>
  <c r="AD42" i="6"/>
  <c r="AC42" i="6"/>
  <c r="I36" i="7" s="1"/>
  <c r="Q42" i="6"/>
  <c r="AK42" i="6"/>
  <c r="AI42" i="6"/>
  <c r="Y42" i="6"/>
  <c r="X42" i="6"/>
  <c r="H36" i="7" s="1"/>
  <c r="S42" i="6"/>
  <c r="G36" i="7" s="1"/>
  <c r="R42" i="6"/>
  <c r="L42" i="6"/>
  <c r="K42" i="6"/>
  <c r="AY42" i="6"/>
  <c r="AX42" i="6"/>
  <c r="AR42" i="6"/>
  <c r="AO42" i="6"/>
  <c r="AG42" i="6"/>
  <c r="G83" i="6" a="1"/>
  <c r="G83" i="6" s="1"/>
  <c r="I33" i="7"/>
  <c r="G52" i="7"/>
  <c r="M53" i="7"/>
  <c r="F57" i="7"/>
  <c r="F89" i="6" a="1"/>
  <c r="F89" i="6" s="1"/>
  <c r="D87" i="6" a="1"/>
  <c r="D87" i="6" s="1"/>
  <c r="D73" i="7" s="1"/>
  <c r="L52" i="7"/>
  <c r="H84" i="6" a="1"/>
  <c r="H84" i="6" s="1"/>
  <c r="N12" i="7"/>
  <c r="K12" i="7"/>
  <c r="G12" i="7"/>
  <c r="I51" i="7"/>
  <c r="J51" i="7"/>
  <c r="I13" i="7"/>
  <c r="G15" i="7"/>
  <c r="K51" i="7"/>
  <c r="M69" i="7"/>
  <c r="K71" i="7"/>
  <c r="I73" i="7"/>
  <c r="G75" i="7"/>
  <c r="H35" i="7"/>
  <c r="I15" i="7"/>
  <c r="M13" i="7"/>
  <c r="I57" i="7"/>
  <c r="H68" i="7"/>
  <c r="F70" i="7"/>
  <c r="M73" i="7"/>
  <c r="K75" i="7"/>
  <c r="J57" i="7"/>
  <c r="I68" i="7"/>
  <c r="G70" i="7"/>
  <c r="E72" i="7"/>
  <c r="N73" i="7"/>
  <c r="L75" i="7"/>
  <c r="M68" i="7"/>
  <c r="N70" i="7"/>
  <c r="E75" i="7"/>
  <c r="N68" i="7"/>
  <c r="E73" i="7"/>
  <c r="F75" i="7"/>
  <c r="F69" i="7"/>
  <c r="G71" i="7"/>
  <c r="J75" i="7"/>
  <c r="E71" i="7"/>
  <c r="F73" i="7"/>
  <c r="H75" i="7"/>
  <c r="H73" i="7"/>
  <c r="K17" i="7"/>
  <c r="N37" i="7"/>
  <c r="E69" i="7"/>
  <c r="F71" i="7"/>
  <c r="G73" i="7"/>
  <c r="I75" i="7"/>
  <c r="F51" i="7"/>
  <c r="L53" i="7"/>
  <c r="F56" i="7"/>
  <c r="J69" i="7"/>
  <c r="L71" i="7"/>
  <c r="E76" i="7"/>
  <c r="H12" i="7"/>
  <c r="G51" i="7"/>
  <c r="K69" i="7"/>
  <c r="M71" i="7"/>
  <c r="E74" i="7"/>
  <c r="F76" i="7"/>
  <c r="H51" i="7"/>
  <c r="L69" i="7"/>
  <c r="N71" i="7"/>
  <c r="F74" i="7"/>
  <c r="G76" i="7"/>
  <c r="G74" i="7"/>
  <c r="M15" i="7"/>
  <c r="L51" i="7"/>
  <c r="N69" i="7"/>
  <c r="F72" i="7"/>
  <c r="H76" i="7"/>
  <c r="E68" i="7"/>
  <c r="G72" i="7"/>
  <c r="N75" i="7"/>
  <c r="I72" i="7"/>
  <c r="J72" i="7"/>
  <c r="L72" i="7"/>
  <c r="K73" i="7"/>
  <c r="J74" i="7"/>
  <c r="E51" i="7"/>
  <c r="F68" i="7"/>
  <c r="H72" i="7"/>
  <c r="I76" i="7"/>
  <c r="K72" i="7"/>
  <c r="L68" i="7"/>
  <c r="E70" i="7"/>
  <c r="H70" i="7"/>
  <c r="I74" i="7"/>
  <c r="J70" i="7"/>
  <c r="M51" i="7"/>
  <c r="G68" i="7"/>
  <c r="K76" i="7"/>
  <c r="L76" i="7"/>
  <c r="I70" i="7"/>
  <c r="H71" i="7"/>
  <c r="D75" i="7"/>
  <c r="N51" i="7"/>
  <c r="J68" i="7"/>
  <c r="J76" i="7"/>
  <c r="K68" i="7"/>
  <c r="M74" i="7"/>
  <c r="G69" i="7"/>
  <c r="M72" i="7"/>
  <c r="M76" i="7"/>
  <c r="H69" i="7"/>
  <c r="N76" i="7"/>
  <c r="J73" i="7"/>
  <c r="H74" i="7"/>
  <c r="K70" i="7"/>
  <c r="L74" i="7"/>
  <c r="M75" i="7"/>
  <c r="F13" i="7"/>
  <c r="N56" i="7"/>
  <c r="N72" i="7"/>
  <c r="J52" i="7"/>
  <c r="I69" i="7"/>
  <c r="L73" i="7"/>
  <c r="K74" i="7"/>
  <c r="L70" i="7"/>
  <c r="M70" i="7"/>
  <c r="N74" i="7"/>
  <c r="I71" i="7"/>
  <c r="J71" i="7"/>
  <c r="K52" i="7"/>
  <c r="M12" i="7"/>
  <c r="K56" i="7"/>
  <c r="J17" i="7"/>
  <c r="E52" i="7"/>
  <c r="F81" i="6" a="1"/>
  <c r="F81" i="6" s="1"/>
  <c r="G90" i="6" a="1"/>
  <c r="G90" i="6" s="1"/>
  <c r="G91" i="6" a="1"/>
  <c r="G91" i="6" s="1"/>
  <c r="H91" i="6" a="1"/>
  <c r="H91" i="6" s="1"/>
  <c r="F87" i="6" a="1"/>
  <c r="F87" i="6" s="1"/>
  <c r="D91" i="6" a="1"/>
  <c r="D91" i="6" s="1"/>
  <c r="G89" i="6" a="1"/>
  <c r="G89" i="6" s="1"/>
  <c r="H81" i="6" a="1"/>
  <c r="H81" i="6" s="1"/>
  <c r="H90" i="6" a="1"/>
  <c r="H90" i="6" s="1"/>
  <c r="G87" i="6" a="1"/>
  <c r="G87" i="6" s="1"/>
  <c r="E91" i="6" a="1"/>
  <c r="E91" i="6" s="1"/>
  <c r="F88" i="6" a="1"/>
  <c r="F88" i="6" s="1"/>
  <c r="D88" i="6" a="1"/>
  <c r="D88" i="6" s="1"/>
  <c r="D74" i="7" s="1"/>
  <c r="E87" i="6" a="1"/>
  <c r="E87" i="6" s="1"/>
  <c r="E89" i="6" a="1"/>
  <c r="E89" i="6" s="1"/>
  <c r="H89" i="6" a="1"/>
  <c r="H89" i="6" s="1"/>
  <c r="D90" i="6" a="1"/>
  <c r="D90" i="6" s="1"/>
  <c r="D76" i="7" s="1"/>
  <c r="H88" i="6" a="1"/>
  <c r="H88" i="6" s="1"/>
  <c r="E88" i="6" a="1"/>
  <c r="E88" i="6" s="1"/>
  <c r="E90" i="6" a="1"/>
  <c r="E90" i="6" s="1"/>
  <c r="F85" i="6" a="1"/>
  <c r="F85" i="6" s="1"/>
  <c r="N17" i="7"/>
  <c r="D81" i="6" a="1"/>
  <c r="D81" i="6" s="1"/>
  <c r="D68" i="7" s="1"/>
  <c r="I37" i="7"/>
  <c r="G81" i="6" a="1"/>
  <c r="G81" i="6" s="1"/>
  <c r="L57" i="7"/>
  <c r="E83" i="6" a="1"/>
  <c r="E83" i="6" s="1"/>
  <c r="D84" i="6" a="1"/>
  <c r="D84" i="6" s="1"/>
  <c r="D71" i="7" s="1"/>
  <c r="L37" i="7"/>
  <c r="G82" i="6" a="1"/>
  <c r="G82" i="6" s="1"/>
  <c r="H57" i="7"/>
  <c r="F82" i="6" a="1"/>
  <c r="F82" i="6" s="1"/>
  <c r="D85" i="6" a="1"/>
  <c r="D85" i="6" s="1"/>
  <c r="D72" i="7" s="1"/>
  <c r="N58" i="7"/>
  <c r="J58" i="7"/>
  <c r="F58" i="7"/>
  <c r="E58" i="7"/>
  <c r="L58" i="7"/>
  <c r="E85" i="6" a="1"/>
  <c r="E85" i="6" s="1"/>
  <c r="M42" i="7"/>
  <c r="K42" i="7"/>
  <c r="H42" i="7"/>
  <c r="J39" i="7"/>
  <c r="E39" i="7"/>
  <c r="F84" i="6" a="1"/>
  <c r="F84" i="6" s="1"/>
  <c r="H83" i="6" a="1"/>
  <c r="H83" i="6" s="1"/>
  <c r="J3" i="7"/>
  <c r="E3" i="7"/>
  <c r="H55" i="7"/>
  <c r="G26" i="7"/>
  <c r="F26" i="7"/>
  <c r="L26" i="7"/>
  <c r="F47" i="7"/>
  <c r="E47" i="7"/>
  <c r="H47" i="7"/>
  <c r="G47" i="7"/>
  <c r="L38" i="7"/>
  <c r="I38" i="7"/>
  <c r="G38" i="7"/>
  <c r="M38" i="7"/>
  <c r="E38" i="7"/>
  <c r="D83" i="6" a="1"/>
  <c r="D83" i="6" s="1"/>
  <c r="D70" i="7" s="1"/>
  <c r="I43" i="7"/>
  <c r="N43" i="7"/>
  <c r="K20" i="7"/>
  <c r="E16" i="7"/>
  <c r="G84" i="6" a="1"/>
  <c r="G84" i="6" s="1"/>
  <c r="I18" i="7"/>
  <c r="G18" i="7"/>
  <c r="K18" i="7"/>
  <c r="N18" i="7"/>
  <c r="K62" i="7"/>
  <c r="J62" i="7"/>
  <c r="I62" i="7"/>
  <c r="E62" i="7"/>
  <c r="F36" i="7"/>
  <c r="L36" i="7"/>
  <c r="I14" i="7"/>
  <c r="G21" i="7"/>
  <c r="E21" i="7"/>
  <c r="N21" i="7"/>
  <c r="K21" i="7"/>
  <c r="I21" i="7"/>
  <c r="F23" i="7"/>
  <c r="K23" i="7"/>
  <c r="I23" i="7"/>
  <c r="L23" i="7"/>
  <c r="M23" i="7"/>
  <c r="M63" i="7"/>
  <c r="E63" i="7"/>
  <c r="J63" i="7"/>
  <c r="F63" i="7"/>
  <c r="L8" i="7"/>
  <c r="H8" i="7"/>
  <c r="N64" i="7"/>
  <c r="E64" i="7"/>
  <c r="D82" i="6" a="1"/>
  <c r="D82" i="6" s="1"/>
  <c r="D69" i="7" s="1"/>
  <c r="E84" i="6" a="1"/>
  <c r="E84" i="6" s="1"/>
  <c r="G85" i="6" a="1"/>
  <c r="G85" i="6" s="1"/>
  <c r="G44" i="7"/>
  <c r="N44" i="7"/>
  <c r="M44" i="7"/>
  <c r="J30" i="7"/>
  <c r="E30" i="7"/>
  <c r="H30" i="7"/>
  <c r="G30" i="7"/>
  <c r="L30" i="7"/>
  <c r="I30" i="7"/>
  <c r="M67" i="7"/>
  <c r="E82" i="6" a="1"/>
  <c r="E82" i="6" s="1"/>
  <c r="E59" i="7"/>
  <c r="H59" i="7"/>
  <c r="H82" i="6" a="1"/>
  <c r="H82" i="6" s="1"/>
  <c r="E60" i="7"/>
  <c r="H85" i="6" a="1"/>
  <c r="H85" i="6" s="1"/>
  <c r="F54" i="7"/>
  <c r="K9" i="7"/>
  <c r="G9" i="7"/>
  <c r="J9" i="7"/>
  <c r="I9" i="7"/>
  <c r="N9" i="7"/>
  <c r="E9" i="7"/>
  <c r="I11" i="7"/>
  <c r="F11" i="7"/>
  <c r="E27" i="7"/>
  <c r="H66" i="7"/>
  <c r="L28" i="7"/>
  <c r="G28" i="7"/>
  <c r="I28" i="7"/>
  <c r="F28" i="7"/>
  <c r="N28" i="7"/>
  <c r="E81" i="6" a="1"/>
  <c r="E81" i="6" s="1"/>
  <c r="I4" i="7"/>
  <c r="M24" i="7"/>
  <c r="G24" i="7"/>
  <c r="N24" i="7"/>
  <c r="J24" i="7"/>
  <c r="N5" i="7"/>
  <c r="F5" i="7"/>
  <c r="E5" i="7"/>
  <c r="I29" i="7"/>
  <c r="G29" i="7"/>
  <c r="L31" i="7"/>
  <c r="M31" i="7"/>
  <c r="G31" i="7"/>
  <c r="F31" i="7"/>
  <c r="K31" i="7"/>
  <c r="I46" i="7"/>
  <c r="G46" i="7"/>
  <c r="F46" i="7"/>
  <c r="E46" i="7"/>
  <c r="M46" i="7"/>
  <c r="N46" i="7"/>
  <c r="H48" i="7"/>
  <c r="L48" i="7"/>
  <c r="J25" i="7"/>
  <c r="I25" i="7"/>
  <c r="N49" i="7"/>
  <c r="M49" i="7"/>
  <c r="G49" i="7"/>
  <c r="K49" i="7"/>
  <c r="H49" i="7"/>
  <c r="G6" i="7"/>
  <c r="K6" i="7"/>
  <c r="K61" i="7"/>
  <c r="I61" i="7"/>
  <c r="N61" i="7"/>
  <c r="E61" i="7"/>
  <c r="M61" i="7"/>
  <c r="F83" i="6" a="1"/>
  <c r="F83" i="6" s="1"/>
  <c r="N19" i="7"/>
  <c r="G19" i="7"/>
  <c r="E19" i="7"/>
  <c r="H45" i="7"/>
  <c r="N10" i="7"/>
  <c r="M10" i="7"/>
  <c r="K10" i="7"/>
  <c r="J41" i="7"/>
  <c r="K41" i="7"/>
  <c r="M41" i="7"/>
  <c r="J34" i="7"/>
  <c r="G34" i="7"/>
  <c r="K34" i="7"/>
  <c r="E34" i="7"/>
  <c r="I34" i="7"/>
  <c r="J65" i="7"/>
  <c r="L65" i="7"/>
  <c r="E65" i="7"/>
  <c r="I50" i="7"/>
  <c r="H59" i="6"/>
  <c r="G59" i="6" s="1"/>
  <c r="F59" i="6" s="1"/>
  <c r="E59" i="6" s="1"/>
  <c r="D59" i="6" s="1"/>
  <c r="D50" i="7" s="1"/>
  <c r="F50" i="7"/>
  <c r="N50" i="7"/>
  <c r="I7" i="7"/>
  <c r="M7" i="7"/>
  <c r="N7" i="7"/>
  <c r="K7" i="7"/>
  <c r="H13" i="6" l="1" a="1"/>
  <c r="H13" i="6" s="1"/>
  <c r="D39" i="6" a="1"/>
  <c r="D39" i="6" s="1"/>
  <c r="D33" i="7" s="1"/>
  <c r="E44" i="7"/>
  <c r="D52" i="6" a="1"/>
  <c r="D52" i="6" s="1"/>
  <c r="H52" i="6" a="1"/>
  <c r="H52" i="6" s="1"/>
  <c r="E52" i="6" a="1"/>
  <c r="E52" i="6" s="1"/>
  <c r="G52" i="6" a="1"/>
  <c r="G52" i="6" s="1"/>
  <c r="F52" i="6" a="1"/>
  <c r="F52" i="6" s="1"/>
  <c r="F55" i="6" a="1"/>
  <c r="F55" i="6" s="1"/>
  <c r="G55" i="6" a="1"/>
  <c r="G55" i="6" s="1"/>
  <c r="E55" i="6" a="1"/>
  <c r="E55" i="6" s="1"/>
  <c r="H55" i="6" a="1"/>
  <c r="H55" i="6" s="1"/>
  <c r="D55" i="6" a="1"/>
  <c r="D55" i="6" s="1"/>
  <c r="E43" i="7"/>
  <c r="D54" i="6" a="1"/>
  <c r="D54" i="6" s="1"/>
  <c r="E54" i="6" a="1"/>
  <c r="E54" i="6" s="1"/>
  <c r="H54" i="6" a="1"/>
  <c r="H54" i="6" s="1"/>
  <c r="G54" i="6" a="1"/>
  <c r="G54" i="6" s="1"/>
  <c r="F54" i="6" a="1"/>
  <c r="F54" i="6" s="1"/>
  <c r="D45" i="7"/>
  <c r="G17" i="6" a="1"/>
  <c r="G17" i="6" s="1"/>
  <c r="E15" i="7"/>
  <c r="D17" i="6" a="1"/>
  <c r="D17" i="6" s="1"/>
  <c r="D15" i="7" s="1"/>
  <c r="G19" i="6" a="1"/>
  <c r="G19" i="6" s="1"/>
  <c r="F43" i="6" a="1"/>
  <c r="F43" i="6" s="1"/>
  <c r="H17" i="6" a="1"/>
  <c r="H17" i="6" s="1"/>
  <c r="G41" i="6" a="1"/>
  <c r="G41" i="6" s="1"/>
  <c r="E17" i="6" a="1"/>
  <c r="E17" i="6" s="1"/>
  <c r="F17" i="6" a="1"/>
  <c r="F17" i="6" s="1"/>
  <c r="F66" i="6" a="1"/>
  <c r="F66" i="6" s="1"/>
  <c r="E39" i="6" a="1"/>
  <c r="E39" i="6" s="1"/>
  <c r="H66" i="6" a="1"/>
  <c r="H66" i="6" s="1"/>
  <c r="F39" i="6" a="1"/>
  <c r="F39" i="6" s="1"/>
  <c r="H39" i="6" a="1"/>
  <c r="H39" i="6" s="1"/>
  <c r="G66" i="6" a="1"/>
  <c r="G66" i="6" s="1"/>
  <c r="G39" i="6" a="1"/>
  <c r="G39" i="6" s="1"/>
  <c r="E66" i="6" a="1"/>
  <c r="E66" i="6" s="1"/>
  <c r="D63" i="6" a="1"/>
  <c r="D63" i="6" s="1"/>
  <c r="D53" i="7" s="1"/>
  <c r="H15" i="6" a="1"/>
  <c r="H15" i="6" s="1"/>
  <c r="D19" i="6" a="1"/>
  <c r="D19" i="6" s="1"/>
  <c r="D17" i="7" s="1"/>
  <c r="E41" i="6" a="1"/>
  <c r="E41" i="6" s="1"/>
  <c r="F63" i="6" a="1"/>
  <c r="F63" i="6" s="1"/>
  <c r="E86" i="6"/>
  <c r="E19" i="6" a="1"/>
  <c r="E19" i="6" s="1"/>
  <c r="H37" i="6" a="1"/>
  <c r="H37" i="6" s="1"/>
  <c r="D66" i="6" a="1"/>
  <c r="D66" i="6" s="1"/>
  <c r="D56" i="7" s="1"/>
  <c r="D41" i="6" a="1"/>
  <c r="D41" i="6" s="1"/>
  <c r="D35" i="7" s="1"/>
  <c r="F37" i="6" a="1"/>
  <c r="F37" i="6" s="1"/>
  <c r="E63" i="6" a="1"/>
  <c r="E63" i="6" s="1"/>
  <c r="F15" i="6" a="1"/>
  <c r="F15" i="6" s="1"/>
  <c r="H63" i="6" a="1"/>
  <c r="H63" i="6" s="1"/>
  <c r="F41" i="6" a="1"/>
  <c r="F41" i="6" s="1"/>
  <c r="D37" i="6" a="1"/>
  <c r="D37" i="6" s="1"/>
  <c r="D32" i="7" s="1"/>
  <c r="D15" i="6" a="1"/>
  <c r="D15" i="6" s="1"/>
  <c r="D13" i="7" s="1"/>
  <c r="G37" i="6" a="1"/>
  <c r="G37" i="6" s="1"/>
  <c r="E37" i="6" a="1"/>
  <c r="E37" i="6" s="1"/>
  <c r="G63" i="6" a="1"/>
  <c r="G63" i="6" s="1"/>
  <c r="H41" i="6" a="1"/>
  <c r="H41" i="6" s="1"/>
  <c r="H92" i="6"/>
  <c r="E17" i="7"/>
  <c r="F19" i="6" a="1"/>
  <c r="F19" i="6" s="1"/>
  <c r="H19" i="6" a="1"/>
  <c r="H19" i="6" s="1"/>
  <c r="E13" i="7"/>
  <c r="D13" i="6" a="1"/>
  <c r="D13" i="6" s="1"/>
  <c r="D12" i="7" s="1"/>
  <c r="E13" i="6" a="1"/>
  <c r="E13" i="6" s="1"/>
  <c r="G43" i="6" a="1"/>
  <c r="G43" i="6" s="1"/>
  <c r="G15" i="6" a="1"/>
  <c r="G15" i="6" s="1"/>
  <c r="H43" i="6" a="1"/>
  <c r="H43" i="6" s="1"/>
  <c r="E15" i="6" a="1"/>
  <c r="E15" i="6" s="1"/>
  <c r="G13" i="6" a="1"/>
  <c r="G13" i="6" s="1"/>
  <c r="F13" i="6" a="1"/>
  <c r="F13" i="6" s="1"/>
  <c r="E12" i="7"/>
  <c r="E45" i="7"/>
  <c r="E43" i="6" a="1"/>
  <c r="E43" i="6" s="1"/>
  <c r="E37" i="7"/>
  <c r="D43" i="6" a="1"/>
  <c r="D43" i="6" s="1"/>
  <c r="D37" i="7" s="1"/>
  <c r="D92" i="6"/>
  <c r="D67" i="6" a="1"/>
  <c r="D67" i="6" s="1"/>
  <c r="D57" i="7" s="1"/>
  <c r="E50" i="7"/>
  <c r="G92" i="6"/>
  <c r="F67" i="6" a="1"/>
  <c r="F67" i="6" s="1"/>
  <c r="H86" i="6"/>
  <c r="F92" i="6"/>
  <c r="G67" i="6" a="1"/>
  <c r="G67" i="6" s="1"/>
  <c r="H67" i="6" a="1"/>
  <c r="H67" i="6" s="1"/>
  <c r="G86" i="6"/>
  <c r="E67" i="6" a="1"/>
  <c r="E67" i="6" s="1"/>
  <c r="F86" i="6"/>
  <c r="D86" i="6"/>
  <c r="E92" i="6"/>
  <c r="H48" i="6" a="1"/>
  <c r="H48" i="6" s="1"/>
  <c r="G48" i="6" s="1"/>
  <c r="F48" i="6" s="1"/>
  <c r="E48" i="6" s="1"/>
  <c r="D48" i="6" s="1"/>
  <c r="D41" i="7" s="1"/>
  <c r="H3" i="6" a="1"/>
  <c r="H3" i="6" s="1"/>
  <c r="F23" i="6" a="1"/>
  <c r="F23" i="6" s="1"/>
  <c r="E23" i="6" a="1"/>
  <c r="E23" i="6" s="1"/>
  <c r="G23" i="6" a="1"/>
  <c r="G23" i="6" s="1"/>
  <c r="H23" i="6" a="1"/>
  <c r="H23" i="6" s="1"/>
  <c r="D23" i="6" a="1"/>
  <c r="D23" i="6" s="1"/>
  <c r="D20" i="7" s="1"/>
  <c r="E3" i="6" a="1"/>
  <c r="E3" i="6" s="1"/>
  <c r="E11" i="6" a="1"/>
  <c r="E11" i="6" s="1"/>
  <c r="D11" i="6" a="1"/>
  <c r="D11" i="6" s="1"/>
  <c r="D10" i="7" s="1"/>
  <c r="G11" i="6" a="1"/>
  <c r="G11" i="6" s="1"/>
  <c r="F11" i="6" a="1"/>
  <c r="F11" i="6" s="1"/>
  <c r="H11" i="6" a="1"/>
  <c r="H11" i="6" s="1"/>
  <c r="H29" i="6" a="1"/>
  <c r="H29" i="6" s="1"/>
  <c r="E29" i="6" a="1"/>
  <c r="E29" i="6" s="1"/>
  <c r="G29" i="6" a="1"/>
  <c r="G29" i="6" s="1"/>
  <c r="D29" i="6" a="1"/>
  <c r="D29" i="6" s="1"/>
  <c r="D25" i="7" s="1"/>
  <c r="F29" i="6" a="1"/>
  <c r="F29" i="6" s="1"/>
  <c r="F21" i="6" a="1"/>
  <c r="F21" i="6" s="1"/>
  <c r="D21" i="6" a="1"/>
  <c r="D21" i="6" s="1"/>
  <c r="D18" i="7" s="1"/>
  <c r="G21" i="6" a="1"/>
  <c r="G21" i="6" s="1"/>
  <c r="E21" i="6" a="1"/>
  <c r="E21" i="6" s="1"/>
  <c r="H21" i="6" a="1"/>
  <c r="H21" i="6" s="1"/>
  <c r="F57" i="6" a="1"/>
  <c r="F57" i="6" s="1"/>
  <c r="H57" i="6" a="1"/>
  <c r="H57" i="6" s="1"/>
  <c r="G57" i="6" a="1"/>
  <c r="G57" i="6" s="1"/>
  <c r="E57" i="6" a="1"/>
  <c r="E57" i="6" s="1"/>
  <c r="D57" i="6" a="1"/>
  <c r="D57" i="6" s="1"/>
  <c r="D48" i="7" s="1"/>
  <c r="H79" i="6" a="1"/>
  <c r="H79" i="6" s="1"/>
  <c r="G79" i="6" a="1"/>
  <c r="G79" i="6" s="1"/>
  <c r="E79" i="6" a="1"/>
  <c r="E79" i="6" s="1"/>
  <c r="D79" i="6" a="1"/>
  <c r="D79" i="6" s="1"/>
  <c r="D67" i="7" s="1"/>
  <c r="F79" i="6" a="1"/>
  <c r="F79" i="6" s="1"/>
  <c r="G77" i="6" a="1"/>
  <c r="G77" i="6" s="1"/>
  <c r="D77" i="6" a="1"/>
  <c r="D77" i="6" s="1"/>
  <c r="D65" i="7" s="1"/>
  <c r="F77" i="6" a="1"/>
  <c r="F77" i="6" s="1"/>
  <c r="E77" i="6" a="1"/>
  <c r="E77" i="6" s="1"/>
  <c r="H77" i="6" a="1"/>
  <c r="H77" i="6" s="1"/>
  <c r="D58" i="6" a="1"/>
  <c r="D58" i="6" s="1"/>
  <c r="D49" i="7" s="1"/>
  <c r="F58" i="6" a="1"/>
  <c r="F58" i="6" s="1"/>
  <c r="E58" i="6" a="1"/>
  <c r="E58" i="6" s="1"/>
  <c r="G58" i="6" a="1"/>
  <c r="G58" i="6" s="1"/>
  <c r="H58" i="6" a="1"/>
  <c r="H58" i="6" s="1"/>
  <c r="H7" i="6" a="1"/>
  <c r="H7" i="6" s="1"/>
  <c r="D7" i="6" a="1"/>
  <c r="D7" i="6" s="1"/>
  <c r="D7" i="7" s="1"/>
  <c r="G7" i="6" a="1"/>
  <c r="G7" i="6" s="1"/>
  <c r="F7" i="6" a="1"/>
  <c r="F7" i="6" s="1"/>
  <c r="E7" i="6" a="1"/>
  <c r="E7" i="6" s="1"/>
  <c r="H65" i="6" a="1"/>
  <c r="H65" i="6" s="1"/>
  <c r="D65" i="6" a="1"/>
  <c r="D65" i="6" s="1"/>
  <c r="D55" i="7" s="1"/>
  <c r="E65" i="6" a="1"/>
  <c r="E65" i="6" s="1"/>
  <c r="G65" i="6" a="1"/>
  <c r="G65" i="6" s="1"/>
  <c r="F65" i="6" a="1"/>
  <c r="F65" i="6" s="1"/>
  <c r="E47" i="6" a="1"/>
  <c r="E47" i="6" s="1"/>
  <c r="D47" i="6" a="1"/>
  <c r="D47" i="6" s="1"/>
  <c r="D40" i="7" s="1"/>
  <c r="H47" i="6" a="1"/>
  <c r="H47" i="6" s="1"/>
  <c r="G47" i="6" a="1"/>
  <c r="G47" i="6" s="1"/>
  <c r="F47" i="6" a="1"/>
  <c r="F47" i="6" s="1"/>
  <c r="H28" i="6" a="1"/>
  <c r="H28" i="6" s="1"/>
  <c r="E28" i="6" a="1"/>
  <c r="E28" i="6" s="1"/>
  <c r="D28" i="6" a="1"/>
  <c r="D28" i="6" s="1"/>
  <c r="D24" i="7" s="1"/>
  <c r="G28" i="6" a="1"/>
  <c r="G28" i="6" s="1"/>
  <c r="F28" i="6" a="1"/>
  <c r="F28" i="6" s="1"/>
  <c r="F70" i="6" a="1"/>
  <c r="F70" i="6" s="1"/>
  <c r="H70" i="6" a="1"/>
  <c r="H70" i="6" s="1"/>
  <c r="E70" i="6" a="1"/>
  <c r="E70" i="6" s="1"/>
  <c r="G70" i="6" a="1"/>
  <c r="G70" i="6" s="1"/>
  <c r="D70" i="6" a="1"/>
  <c r="D70" i="6" s="1"/>
  <c r="D59" i="7" s="1"/>
  <c r="G9" i="6" a="1"/>
  <c r="G9" i="6" s="1"/>
  <c r="F9" i="6" a="1"/>
  <c r="F9" i="6" s="1"/>
  <c r="H9" i="6" a="1"/>
  <c r="H9" i="6" s="1"/>
  <c r="D9" i="6" a="1"/>
  <c r="D9" i="6" s="1"/>
  <c r="D8" i="7" s="1"/>
  <c r="E9" i="6" a="1"/>
  <c r="E9" i="6" s="1"/>
  <c r="G6" i="6" a="1"/>
  <c r="G6" i="6" s="1"/>
  <c r="E6" i="6" a="1"/>
  <c r="E6" i="6" s="1"/>
  <c r="F6" i="6" a="1"/>
  <c r="F6" i="6" s="1"/>
  <c r="D6" i="6" a="1"/>
  <c r="D6" i="6" s="1"/>
  <c r="D6" i="7" s="1"/>
  <c r="H6" i="6" a="1"/>
  <c r="H6" i="6" s="1"/>
  <c r="F36" i="6" a="1"/>
  <c r="F36" i="6" s="1"/>
  <c r="E36" i="6" a="1"/>
  <c r="E36" i="6" s="1"/>
  <c r="G36" i="6" a="1"/>
  <c r="G36" i="6" s="1"/>
  <c r="H36" i="6" a="1"/>
  <c r="H36" i="6" s="1"/>
  <c r="D36" i="6" a="1"/>
  <c r="D36" i="6" s="1"/>
  <c r="D31" i="7" s="1"/>
  <c r="G35" i="6" a="1"/>
  <c r="G35" i="6" s="1"/>
  <c r="E35" i="6" a="1"/>
  <c r="E35" i="6" s="1"/>
  <c r="H35" i="6" a="1"/>
  <c r="H35" i="6" s="1"/>
  <c r="D35" i="6" a="1"/>
  <c r="D35" i="6" s="1"/>
  <c r="D30" i="7" s="1"/>
  <c r="F35" i="6" a="1"/>
  <c r="F35" i="6" s="1"/>
  <c r="H24" i="6" a="1"/>
  <c r="H24" i="6" s="1"/>
  <c r="E24" i="6" a="1"/>
  <c r="E24" i="6" s="1"/>
  <c r="G24" i="6" a="1"/>
  <c r="G24" i="6" s="1"/>
  <c r="D24" i="6" a="1"/>
  <c r="D24" i="6" s="1"/>
  <c r="D21" i="7" s="1"/>
  <c r="F24" i="6" a="1"/>
  <c r="F24" i="6" s="1"/>
  <c r="E73" i="6" a="1"/>
  <c r="E73" i="6" s="1"/>
  <c r="H73" i="6" a="1"/>
  <c r="H73" i="6" s="1"/>
  <c r="D73" i="6" a="1"/>
  <c r="D73" i="6" s="1"/>
  <c r="D62" i="7" s="1"/>
  <c r="F73" i="6" a="1"/>
  <c r="F73" i="6" s="1"/>
  <c r="G73" i="6" a="1"/>
  <c r="G73" i="6" s="1"/>
  <c r="F4" i="6" a="1"/>
  <c r="F4" i="6" s="1"/>
  <c r="E4" i="6" a="1"/>
  <c r="E4" i="6" s="1"/>
  <c r="H4" i="6" a="1"/>
  <c r="H4" i="6" s="1"/>
  <c r="G4" i="6" a="1"/>
  <c r="G4" i="6" s="1"/>
  <c r="D4" i="6" a="1"/>
  <c r="D4" i="6" s="1"/>
  <c r="D4" i="7" s="1"/>
  <c r="E64" i="6" a="1"/>
  <c r="E64" i="6" s="1"/>
  <c r="G64" i="6" a="1"/>
  <c r="G64" i="6" s="1"/>
  <c r="D64" i="6" a="1"/>
  <c r="D64" i="6" s="1"/>
  <c r="D54" i="7" s="1"/>
  <c r="H64" i="6" a="1"/>
  <c r="H64" i="6" s="1"/>
  <c r="F64" i="6" a="1"/>
  <c r="F64" i="6" s="1"/>
  <c r="F22" i="6" a="1"/>
  <c r="F22" i="6" s="1"/>
  <c r="E22" i="6" a="1"/>
  <c r="E22" i="6" s="1"/>
  <c r="G22" i="6" a="1"/>
  <c r="G22" i="6" s="1"/>
  <c r="D22" i="6" a="1"/>
  <c r="D22" i="6" s="1"/>
  <c r="D19" i="7" s="1"/>
  <c r="H22" i="6" a="1"/>
  <c r="H22" i="6" s="1"/>
  <c r="F45" i="6" a="1"/>
  <c r="F45" i="6" s="1"/>
  <c r="G45" i="6" a="1"/>
  <c r="G45" i="6" s="1"/>
  <c r="D45" i="6" a="1"/>
  <c r="D45" i="6" s="1"/>
  <c r="E45" i="6" a="1"/>
  <c r="E45" i="6" s="1"/>
  <c r="H45" i="6" a="1"/>
  <c r="H45" i="6" s="1"/>
  <c r="E34" i="6" a="1"/>
  <c r="E34" i="6" s="1"/>
  <c r="F34" i="6" a="1"/>
  <c r="F34" i="6" s="1"/>
  <c r="D34" i="6" a="1"/>
  <c r="D34" i="6" s="1"/>
  <c r="D29" i="7" s="1"/>
  <c r="G34" i="6" a="1"/>
  <c r="G34" i="6" s="1"/>
  <c r="H34" i="6" a="1"/>
  <c r="H34" i="6" s="1"/>
  <c r="E42" i="6" a="1"/>
  <c r="E42" i="6" s="1"/>
  <c r="H42" i="6" a="1"/>
  <c r="H42" i="6" s="1"/>
  <c r="D42" i="6" a="1"/>
  <c r="D42" i="6" s="1"/>
  <c r="D36" i="7" s="1"/>
  <c r="G42" i="6" a="1"/>
  <c r="G42" i="6" s="1"/>
  <c r="F42" i="6" a="1"/>
  <c r="F42" i="6" s="1"/>
  <c r="G16" i="6" a="1"/>
  <c r="G16" i="6" s="1"/>
  <c r="H16" i="6" a="1"/>
  <c r="H16" i="6" s="1"/>
  <c r="F16" i="6" a="1"/>
  <c r="F16" i="6" s="1"/>
  <c r="D16" i="6" a="1"/>
  <c r="D16" i="6" s="1"/>
  <c r="D14" i="7" s="1"/>
  <c r="E16" i="6" a="1"/>
  <c r="E16" i="6" s="1"/>
  <c r="G5" i="6" a="1"/>
  <c r="G5" i="6" s="1"/>
  <c r="H5" i="6" a="1"/>
  <c r="H5" i="6" s="1"/>
  <c r="E5" i="6" a="1"/>
  <c r="E5" i="6" s="1"/>
  <c r="F5" i="6" a="1"/>
  <c r="F5" i="6" s="1"/>
  <c r="D5" i="6" a="1"/>
  <c r="D5" i="6" s="1"/>
  <c r="D5" i="7" s="1"/>
  <c r="G76" i="6" a="1"/>
  <c r="G76" i="6" s="1"/>
  <c r="F76" i="6" a="1"/>
  <c r="F76" i="6" s="1"/>
  <c r="H76" i="6" a="1"/>
  <c r="H76" i="6" s="1"/>
  <c r="D76" i="6" a="1"/>
  <c r="D76" i="6" s="1"/>
  <c r="D64" i="7" s="1"/>
  <c r="E76" i="6" a="1"/>
  <c r="E76" i="6" s="1"/>
  <c r="E25" i="6" a="1"/>
  <c r="E25" i="6" s="1"/>
  <c r="F25" i="6" a="1"/>
  <c r="F25" i="6" s="1"/>
  <c r="G25" i="6" a="1"/>
  <c r="G25" i="6" s="1"/>
  <c r="H25" i="6" a="1"/>
  <c r="H25" i="6" s="1"/>
  <c r="D25" i="6" a="1"/>
  <c r="D25" i="6" s="1"/>
  <c r="D22" i="7" s="1"/>
  <c r="E72" i="6" a="1"/>
  <c r="E72" i="6" s="1"/>
  <c r="H72" i="6" a="1"/>
  <c r="H72" i="6" s="1"/>
  <c r="D72" i="6" a="1"/>
  <c r="D72" i="6" s="1"/>
  <c r="D61" i="7" s="1"/>
  <c r="G72" i="6" a="1"/>
  <c r="G72" i="6" s="1"/>
  <c r="F72" i="6" a="1"/>
  <c r="F72" i="6" s="1"/>
  <c r="G78" i="6" a="1"/>
  <c r="G78" i="6" s="1"/>
  <c r="E78" i="6" a="1"/>
  <c r="E78" i="6" s="1"/>
  <c r="D78" i="6" a="1"/>
  <c r="D78" i="6" s="1"/>
  <c r="D66" i="7" s="1"/>
  <c r="F78" i="6" a="1"/>
  <c r="F78" i="6" s="1"/>
  <c r="H78" i="6" a="1"/>
  <c r="H78" i="6" s="1"/>
  <c r="G71" i="6" a="1"/>
  <c r="G71" i="6" s="1"/>
  <c r="D71" i="6" a="1"/>
  <c r="D71" i="6" s="1"/>
  <c r="D60" i="7" s="1"/>
  <c r="F71" i="6" a="1"/>
  <c r="F71" i="6" s="1"/>
  <c r="H71" i="6" a="1"/>
  <c r="H71" i="6" s="1"/>
  <c r="E71" i="6" a="1"/>
  <c r="E71" i="6" s="1"/>
  <c r="G3" i="6" a="1"/>
  <c r="G3" i="6" s="1"/>
  <c r="F3" i="6" a="1"/>
  <c r="F3" i="6" s="1"/>
  <c r="H31" i="6" a="1"/>
  <c r="H31" i="6" s="1"/>
  <c r="D31" i="6" a="1"/>
  <c r="D31" i="6" s="1"/>
  <c r="D27" i="7" s="1"/>
  <c r="E31" i="6" a="1"/>
  <c r="E31" i="6" s="1"/>
  <c r="G31" i="6" a="1"/>
  <c r="G31" i="6" s="1"/>
  <c r="F31" i="6" a="1"/>
  <c r="F31" i="6" s="1"/>
  <c r="G40" i="6" a="1"/>
  <c r="G40" i="6" s="1"/>
  <c r="D40" i="6" a="1"/>
  <c r="D40" i="6" s="1"/>
  <c r="D34" i="7" s="1"/>
  <c r="E40" i="6" a="1"/>
  <c r="E40" i="6" s="1"/>
  <c r="H40" i="6" a="1"/>
  <c r="H40" i="6" s="1"/>
  <c r="F40" i="6" a="1"/>
  <c r="F40" i="6" s="1"/>
  <c r="H75" i="6" a="1"/>
  <c r="H75" i="6" s="1"/>
  <c r="G75" i="6" a="1"/>
  <c r="G75" i="6" s="1"/>
  <c r="F75" i="6" a="1"/>
  <c r="F75" i="6" s="1"/>
  <c r="D75" i="6" a="1"/>
  <c r="D75" i="6" s="1"/>
  <c r="D63" i="7" s="1"/>
  <c r="E75" i="6" a="1"/>
  <c r="E75" i="6" s="1"/>
  <c r="E30" i="6" a="1"/>
  <c r="E30" i="6" s="1"/>
  <c r="D30" i="6" a="1"/>
  <c r="D30" i="6" s="1"/>
  <c r="D26" i="7" s="1"/>
  <c r="G30" i="6" a="1"/>
  <c r="G30" i="6" s="1"/>
  <c r="F30" i="6" a="1"/>
  <c r="F30" i="6" s="1"/>
  <c r="H30" i="6" a="1"/>
  <c r="H30" i="6" s="1"/>
  <c r="G18" i="6" a="1"/>
  <c r="G18" i="6" s="1"/>
  <c r="D18" i="6" a="1"/>
  <c r="D18" i="6" s="1"/>
  <c r="D16" i="7" s="1"/>
  <c r="H18" i="6" a="1"/>
  <c r="H18" i="6" s="1"/>
  <c r="F18" i="6" a="1"/>
  <c r="F18" i="6" s="1"/>
  <c r="E18" i="6" a="1"/>
  <c r="E18" i="6" s="1"/>
  <c r="G10" i="6" a="1"/>
  <c r="G10" i="6" s="1"/>
  <c r="H10" i="6" a="1"/>
  <c r="H10" i="6" s="1"/>
  <c r="F10" i="6" a="1"/>
  <c r="F10" i="6" s="1"/>
  <c r="D10" i="6" a="1"/>
  <c r="D10" i="6" s="1"/>
  <c r="D9" i="7" s="1"/>
  <c r="E10" i="6" a="1"/>
  <c r="E10" i="6" s="1"/>
  <c r="F46" i="6" a="1"/>
  <c r="F46" i="6" s="1"/>
  <c r="G46" i="6" a="1"/>
  <c r="G46" i="6" s="1"/>
  <c r="D46" i="6" a="1"/>
  <c r="D46" i="6" s="1"/>
  <c r="D39" i="7" s="1"/>
  <c r="E46" i="6" a="1"/>
  <c r="E46" i="6" s="1"/>
  <c r="H46" i="6" a="1"/>
  <c r="H46" i="6" s="1"/>
  <c r="G69" i="6" a="1"/>
  <c r="G69" i="6" s="1"/>
  <c r="D69" i="6" a="1"/>
  <c r="D69" i="6" s="1"/>
  <c r="D58" i="7" s="1"/>
  <c r="F69" i="6" a="1"/>
  <c r="F69" i="6" s="1"/>
  <c r="H69" i="6" a="1"/>
  <c r="H69" i="6" s="1"/>
  <c r="E69" i="6" a="1"/>
  <c r="E69" i="6" s="1"/>
  <c r="H33" i="6" a="1"/>
  <c r="H33" i="6" s="1"/>
  <c r="E33" i="6" a="1"/>
  <c r="E33" i="6" s="1"/>
  <c r="F33" i="6" a="1"/>
  <c r="F33" i="6" s="1"/>
  <c r="G33" i="6" a="1"/>
  <c r="G33" i="6" s="1"/>
  <c r="D33" i="6" a="1"/>
  <c r="D33" i="6" s="1"/>
  <c r="D28" i="7" s="1"/>
  <c r="F12" i="6" a="1"/>
  <c r="F12" i="6" s="1"/>
  <c r="E12" i="6" a="1"/>
  <c r="E12" i="6" s="1"/>
  <c r="G12" i="6" a="1"/>
  <c r="G12" i="6" s="1"/>
  <c r="H12" i="6" a="1"/>
  <c r="H12" i="6" s="1"/>
  <c r="D12" i="6" a="1"/>
  <c r="D12" i="6" s="1"/>
  <c r="D11" i="7" s="1"/>
  <c r="H27" i="6" a="1"/>
  <c r="H27" i="6" s="1"/>
  <c r="F27" i="6" a="1"/>
  <c r="F27" i="6" s="1"/>
  <c r="E27" i="6" a="1"/>
  <c r="E27" i="6" s="1"/>
  <c r="G27" i="6" a="1"/>
  <c r="G27" i="6" s="1"/>
  <c r="D27" i="6" a="1"/>
  <c r="D27" i="6" s="1"/>
  <c r="D23" i="7" s="1"/>
  <c r="D3" i="6" a="1"/>
  <c r="D3" i="6" s="1"/>
  <c r="D3" i="7" s="1"/>
  <c r="I15" i="4"/>
  <c r="I42" i="4" s="1"/>
  <c r="E65" i="4" s="1"/>
  <c r="S15" i="4"/>
  <c r="S42" i="4" s="1"/>
  <c r="G65" i="4" s="1"/>
  <c r="F51" i="6" l="1"/>
  <c r="G51" i="6"/>
  <c r="G56" i="6" s="1"/>
  <c r="E51" i="6"/>
  <c r="H51" i="6"/>
  <c r="H56" i="6" s="1"/>
  <c r="D51" i="6"/>
  <c r="D47" i="7"/>
  <c r="G68" i="6"/>
  <c r="E68" i="6"/>
  <c r="F68" i="6"/>
  <c r="D68" i="6"/>
  <c r="H49" i="6"/>
  <c r="H50" i="6" s="1"/>
  <c r="F49" i="6"/>
  <c r="F50" i="6" s="1"/>
  <c r="S41" i="4"/>
  <c r="S39" i="4"/>
  <c r="S38" i="4"/>
  <c r="S37" i="4"/>
  <c r="S34" i="4"/>
  <c r="S35" i="4"/>
  <c r="S36" i="4"/>
  <c r="H68" i="6"/>
  <c r="E49" i="6"/>
  <c r="E50" i="6" s="1"/>
  <c r="G49" i="6"/>
  <c r="G50" i="6" s="1"/>
  <c r="I63" i="4"/>
  <c r="I35" i="4"/>
  <c r="I38" i="4"/>
  <c r="I34" i="4"/>
  <c r="I37" i="4"/>
  <c r="I39" i="4"/>
  <c r="E60" i="4" s="1"/>
  <c r="I41" i="4"/>
  <c r="I36" i="4"/>
  <c r="D49" i="6"/>
  <c r="D42" i="7" s="1"/>
  <c r="D38" i="7"/>
  <c r="E74" i="6"/>
  <c r="H74" i="6"/>
  <c r="F74" i="6"/>
  <c r="D74" i="6"/>
  <c r="G74" i="6"/>
  <c r="G32" i="6"/>
  <c r="E44" i="6"/>
  <c r="E20" i="6"/>
  <c r="F20" i="6"/>
  <c r="F26" i="6"/>
  <c r="H32" i="6"/>
  <c r="F44" i="6"/>
  <c r="E32" i="6"/>
  <c r="G38" i="6"/>
  <c r="D26" i="6"/>
  <c r="H44" i="6"/>
  <c r="E38" i="6"/>
  <c r="D44" i="6"/>
  <c r="D20" i="6"/>
  <c r="F38" i="6"/>
  <c r="H38" i="6"/>
  <c r="G44" i="6"/>
  <c r="H26" i="6"/>
  <c r="D38" i="6"/>
  <c r="D32" i="6"/>
  <c r="F32" i="6"/>
  <c r="H20" i="6"/>
  <c r="E26" i="6"/>
  <c r="G20" i="6"/>
  <c r="G26" i="6"/>
  <c r="O15" i="4"/>
  <c r="O42" i="4" s="1"/>
  <c r="W15" i="4"/>
  <c r="W42" i="4" s="1"/>
  <c r="L15" i="4"/>
  <c r="L42" i="4" s="1"/>
  <c r="N15" i="4"/>
  <c r="N42" i="4" s="1"/>
  <c r="F65" i="4" s="1"/>
  <c r="P15" i="4"/>
  <c r="P42" i="4" s="1"/>
  <c r="T15" i="4"/>
  <c r="T42" i="4" s="1"/>
  <c r="R15" i="4"/>
  <c r="R42" i="4" s="1"/>
  <c r="X15" i="4"/>
  <c r="X42" i="4" s="1"/>
  <c r="H65" i="4" s="1"/>
  <c r="M15" i="4"/>
  <c r="M42" i="4" s="1"/>
  <c r="U15" i="4"/>
  <c r="U42" i="4" s="1"/>
  <c r="Y15" i="4"/>
  <c r="Y42" i="4" s="1"/>
  <c r="V15" i="4"/>
  <c r="V42" i="4" s="1"/>
  <c r="J15" i="4"/>
  <c r="J42" i="4" s="1"/>
  <c r="Q15" i="4"/>
  <c r="Q42" i="4" s="1"/>
  <c r="D44" i="7" l="1"/>
  <c r="D50" i="6"/>
  <c r="M63" i="4"/>
  <c r="M34" i="4"/>
  <c r="M44" i="4" s="1"/>
  <c r="M41" i="4"/>
  <c r="M51" i="4" s="1"/>
  <c r="M39" i="4"/>
  <c r="M49" i="4" s="1"/>
  <c r="M38" i="4"/>
  <c r="M35" i="4"/>
  <c r="M45" i="4" s="1"/>
  <c r="M36" i="4"/>
  <c r="M46" i="4" s="1"/>
  <c r="M37" i="4"/>
  <c r="M47" i="4" s="1"/>
  <c r="J63" i="4"/>
  <c r="J37" i="4"/>
  <c r="J47" i="4" s="1"/>
  <c r="J36" i="4"/>
  <c r="J46" i="4" s="1"/>
  <c r="J39" i="4"/>
  <c r="J49" i="4" s="1"/>
  <c r="J38" i="4"/>
  <c r="J41" i="4"/>
  <c r="J51" i="4" s="1"/>
  <c r="J34" i="4"/>
  <c r="J35" i="4"/>
  <c r="J45" i="4" s="1"/>
  <c r="N37" i="4"/>
  <c r="N39" i="4"/>
  <c r="N35" i="4"/>
  <c r="N38" i="4"/>
  <c r="F59" i="4" s="1"/>
  <c r="N41" i="4"/>
  <c r="N34" i="4"/>
  <c r="N36" i="4"/>
  <c r="Y39" i="4"/>
  <c r="Y49" i="4" s="1"/>
  <c r="Y38" i="4"/>
  <c r="Y48" i="4" s="1"/>
  <c r="Y37" i="4"/>
  <c r="Y47" i="4" s="1"/>
  <c r="Y36" i="4"/>
  <c r="Y41" i="4"/>
  <c r="Y51" i="4" s="1"/>
  <c r="Y34" i="4"/>
  <c r="Y35" i="4"/>
  <c r="Y45" i="4" s="1"/>
  <c r="V39" i="4"/>
  <c r="V49" i="4" s="1"/>
  <c r="V35" i="4"/>
  <c r="V45" i="4" s="1"/>
  <c r="V34" i="4"/>
  <c r="V44" i="4" s="1"/>
  <c r="V37" i="4"/>
  <c r="V47" i="4" s="1"/>
  <c r="V41" i="4"/>
  <c r="V51" i="4" s="1"/>
  <c r="V36" i="4"/>
  <c r="V46" i="4" s="1"/>
  <c r="V38" i="4"/>
  <c r="V48" i="4" s="1"/>
  <c r="P41" i="4"/>
  <c r="P51" i="4" s="1"/>
  <c r="P36" i="4"/>
  <c r="P46" i="4" s="1"/>
  <c r="P35" i="4"/>
  <c r="P45" i="4" s="1"/>
  <c r="P38" i="4"/>
  <c r="P48" i="4" s="1"/>
  <c r="P39" i="4"/>
  <c r="P49" i="4" s="1"/>
  <c r="P34" i="4"/>
  <c r="P44" i="4" s="1"/>
  <c r="P37" i="4"/>
  <c r="P47" i="4" s="1"/>
  <c r="T36" i="4"/>
  <c r="T46" i="4" s="1"/>
  <c r="T38" i="4"/>
  <c r="T48" i="4" s="1"/>
  <c r="T34" i="4"/>
  <c r="T44" i="4" s="1"/>
  <c r="T37" i="4"/>
  <c r="T47" i="4" s="1"/>
  <c r="T39" i="4"/>
  <c r="T49" i="4" s="1"/>
  <c r="T41" i="4"/>
  <c r="T51" i="4" s="1"/>
  <c r="T35" i="4"/>
  <c r="T45" i="4" s="1"/>
  <c r="L63" i="4"/>
  <c r="L34" i="4"/>
  <c r="L44" i="4" s="1"/>
  <c r="L41" i="4"/>
  <c r="L51" i="4" s="1"/>
  <c r="L36" i="4"/>
  <c r="L46" i="4" s="1"/>
  <c r="L39" i="4"/>
  <c r="L49" i="4" s="1"/>
  <c r="L35" i="4"/>
  <c r="L45" i="4" s="1"/>
  <c r="L37" i="4"/>
  <c r="L47" i="4" s="1"/>
  <c r="L38" i="4"/>
  <c r="O34" i="4"/>
  <c r="O44" i="4" s="1"/>
  <c r="O37" i="4"/>
  <c r="O47" i="4" s="1"/>
  <c r="O41" i="4"/>
  <c r="O51" i="4" s="1"/>
  <c r="O36" i="4"/>
  <c r="O46" i="4" s="1"/>
  <c r="O38" i="4"/>
  <c r="O48" i="4" s="1"/>
  <c r="O39" i="4"/>
  <c r="O49" i="4" s="1"/>
  <c r="O35" i="4"/>
  <c r="O45" i="4" s="1"/>
  <c r="U36" i="4"/>
  <c r="U46" i="4" s="1"/>
  <c r="U35" i="4"/>
  <c r="U45" i="4" s="1"/>
  <c r="U41" i="4"/>
  <c r="U51" i="4" s="1"/>
  <c r="U39" i="4"/>
  <c r="U49" i="4" s="1"/>
  <c r="U34" i="4"/>
  <c r="U44" i="4" s="1"/>
  <c r="U37" i="4"/>
  <c r="U47" i="4" s="1"/>
  <c r="U38" i="4"/>
  <c r="U48" i="4" s="1"/>
  <c r="R39" i="4"/>
  <c r="R49" i="4" s="1"/>
  <c r="R35" i="4"/>
  <c r="R45" i="4" s="1"/>
  <c r="R38" i="4"/>
  <c r="R48" i="4" s="1"/>
  <c r="R34" i="4"/>
  <c r="R44" i="4" s="1"/>
  <c r="R41" i="4"/>
  <c r="R51" i="4" s="1"/>
  <c r="R36" i="4"/>
  <c r="R46" i="4" s="1"/>
  <c r="R37" i="4"/>
  <c r="R47" i="4" s="1"/>
  <c r="Q37" i="4"/>
  <c r="Q47" i="4" s="1"/>
  <c r="Q41" i="4"/>
  <c r="Q51" i="4" s="1"/>
  <c r="Q36" i="4"/>
  <c r="Q46" i="4" s="1"/>
  <c r="Q39" i="4"/>
  <c r="Q49" i="4" s="1"/>
  <c r="Q35" i="4"/>
  <c r="Q45" i="4" s="1"/>
  <c r="Q34" i="4"/>
  <c r="Q44" i="4" s="1"/>
  <c r="Q38" i="4"/>
  <c r="Q48" i="4" s="1"/>
  <c r="X38" i="4"/>
  <c r="X34" i="4"/>
  <c r="X37" i="4"/>
  <c r="X41" i="4"/>
  <c r="X35" i="4"/>
  <c r="X36" i="4"/>
  <c r="X39" i="4"/>
  <c r="W36" i="4"/>
  <c r="W46" i="4" s="1"/>
  <c r="W39" i="4"/>
  <c r="W49" i="4" s="1"/>
  <c r="W35" i="4"/>
  <c r="W45" i="4" s="1"/>
  <c r="W38" i="4"/>
  <c r="W48" i="4" s="1"/>
  <c r="W34" i="4"/>
  <c r="W44" i="4" s="1"/>
  <c r="W41" i="4"/>
  <c r="W51" i="4" s="1"/>
  <c r="W37" i="4"/>
  <c r="W47" i="4" s="1"/>
  <c r="N63" i="4"/>
  <c r="S51" i="4"/>
  <c r="G75" i="4" s="1"/>
  <c r="G62" i="4"/>
  <c r="Y19" i="4"/>
  <c r="F56" i="6"/>
  <c r="K15" i="4"/>
  <c r="K42" i="4" s="1"/>
  <c r="G55" i="4"/>
  <c r="E59" i="4"/>
  <c r="I49" i="4"/>
  <c r="E73" i="4" s="1"/>
  <c r="E3" i="4"/>
  <c r="F3" i="4"/>
  <c r="G3" i="4"/>
  <c r="H3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D3" i="4"/>
  <c r="D4" i="4"/>
  <c r="D5" i="4"/>
  <c r="D6" i="4"/>
  <c r="D8" i="4"/>
  <c r="D9" i="4"/>
  <c r="U1" i="4"/>
  <c r="V1" i="4"/>
  <c r="W1" i="4"/>
  <c r="X1" i="4"/>
  <c r="Y1" i="4"/>
  <c r="T1" i="4"/>
  <c r="P1" i="4"/>
  <c r="Q1" i="4"/>
  <c r="R1" i="4"/>
  <c r="S1" i="4"/>
  <c r="E1" i="4"/>
  <c r="F1" i="4"/>
  <c r="G1" i="4"/>
  <c r="H1" i="4"/>
  <c r="I1" i="4"/>
  <c r="J1" i="4"/>
  <c r="K1" i="4"/>
  <c r="L1" i="4"/>
  <c r="M1" i="4"/>
  <c r="N1" i="4"/>
  <c r="O1" i="4"/>
  <c r="D1" i="4"/>
  <c r="K63" i="4" l="1"/>
  <c r="K38" i="4"/>
  <c r="K37" i="4"/>
  <c r="K41" i="4"/>
  <c r="K51" i="4" s="1"/>
  <c r="K36" i="4"/>
  <c r="K46" i="4" s="1"/>
  <c r="K35" i="4"/>
  <c r="K45" i="4" s="1"/>
  <c r="K39" i="4"/>
  <c r="K49" i="4" s="1"/>
  <c r="K34" i="4"/>
  <c r="K44" i="4" s="1"/>
  <c r="F81" i="4"/>
  <c r="H81" i="4"/>
  <c r="E81" i="4"/>
  <c r="G81" i="4"/>
  <c r="N45" i="4"/>
  <c r="F69" i="4" s="1"/>
  <c r="F56" i="4"/>
  <c r="N46" i="4"/>
  <c r="F70" i="4" s="1"/>
  <c r="F57" i="4"/>
  <c r="S46" i="4"/>
  <c r="G70" i="4" s="1"/>
  <c r="G57" i="4"/>
  <c r="X49" i="4"/>
  <c r="H73" i="4" s="1"/>
  <c r="H60" i="4"/>
  <c r="S45" i="4"/>
  <c r="G69" i="4" s="1"/>
  <c r="G56" i="4"/>
  <c r="X47" i="4"/>
  <c r="H71" i="4" s="1"/>
  <c r="H58" i="4"/>
  <c r="N47" i="4"/>
  <c r="F71" i="4" s="1"/>
  <c r="F58" i="4"/>
  <c r="N44" i="4"/>
  <c r="F68" i="4" s="1"/>
  <c r="F55" i="4"/>
  <c r="X44" i="4"/>
  <c r="H68" i="4" s="1"/>
  <c r="H55" i="4"/>
  <c r="X46" i="4"/>
  <c r="H70" i="4" s="1"/>
  <c r="H57" i="4"/>
  <c r="S47" i="4"/>
  <c r="G71" i="4" s="1"/>
  <c r="G58" i="4"/>
  <c r="X51" i="4"/>
  <c r="H75" i="4" s="1"/>
  <c r="H62" i="4"/>
  <c r="N49" i="4"/>
  <c r="F73" i="4" s="1"/>
  <c r="F60" i="4"/>
  <c r="X45" i="4"/>
  <c r="H69" i="4" s="1"/>
  <c r="H56" i="4"/>
  <c r="X48" i="4"/>
  <c r="H72" i="4" s="1"/>
  <c r="H59" i="4"/>
  <c r="S49" i="4"/>
  <c r="G73" i="4" s="1"/>
  <c r="G60" i="4"/>
  <c r="S48" i="4"/>
  <c r="G72" i="4" s="1"/>
  <c r="G59" i="4"/>
  <c r="N51" i="4"/>
  <c r="F75" i="4" s="1"/>
  <c r="F62" i="4"/>
  <c r="I51" i="4"/>
  <c r="E75" i="4" s="1"/>
  <c r="E62" i="4"/>
  <c r="I47" i="4"/>
  <c r="E71" i="4" s="1"/>
  <c r="E58" i="4"/>
  <c r="I44" i="4"/>
  <c r="E68" i="4" s="1"/>
  <c r="E55" i="4"/>
  <c r="I46" i="4"/>
  <c r="E70" i="4" s="1"/>
  <c r="E57" i="4"/>
  <c r="I45" i="4"/>
  <c r="E69" i="4" s="1"/>
  <c r="E56" i="4"/>
  <c r="E56" i="6"/>
  <c r="M48" i="4"/>
  <c r="N48" i="4"/>
  <c r="F72" i="4" s="1"/>
  <c r="J48" i="4"/>
  <c r="L48" i="4"/>
  <c r="I48" i="4"/>
  <c r="E72" i="4" s="1"/>
  <c r="Y46" i="4"/>
  <c r="Y31" i="4"/>
  <c r="N31" i="4"/>
  <c r="P31" i="4"/>
  <c r="S31" i="4"/>
  <c r="T31" i="4"/>
  <c r="R31" i="4"/>
  <c r="U31" i="4"/>
  <c r="V31" i="4"/>
  <c r="M31" i="4"/>
  <c r="D2" i="4"/>
  <c r="D15" i="4" s="1"/>
  <c r="D42" i="4" s="1"/>
  <c r="D65" i="4" s="1"/>
  <c r="G2" i="4"/>
  <c r="G15" i="4" s="1"/>
  <c r="K47" i="4"/>
  <c r="O31" i="4"/>
  <c r="W31" i="4"/>
  <c r="Q31" i="4"/>
  <c r="X31" i="4"/>
  <c r="L31" i="4"/>
  <c r="I31" i="4"/>
  <c r="J44" i="4"/>
  <c r="J31" i="4"/>
  <c r="F2" i="4"/>
  <c r="F15" i="4" s="1"/>
  <c r="E2" i="4"/>
  <c r="E23" i="4" s="1"/>
  <c r="S40" i="4"/>
  <c r="S44" i="4"/>
  <c r="G68" i="4" s="1"/>
  <c r="Y40" i="4"/>
  <c r="Y50" i="4" s="1"/>
  <c r="Y44" i="4"/>
  <c r="H2" i="4"/>
  <c r="R40" i="4"/>
  <c r="R50" i="4" s="1"/>
  <c r="R52" i="4" s="1"/>
  <c r="T40" i="4"/>
  <c r="T50" i="4" s="1"/>
  <c r="T52" i="4" s="1"/>
  <c r="U40" i="4"/>
  <c r="U50" i="4" s="1"/>
  <c r="U52" i="4" s="1"/>
  <c r="M40" i="4"/>
  <c r="M50" i="4" s="1"/>
  <c r="W40" i="4"/>
  <c r="W50" i="4" s="1"/>
  <c r="W52" i="4" s="1"/>
  <c r="N40" i="4"/>
  <c r="F61" i="4" s="1"/>
  <c r="I40" i="4"/>
  <c r="L40" i="4"/>
  <c r="L50" i="4" s="1"/>
  <c r="Q40" i="4"/>
  <c r="Q50" i="4" s="1"/>
  <c r="Q52" i="4" s="1"/>
  <c r="X40" i="4"/>
  <c r="P40" i="4"/>
  <c r="P50" i="4" s="1"/>
  <c r="P52" i="4" s="1"/>
  <c r="J40" i="4"/>
  <c r="J50" i="4" s="1"/>
  <c r="V40" i="4"/>
  <c r="V50" i="4" s="1"/>
  <c r="V52" i="4" s="1"/>
  <c r="O40" i="4"/>
  <c r="O50" i="4" s="1"/>
  <c r="O52" i="4" s="1"/>
  <c r="AB14" i="4" a="1"/>
  <c r="AB14" i="4" s="1"/>
  <c r="AB15" i="4" s="1"/>
  <c r="AB42" i="4" s="1"/>
  <c r="AC14" i="4" a="1"/>
  <c r="AC14" i="4" s="1"/>
  <c r="AC15" i="4" s="1"/>
  <c r="AC42" i="4" s="1"/>
  <c r="I65" i="4" s="1"/>
  <c r="AZ14" i="4" a="1"/>
  <c r="AZ14" i="4" s="1"/>
  <c r="AZ15" i="4" s="1"/>
  <c r="AZ42" i="4" s="1"/>
  <c r="AD14" i="4" a="1"/>
  <c r="AD14" i="4" s="1"/>
  <c r="AO14" i="4" a="1"/>
  <c r="AO14" i="4" s="1"/>
  <c r="AO15" i="4" s="1"/>
  <c r="AO42" i="4" s="1"/>
  <c r="BA14" i="4" a="1"/>
  <c r="BA14" i="4" s="1"/>
  <c r="BA15" i="4" s="1"/>
  <c r="BA42" i="4" s="1"/>
  <c r="AE14" i="4" a="1"/>
  <c r="AE14" i="4" s="1"/>
  <c r="AE15" i="4" s="1"/>
  <c r="AE42" i="4" s="1"/>
  <c r="AF14" i="4" a="1"/>
  <c r="AF14" i="4" s="1"/>
  <c r="AF15" i="4" s="1"/>
  <c r="AF42" i="4" s="1"/>
  <c r="AN14" i="4" a="1"/>
  <c r="AN14" i="4" s="1"/>
  <c r="AN15" i="4" s="1"/>
  <c r="AN42" i="4" s="1"/>
  <c r="AY14" i="4" a="1"/>
  <c r="AY14" i="4" s="1"/>
  <c r="AY15" i="4" s="1"/>
  <c r="AY42" i="4" s="1"/>
  <c r="AP14" i="4" a="1"/>
  <c r="AP14" i="4" s="1"/>
  <c r="AP15" i="4" s="1"/>
  <c r="AP42" i="4" s="1"/>
  <c r="BB14" i="4" a="1"/>
  <c r="BB14" i="4" s="1"/>
  <c r="BB15" i="4" s="1"/>
  <c r="BB42" i="4" s="1"/>
  <c r="N65" i="4" s="1"/>
  <c r="AQ14" i="4" a="1"/>
  <c r="AQ14" i="4" s="1"/>
  <c r="AQ15" i="4" s="1"/>
  <c r="AQ42" i="4" s="1"/>
  <c r="Z14" i="4" a="1"/>
  <c r="Z14" i="4" s="1"/>
  <c r="Z15" i="4" s="1"/>
  <c r="Z42" i="4" s="1"/>
  <c r="AI14" i="4" a="1"/>
  <c r="AI14" i="4" s="1"/>
  <c r="AI15" i="4" s="1"/>
  <c r="AI42" i="4" s="1"/>
  <c r="AJ14" i="4" a="1"/>
  <c r="AJ14" i="4" s="1"/>
  <c r="AJ15" i="4" s="1"/>
  <c r="AJ42" i="4" s="1"/>
  <c r="AK14" i="4" a="1"/>
  <c r="AK14" i="4" s="1"/>
  <c r="AK15" i="4" s="1"/>
  <c r="AK42" i="4" s="1"/>
  <c r="AL14" i="4" a="1"/>
  <c r="AL14" i="4" s="1"/>
  <c r="AL15" i="4" s="1"/>
  <c r="AL42" i="4" s="1"/>
  <c r="AM14" i="4" a="1"/>
  <c r="AM14" i="4" s="1"/>
  <c r="AM15" i="4" s="1"/>
  <c r="AM42" i="4" s="1"/>
  <c r="K65" i="4" s="1"/>
  <c r="AR14" i="4" a="1"/>
  <c r="AR14" i="4" s="1"/>
  <c r="AR15" i="4" s="1"/>
  <c r="AR42" i="4" s="1"/>
  <c r="L65" i="4" s="1"/>
  <c r="AU14" i="4" a="1"/>
  <c r="AU14" i="4" s="1"/>
  <c r="AU15" i="4" s="1"/>
  <c r="AU42" i="4" s="1"/>
  <c r="AV14" i="4" a="1"/>
  <c r="AV14" i="4" s="1"/>
  <c r="AV15" i="4" s="1"/>
  <c r="AV42" i="4" s="1"/>
  <c r="AG14" i="4" a="1"/>
  <c r="AG14" i="4" s="1"/>
  <c r="AG15" i="4" s="1"/>
  <c r="AG42" i="4" s="1"/>
  <c r="AS14" i="4" a="1"/>
  <c r="AS14" i="4" s="1"/>
  <c r="AS15" i="4" s="1"/>
  <c r="AS42" i="4" s="1"/>
  <c r="AT14" i="4" a="1"/>
  <c r="AT14" i="4" s="1"/>
  <c r="AT15" i="4" s="1"/>
  <c r="AT42" i="4" s="1"/>
  <c r="AA14" i="4" a="1"/>
  <c r="AA14" i="4" s="1"/>
  <c r="AA15" i="4" s="1"/>
  <c r="AA42" i="4" s="1"/>
  <c r="AW14" i="4" a="1"/>
  <c r="AW14" i="4" s="1"/>
  <c r="AW15" i="4" s="1"/>
  <c r="AW42" i="4" s="1"/>
  <c r="M65" i="4" s="1"/>
  <c r="AH14" i="4" a="1"/>
  <c r="AH14" i="4" s="1"/>
  <c r="AH15" i="4" s="1"/>
  <c r="AH42" i="4" s="1"/>
  <c r="J65" i="4" s="1"/>
  <c r="AX14" i="4" a="1"/>
  <c r="AX14" i="4" s="1"/>
  <c r="AX15" i="4" s="1"/>
  <c r="AX42" i="4" s="1"/>
  <c r="Q11" i="4"/>
  <c r="R11" i="4"/>
  <c r="P11" i="4"/>
  <c r="O11" i="4"/>
  <c r="N11" i="4"/>
  <c r="G63" i="4" l="1"/>
  <c r="G42" i="4"/>
  <c r="F63" i="4"/>
  <c r="F42" i="4"/>
  <c r="L52" i="4"/>
  <c r="M52" i="4"/>
  <c r="AT35" i="4"/>
  <c r="AT37" i="4"/>
  <c r="AT41" i="4"/>
  <c r="AT51" i="4" s="1"/>
  <c r="AT36" i="4"/>
  <c r="AT38" i="4"/>
  <c r="AT48" i="4" s="1"/>
  <c r="AT39" i="4"/>
  <c r="AT49" i="4" s="1"/>
  <c r="AT34" i="4"/>
  <c r="AT44" i="4" s="1"/>
  <c r="AF34" i="4"/>
  <c r="AF41" i="4"/>
  <c r="AF51" i="4" s="1"/>
  <c r="AF36" i="4"/>
  <c r="AF46" i="4" s="1"/>
  <c r="AF39" i="4"/>
  <c r="AF49" i="4" s="1"/>
  <c r="AF35" i="4"/>
  <c r="AF45" i="4" s="1"/>
  <c r="AF37" i="4"/>
  <c r="AF47" i="4" s="1"/>
  <c r="AF38" i="4"/>
  <c r="AF48" i="4" s="1"/>
  <c r="AG34" i="4"/>
  <c r="AG41" i="4"/>
  <c r="AG51" i="4" s="1"/>
  <c r="AG39" i="4"/>
  <c r="AG49" i="4" s="1"/>
  <c r="AG38" i="4"/>
  <c r="AG48" i="4" s="1"/>
  <c r="AG36" i="4"/>
  <c r="AG46" i="4" s="1"/>
  <c r="AG35" i="4"/>
  <c r="AG45" i="4" s="1"/>
  <c r="AG37" i="4"/>
  <c r="AZ17" i="4"/>
  <c r="AZ34" i="4"/>
  <c r="AZ41" i="4"/>
  <c r="AZ36" i="4"/>
  <c r="AZ39" i="4"/>
  <c r="AZ49" i="4" s="1"/>
  <c r="AZ35" i="4"/>
  <c r="AZ45" i="4" s="1"/>
  <c r="AZ37" i="4"/>
  <c r="AZ47" i="4" s="1"/>
  <c r="AZ38" i="4"/>
  <c r="AZ48" i="4" s="1"/>
  <c r="AB38" i="4"/>
  <c r="AB48" i="4" s="1"/>
  <c r="AB34" i="4"/>
  <c r="AB44" i="4" s="1"/>
  <c r="AB41" i="4"/>
  <c r="AB51" i="4" s="1"/>
  <c r="AB36" i="4"/>
  <c r="AB46" i="4" s="1"/>
  <c r="AB39" i="4"/>
  <c r="AB49" i="4" s="1"/>
  <c r="AB35" i="4"/>
  <c r="AB45" i="4" s="1"/>
  <c r="AB37" i="4"/>
  <c r="AB47" i="4" s="1"/>
  <c r="I81" i="4"/>
  <c r="AC35" i="4"/>
  <c r="AC38" i="4"/>
  <c r="AC34" i="4"/>
  <c r="AC37" i="4"/>
  <c r="AC39" i="4"/>
  <c r="AC41" i="4"/>
  <c r="AC36" i="4"/>
  <c r="AL39" i="4"/>
  <c r="AL49" i="4" s="1"/>
  <c r="AL35" i="4"/>
  <c r="AL45" i="4" s="1"/>
  <c r="AL38" i="4"/>
  <c r="AL34" i="4"/>
  <c r="AL44" i="4" s="1"/>
  <c r="AL36" i="4"/>
  <c r="AL46" i="4" s="1"/>
  <c r="AL37" i="4"/>
  <c r="AL47" i="4" s="1"/>
  <c r="AL41" i="4"/>
  <c r="AL51" i="4" s="1"/>
  <c r="BA17" i="4"/>
  <c r="BA34" i="4"/>
  <c r="BA41" i="4"/>
  <c r="BA51" i="4" s="1"/>
  <c r="BA39" i="4"/>
  <c r="BA49" i="4" s="1"/>
  <c r="BA38" i="4"/>
  <c r="BA48" i="4" s="1"/>
  <c r="BA37" i="4"/>
  <c r="BA47" i="4" s="1"/>
  <c r="BA36" i="4"/>
  <c r="BA46" i="4" s="1"/>
  <c r="BA35" i="4"/>
  <c r="BA45" i="4" s="1"/>
  <c r="J81" i="4"/>
  <c r="AH37" i="4"/>
  <c r="AH39" i="4"/>
  <c r="AH35" i="4"/>
  <c r="AH38" i="4"/>
  <c r="AH41" i="4"/>
  <c r="AH34" i="4"/>
  <c r="AH36" i="4"/>
  <c r="M81" i="4"/>
  <c r="AW35" i="4"/>
  <c r="AW38" i="4"/>
  <c r="AW34" i="4"/>
  <c r="AW37" i="4"/>
  <c r="AW39" i="4"/>
  <c r="AW36" i="4"/>
  <c r="AW41" i="4"/>
  <c r="AA35" i="4"/>
  <c r="AA45" i="4" s="1"/>
  <c r="AA34" i="4"/>
  <c r="AA44" i="4" s="1"/>
  <c r="AA41" i="4"/>
  <c r="AA51" i="4" s="1"/>
  <c r="AA39" i="4"/>
  <c r="AA49" i="4" s="1"/>
  <c r="AA36" i="4"/>
  <c r="AA46" i="4" s="1"/>
  <c r="AA37" i="4"/>
  <c r="AA47" i="4" s="1"/>
  <c r="AA38" i="4"/>
  <c r="AA48" i="4" s="1"/>
  <c r="AO36" i="4"/>
  <c r="AO46" i="4" s="1"/>
  <c r="AO35" i="4"/>
  <c r="AO41" i="4"/>
  <c r="AO34" i="4"/>
  <c r="AO44" i="4" s="1"/>
  <c r="AO37" i="4"/>
  <c r="AO47" i="4" s="1"/>
  <c r="AO39" i="4"/>
  <c r="AO49" i="4" s="1"/>
  <c r="AO38" i="4"/>
  <c r="AO48" i="4" s="1"/>
  <c r="L81" i="4"/>
  <c r="AR38" i="4"/>
  <c r="AR34" i="4"/>
  <c r="AR37" i="4"/>
  <c r="L58" i="4" s="1"/>
  <c r="AR41" i="4"/>
  <c r="AR35" i="4"/>
  <c r="AR36" i="4"/>
  <c r="AR39" i="4"/>
  <c r="AU35" i="4"/>
  <c r="AU45" i="4" s="1"/>
  <c r="AU34" i="4"/>
  <c r="AU41" i="4"/>
  <c r="AU51" i="4" s="1"/>
  <c r="AU39" i="4"/>
  <c r="AU49" i="4" s="1"/>
  <c r="AU36" i="4"/>
  <c r="AU46" i="4" s="1"/>
  <c r="AU37" i="4"/>
  <c r="AU47" i="4" s="1"/>
  <c r="AU38" i="4"/>
  <c r="AU48" i="4" s="1"/>
  <c r="AV38" i="4"/>
  <c r="AV48" i="4" s="1"/>
  <c r="AV34" i="4"/>
  <c r="AV41" i="4"/>
  <c r="AV51" i="4" s="1"/>
  <c r="AV36" i="4"/>
  <c r="AV46" i="4" s="1"/>
  <c r="AV39" i="4"/>
  <c r="AV49" i="4" s="1"/>
  <c r="AV37" i="4"/>
  <c r="AV47" i="4" s="1"/>
  <c r="AV35" i="4"/>
  <c r="AV45" i="4" s="1"/>
  <c r="K81" i="4"/>
  <c r="AM41" i="4"/>
  <c r="AM39" i="4"/>
  <c r="AM38" i="4"/>
  <c r="AM37" i="4"/>
  <c r="AM34" i="4"/>
  <c r="AM35" i="4"/>
  <c r="AM36" i="4"/>
  <c r="AK37" i="4"/>
  <c r="AK47" i="4" s="1"/>
  <c r="AK41" i="4"/>
  <c r="AK51" i="4" s="1"/>
  <c r="AK36" i="4"/>
  <c r="AK46" i="4" s="1"/>
  <c r="AK39" i="4"/>
  <c r="AK49" i="4" s="1"/>
  <c r="AK35" i="4"/>
  <c r="AK45" i="4" s="1"/>
  <c r="AK34" i="4"/>
  <c r="AK44" i="4" s="1"/>
  <c r="AK38" i="4"/>
  <c r="AK48" i="4" s="1"/>
  <c r="AI34" i="4"/>
  <c r="AI44" i="4" s="1"/>
  <c r="AI37" i="4"/>
  <c r="AI47" i="4" s="1"/>
  <c r="AI41" i="4"/>
  <c r="AI51" i="4" s="1"/>
  <c r="AI36" i="4"/>
  <c r="AI46" i="4" s="1"/>
  <c r="AI38" i="4"/>
  <c r="AI48" i="4" s="1"/>
  <c r="AI35" i="4"/>
  <c r="AI45" i="4" s="1"/>
  <c r="AI39" i="4"/>
  <c r="AI49" i="4" s="1"/>
  <c r="AE38" i="4"/>
  <c r="AE48" i="4" s="1"/>
  <c r="AE37" i="4"/>
  <c r="AE47" i="4" s="1"/>
  <c r="AE41" i="4"/>
  <c r="AE51" i="4" s="1"/>
  <c r="AE36" i="4"/>
  <c r="AE46" i="4" s="1"/>
  <c r="AE35" i="4"/>
  <c r="AE45" i="4" s="1"/>
  <c r="AE34" i="4"/>
  <c r="AE44" i="4" s="1"/>
  <c r="AE39" i="4"/>
  <c r="AE49" i="4" s="1"/>
  <c r="AS39" i="4"/>
  <c r="AS49" i="4" s="1"/>
  <c r="AS38" i="4"/>
  <c r="AS48" i="4" s="1"/>
  <c r="AS37" i="4"/>
  <c r="AS47" i="4" s="1"/>
  <c r="AS36" i="4"/>
  <c r="AS46" i="4" s="1"/>
  <c r="AS35" i="4"/>
  <c r="AS45" i="4" s="1"/>
  <c r="AS34" i="4"/>
  <c r="AS44" i="4" s="1"/>
  <c r="AS41" i="4"/>
  <c r="AS51" i="4" s="1"/>
  <c r="AP39" i="4"/>
  <c r="AP49" i="4" s="1"/>
  <c r="AP35" i="4"/>
  <c r="AP45" i="4" s="1"/>
  <c r="AP34" i="4"/>
  <c r="AP44" i="4" s="1"/>
  <c r="AP37" i="4"/>
  <c r="AP47" i="4" s="1"/>
  <c r="AP41" i="4"/>
  <c r="AP51" i="4" s="1"/>
  <c r="AP36" i="4"/>
  <c r="AP46" i="4" s="1"/>
  <c r="AP38" i="4"/>
  <c r="AP48" i="4" s="1"/>
  <c r="Z35" i="4"/>
  <c r="Z37" i="4"/>
  <c r="Z41" i="4"/>
  <c r="Z51" i="4" s="1"/>
  <c r="Z36" i="4"/>
  <c r="Z34" i="4"/>
  <c r="Z38" i="4"/>
  <c r="Z39" i="4"/>
  <c r="AQ36" i="4"/>
  <c r="AQ46" i="4" s="1"/>
  <c r="AQ39" i="4"/>
  <c r="AQ49" i="4" s="1"/>
  <c r="AQ35" i="4"/>
  <c r="AQ45" i="4" s="1"/>
  <c r="AQ38" i="4"/>
  <c r="AQ48" i="4" s="1"/>
  <c r="AQ34" i="4"/>
  <c r="AQ41" i="4"/>
  <c r="AQ51" i="4" s="1"/>
  <c r="AQ37" i="4"/>
  <c r="AQ47" i="4" s="1"/>
  <c r="BB37" i="4"/>
  <c r="BB41" i="4"/>
  <c r="BB39" i="4"/>
  <c r="BB35" i="4"/>
  <c r="BB38" i="4"/>
  <c r="BB34" i="4"/>
  <c r="BB36" i="4"/>
  <c r="AY38" i="4"/>
  <c r="AY48" i="4" s="1"/>
  <c r="AY37" i="4"/>
  <c r="AY47" i="4" s="1"/>
  <c r="AY41" i="4"/>
  <c r="AY51" i="4" s="1"/>
  <c r="AY36" i="4"/>
  <c r="AY46" i="4" s="1"/>
  <c r="AY35" i="4"/>
  <c r="AY45" i="4" s="1"/>
  <c r="AY39" i="4"/>
  <c r="AY49" i="4" s="1"/>
  <c r="AY34" i="4"/>
  <c r="AY44" i="4" s="1"/>
  <c r="AJ41" i="4"/>
  <c r="AJ51" i="4" s="1"/>
  <c r="AJ36" i="4"/>
  <c r="AJ46" i="4" s="1"/>
  <c r="AJ35" i="4"/>
  <c r="AJ45" i="4" s="1"/>
  <c r="AJ38" i="4"/>
  <c r="AJ48" i="4" s="1"/>
  <c r="AJ34" i="4"/>
  <c r="AJ44" i="4" s="1"/>
  <c r="AJ37" i="4"/>
  <c r="AJ47" i="4" s="1"/>
  <c r="AJ39" i="4"/>
  <c r="AJ49" i="4" s="1"/>
  <c r="AX37" i="4"/>
  <c r="AX47" i="4" s="1"/>
  <c r="AX36" i="4"/>
  <c r="AX46" i="4" s="1"/>
  <c r="AX39" i="4"/>
  <c r="AX49" i="4" s="1"/>
  <c r="AX38" i="4"/>
  <c r="AX48" i="4" s="1"/>
  <c r="AX41" i="4"/>
  <c r="AX51" i="4" s="1"/>
  <c r="AX34" i="4"/>
  <c r="AX35" i="4"/>
  <c r="AX45" i="4" s="1"/>
  <c r="AN41" i="4"/>
  <c r="AN51" i="4" s="1"/>
  <c r="AN36" i="4"/>
  <c r="AN46" i="4" s="1"/>
  <c r="AN38" i="4"/>
  <c r="AN48" i="4" s="1"/>
  <c r="AN34" i="4"/>
  <c r="AN44" i="4" s="1"/>
  <c r="AN37" i="4"/>
  <c r="AN35" i="4"/>
  <c r="AN45" i="4" s="1"/>
  <c r="AN39" i="4"/>
  <c r="AN49" i="4" s="1"/>
  <c r="D81" i="4"/>
  <c r="D63" i="4"/>
  <c r="D43" i="7"/>
  <c r="BB17" i="4"/>
  <c r="N81" i="4"/>
  <c r="X50" i="4"/>
  <c r="H61" i="4"/>
  <c r="N50" i="4"/>
  <c r="I50" i="4"/>
  <c r="E61" i="4"/>
  <c r="G26" i="4"/>
  <c r="G41" i="4" s="1"/>
  <c r="G51" i="4" s="1"/>
  <c r="S50" i="4"/>
  <c r="G61" i="4"/>
  <c r="Y52" i="4"/>
  <c r="J52" i="4"/>
  <c r="K48" i="4"/>
  <c r="AX17" i="4"/>
  <c r="AH17" i="4"/>
  <c r="AR17" i="4"/>
  <c r="AY17" i="4"/>
  <c r="AO17" i="4"/>
  <c r="AW17" i="4"/>
  <c r="AT17" i="4"/>
  <c r="AS17" i="4"/>
  <c r="AG17" i="4"/>
  <c r="AV17" i="4"/>
  <c r="AU17" i="4"/>
  <c r="AM17" i="4"/>
  <c r="Z17" i="4"/>
  <c r="AF17" i="4"/>
  <c r="AA17" i="4"/>
  <c r="AB17" i="4"/>
  <c r="AQ17" i="4"/>
  <c r="AN17" i="4"/>
  <c r="AE17" i="4"/>
  <c r="AC17" i="4"/>
  <c r="AL17" i="4"/>
  <c r="AK17" i="4"/>
  <c r="AJ17" i="4"/>
  <c r="AI17" i="4"/>
  <c r="AP17" i="4"/>
  <c r="D23" i="4"/>
  <c r="D20" i="4"/>
  <c r="D34" i="4" s="1"/>
  <c r="D55" i="4" s="1"/>
  <c r="E15" i="4"/>
  <c r="AO51" i="4"/>
  <c r="AZ51" i="4"/>
  <c r="E26" i="4"/>
  <c r="F26" i="4"/>
  <c r="F41" i="4" s="1"/>
  <c r="F51" i="4" s="1"/>
  <c r="K31" i="4"/>
  <c r="AD15" i="4"/>
  <c r="AD42" i="4" s="1"/>
  <c r="K40" i="4"/>
  <c r="K50" i="4" s="1"/>
  <c r="D26" i="4"/>
  <c r="H15" i="4"/>
  <c r="H26" i="4"/>
  <c r="D25" i="4"/>
  <c r="D39" i="4" s="1"/>
  <c r="D60" i="4" s="1"/>
  <c r="E22" i="4"/>
  <c r="D22" i="4"/>
  <c r="D36" i="4" s="1"/>
  <c r="D21" i="4"/>
  <c r="D35" i="4" s="1"/>
  <c r="H25" i="4"/>
  <c r="G21" i="4"/>
  <c r="G35" i="4" s="1"/>
  <c r="G45" i="4" s="1"/>
  <c r="E25" i="4"/>
  <c r="E21" i="4"/>
  <c r="G24" i="4"/>
  <c r="G38" i="4" s="1"/>
  <c r="H24" i="4"/>
  <c r="G20" i="4"/>
  <c r="H22" i="4"/>
  <c r="G23" i="4"/>
  <c r="G37" i="4" s="1"/>
  <c r="G47" i="4" s="1"/>
  <c r="F25" i="4"/>
  <c r="F39" i="4" s="1"/>
  <c r="F49" i="4" s="1"/>
  <c r="G22" i="4"/>
  <c r="G36" i="4" s="1"/>
  <c r="G46" i="4" s="1"/>
  <c r="D24" i="4"/>
  <c r="D38" i="4" s="1"/>
  <c r="D59" i="4" s="1"/>
  <c r="G25" i="4"/>
  <c r="G39" i="4" s="1"/>
  <c r="G49" i="4" s="1"/>
  <c r="F20" i="4"/>
  <c r="H20" i="4"/>
  <c r="H23" i="4"/>
  <c r="F22" i="4"/>
  <c r="F36" i="4" s="1"/>
  <c r="F46" i="4" s="1"/>
  <c r="H21" i="4"/>
  <c r="F21" i="4"/>
  <c r="F35" i="4" s="1"/>
  <c r="F45" i="4" s="1"/>
  <c r="AN47" i="4"/>
  <c r="AO45" i="4"/>
  <c r="AZ46" i="4"/>
  <c r="E24" i="4"/>
  <c r="E20" i="4"/>
  <c r="E34" i="4" s="1"/>
  <c r="E44" i="4" s="1"/>
  <c r="AL48" i="4"/>
  <c r="AT46" i="4"/>
  <c r="AT45" i="4"/>
  <c r="AT47" i="4"/>
  <c r="AG47" i="4"/>
  <c r="F24" i="4"/>
  <c r="F38" i="4" s="1"/>
  <c r="F23" i="4"/>
  <c r="F37" i="4" s="1"/>
  <c r="F47" i="4" s="1"/>
  <c r="E63" i="4" l="1"/>
  <c r="E35" i="4"/>
  <c r="E42" i="4"/>
  <c r="H63" i="4"/>
  <c r="H42" i="4"/>
  <c r="E39" i="4"/>
  <c r="E49" i="4" s="1"/>
  <c r="AD37" i="4"/>
  <c r="AD47" i="4" s="1"/>
  <c r="AD36" i="4"/>
  <c r="AD46" i="4" s="1"/>
  <c r="AD39" i="4"/>
  <c r="AD49" i="4" s="1"/>
  <c r="AD41" i="4"/>
  <c r="AD51" i="4" s="1"/>
  <c r="AD34" i="4"/>
  <c r="AD44" i="4" s="1"/>
  <c r="AD35" i="4"/>
  <c r="AD45" i="4" s="1"/>
  <c r="AD38" i="4"/>
  <c r="AD48" i="4" s="1"/>
  <c r="E37" i="4"/>
  <c r="E47" i="4" s="1"/>
  <c r="E45" i="4"/>
  <c r="E36" i="4"/>
  <c r="E46" i="4" s="1"/>
  <c r="D56" i="6"/>
  <c r="D46" i="7"/>
  <c r="AC45" i="4"/>
  <c r="I69" i="4" s="1"/>
  <c r="I56" i="4"/>
  <c r="AH45" i="4"/>
  <c r="J69" i="4" s="1"/>
  <c r="J56" i="4"/>
  <c r="AC49" i="4"/>
  <c r="I73" i="4" s="1"/>
  <c r="I60" i="4"/>
  <c r="BB48" i="4"/>
  <c r="N72" i="4" s="1"/>
  <c r="N59" i="4"/>
  <c r="AH51" i="4"/>
  <c r="J75" i="4" s="1"/>
  <c r="J62" i="4"/>
  <c r="AM46" i="4"/>
  <c r="K70" i="4" s="1"/>
  <c r="K57" i="4"/>
  <c r="AW46" i="4"/>
  <c r="M70" i="4" s="1"/>
  <c r="M57" i="4"/>
  <c r="BB44" i="4"/>
  <c r="N68" i="4" s="1"/>
  <c r="N55" i="4"/>
  <c r="AW49" i="4"/>
  <c r="M73" i="4" s="1"/>
  <c r="M60" i="4"/>
  <c r="BB49" i="4"/>
  <c r="N73" i="4" s="1"/>
  <c r="N60" i="4"/>
  <c r="AM48" i="4"/>
  <c r="K72" i="4" s="1"/>
  <c r="K59" i="4"/>
  <c r="AR44" i="4"/>
  <c r="L68" i="4" s="1"/>
  <c r="L55" i="4"/>
  <c r="AM47" i="4"/>
  <c r="K71" i="4" s="1"/>
  <c r="K58" i="4"/>
  <c r="AR49" i="4"/>
  <c r="L73" i="4" s="1"/>
  <c r="L60" i="4"/>
  <c r="AC47" i="4"/>
  <c r="I71" i="4" s="1"/>
  <c r="I58" i="4"/>
  <c r="AW48" i="4"/>
  <c r="M72" i="4" s="1"/>
  <c r="M59" i="4"/>
  <c r="BB46" i="4"/>
  <c r="N70" i="4" s="1"/>
  <c r="N57" i="4"/>
  <c r="AW47" i="4"/>
  <c r="M71" i="4" s="1"/>
  <c r="M58" i="4"/>
  <c r="AW51" i="4"/>
  <c r="M75" i="4" s="1"/>
  <c r="M62" i="4"/>
  <c r="AM45" i="4"/>
  <c r="K69" i="4" s="1"/>
  <c r="K56" i="4"/>
  <c r="S52" i="4"/>
  <c r="G74" i="4"/>
  <c r="AM44" i="4"/>
  <c r="K68" i="4" s="1"/>
  <c r="K55" i="4"/>
  <c r="AR48" i="4"/>
  <c r="L72" i="4" s="1"/>
  <c r="L59" i="4"/>
  <c r="D45" i="4"/>
  <c r="D69" i="4" s="1"/>
  <c r="D56" i="4"/>
  <c r="AR51" i="4"/>
  <c r="L75" i="4" s="1"/>
  <c r="L62" i="4"/>
  <c r="AR47" i="4"/>
  <c r="L71" i="4" s="1"/>
  <c r="D46" i="4"/>
  <c r="D70" i="4" s="1"/>
  <c r="D57" i="4"/>
  <c r="AC44" i="4"/>
  <c r="I68" i="4" s="1"/>
  <c r="I55" i="4"/>
  <c r="AH44" i="4"/>
  <c r="J68" i="4" s="1"/>
  <c r="J55" i="4"/>
  <c r="BB51" i="4"/>
  <c r="N75" i="4" s="1"/>
  <c r="N62" i="4"/>
  <c r="BB47" i="4"/>
  <c r="N71" i="4" s="1"/>
  <c r="N58" i="4"/>
  <c r="AW45" i="4"/>
  <c r="M69" i="4" s="1"/>
  <c r="M56" i="4"/>
  <c r="BB45" i="4"/>
  <c r="N69" i="4" s="1"/>
  <c r="N56" i="4"/>
  <c r="AM49" i="4"/>
  <c r="K73" i="4" s="1"/>
  <c r="K60" i="4"/>
  <c r="AR45" i="4"/>
  <c r="L69" i="4" s="1"/>
  <c r="L56" i="4"/>
  <c r="AM51" i="4"/>
  <c r="K75" i="4" s="1"/>
  <c r="K62" i="4"/>
  <c r="AR46" i="4"/>
  <c r="L70" i="4" s="1"/>
  <c r="L57" i="4"/>
  <c r="I52" i="4"/>
  <c r="E74" i="4"/>
  <c r="AH48" i="4"/>
  <c r="J72" i="4" s="1"/>
  <c r="J59" i="4"/>
  <c r="AW44" i="4"/>
  <c r="M68" i="4" s="1"/>
  <c r="M55" i="4"/>
  <c r="AC46" i="4"/>
  <c r="I70" i="4" s="1"/>
  <c r="I57" i="4"/>
  <c r="D49" i="4"/>
  <c r="D73" i="4" s="1"/>
  <c r="N52" i="4"/>
  <c r="F74" i="4"/>
  <c r="AH46" i="4"/>
  <c r="J70" i="4" s="1"/>
  <c r="J57" i="4"/>
  <c r="X52" i="4"/>
  <c r="H74" i="4"/>
  <c r="AH47" i="4"/>
  <c r="J71" i="4" s="1"/>
  <c r="J58" i="4"/>
  <c r="AC48" i="4"/>
  <c r="I72" i="4" s="1"/>
  <c r="I59" i="4"/>
  <c r="AH49" i="4"/>
  <c r="J73" i="4" s="1"/>
  <c r="J60" i="4"/>
  <c r="K52" i="4"/>
  <c r="AC51" i="4"/>
  <c r="I75" i="4" s="1"/>
  <c r="I62" i="4"/>
  <c r="E38" i="4"/>
  <c r="E48" i="4" s="1"/>
  <c r="H37" i="4"/>
  <c r="H47" i="4" s="1"/>
  <c r="D40" i="4"/>
  <c r="D61" i="4" s="1"/>
  <c r="E41" i="4"/>
  <c r="E51" i="4" s="1"/>
  <c r="D48" i="4"/>
  <c r="D72" i="4" s="1"/>
  <c r="BA31" i="4"/>
  <c r="G48" i="4"/>
  <c r="H39" i="4"/>
  <c r="H49" i="4" s="1"/>
  <c r="F48" i="4"/>
  <c r="AA40" i="4"/>
  <c r="AA50" i="4" s="1"/>
  <c r="AA52" i="4" s="1"/>
  <c r="AD17" i="4"/>
  <c r="AU31" i="4"/>
  <c r="AI31" i="4"/>
  <c r="AG31" i="4"/>
  <c r="AH31" i="4"/>
  <c r="D37" i="4"/>
  <c r="AF31" i="4"/>
  <c r="AZ31" i="4"/>
  <c r="AX31" i="4"/>
  <c r="AS31" i="4"/>
  <c r="BB31" i="4"/>
  <c r="AQ31" i="4"/>
  <c r="AW31" i="4"/>
  <c r="AA31" i="4"/>
  <c r="AE31" i="4"/>
  <c r="AV31" i="4"/>
  <c r="AB31" i="4"/>
  <c r="AJ31" i="4"/>
  <c r="AT31" i="4"/>
  <c r="AK31" i="4"/>
  <c r="AN31" i="4"/>
  <c r="AL31" i="4"/>
  <c r="AC31" i="4"/>
  <c r="AM31" i="4"/>
  <c r="AP31" i="4"/>
  <c r="AO31" i="4"/>
  <c r="AY31" i="4"/>
  <c r="AR31" i="4"/>
  <c r="Z46" i="4"/>
  <c r="Z45" i="4"/>
  <c r="H36" i="4"/>
  <c r="H46" i="4" s="1"/>
  <c r="H38" i="4"/>
  <c r="H35" i="4"/>
  <c r="H45" i="4" s="1"/>
  <c r="AG40" i="4"/>
  <c r="AG50" i="4" s="1"/>
  <c r="AG52" i="4" s="1"/>
  <c r="AG44" i="4"/>
  <c r="H34" i="4"/>
  <c r="H44" i="4" s="1"/>
  <c r="H27" i="4"/>
  <c r="H41" i="4"/>
  <c r="H51" i="4" s="1"/>
  <c r="BA40" i="4"/>
  <c r="BA50" i="4" s="1"/>
  <c r="BA52" i="4" s="1"/>
  <c r="BA44" i="4"/>
  <c r="G34" i="4"/>
  <c r="G44" i="4" s="1"/>
  <c r="G27" i="4"/>
  <c r="D27" i="4"/>
  <c r="F34" i="4"/>
  <c r="F44" i="4" s="1"/>
  <c r="F27" i="4"/>
  <c r="AV40" i="4"/>
  <c r="AV50" i="4" s="1"/>
  <c r="AV52" i="4" s="1"/>
  <c r="AV44" i="4"/>
  <c r="AZ40" i="4"/>
  <c r="AZ50" i="4" s="1"/>
  <c r="AZ52" i="4" s="1"/>
  <c r="AZ44" i="4"/>
  <c r="AU40" i="4"/>
  <c r="AU50" i="4" s="1"/>
  <c r="AU52" i="4" s="1"/>
  <c r="AU44" i="4"/>
  <c r="AQ40" i="4"/>
  <c r="AQ50" i="4" s="1"/>
  <c r="AQ52" i="4" s="1"/>
  <c r="AQ44" i="4"/>
  <c r="AX40" i="4"/>
  <c r="AX50" i="4" s="1"/>
  <c r="AX52" i="4" s="1"/>
  <c r="AX44" i="4"/>
  <c r="E27" i="4"/>
  <c r="AF40" i="4"/>
  <c r="AF50" i="4" s="1"/>
  <c r="AF52" i="4" s="1"/>
  <c r="AF44" i="4"/>
  <c r="D41" i="4"/>
  <c r="AY40" i="4"/>
  <c r="AY50" i="4" s="1"/>
  <c r="AY52" i="4" s="1"/>
  <c r="AJ40" i="4"/>
  <c r="AJ50" i="4" s="1"/>
  <c r="AJ52" i="4" s="1"/>
  <c r="AS40" i="4"/>
  <c r="AS50" i="4" s="1"/>
  <c r="AS52" i="4" s="1"/>
  <c r="AC40" i="4"/>
  <c r="AK40" i="4"/>
  <c r="AK50" i="4" s="1"/>
  <c r="AK52" i="4" s="1"/>
  <c r="BB40" i="4"/>
  <c r="AR40" i="4"/>
  <c r="AW40" i="4"/>
  <c r="AI40" i="4"/>
  <c r="AI50" i="4" s="1"/>
  <c r="AI52" i="4" s="1"/>
  <c r="AB40" i="4"/>
  <c r="AB50" i="4" s="1"/>
  <c r="AB52" i="4" s="1"/>
  <c r="AP40" i="4"/>
  <c r="AP50" i="4" s="1"/>
  <c r="AP52" i="4" s="1"/>
  <c r="AL40" i="4"/>
  <c r="AL50" i="4" s="1"/>
  <c r="AL52" i="4" s="1"/>
  <c r="AM40" i="4"/>
  <c r="AN40" i="4"/>
  <c r="AN50" i="4" s="1"/>
  <c r="AN52" i="4" s="1"/>
  <c r="AH40" i="4"/>
  <c r="AO40" i="4"/>
  <c r="AO50" i="4" s="1"/>
  <c r="AO52" i="4" s="1"/>
  <c r="AE40" i="4"/>
  <c r="AE50" i="4" s="1"/>
  <c r="AE52" i="4" s="1"/>
  <c r="AT40" i="4"/>
  <c r="AT50" i="4" s="1"/>
  <c r="AT52" i="4" s="1"/>
  <c r="E40" i="4" l="1"/>
  <c r="E50" i="4" s="1"/>
  <c r="AH50" i="4"/>
  <c r="J61" i="4"/>
  <c r="AM50" i="4"/>
  <c r="K61" i="4"/>
  <c r="AW50" i="4"/>
  <c r="M61" i="4"/>
  <c r="D47" i="4"/>
  <c r="D71" i="4" s="1"/>
  <c r="D58" i="4"/>
  <c r="AR50" i="4"/>
  <c r="L61" i="4"/>
  <c r="D51" i="4"/>
  <c r="D75" i="4" s="1"/>
  <c r="D62" i="4"/>
  <c r="E52" i="4"/>
  <c r="BB50" i="4"/>
  <c r="N61" i="4"/>
  <c r="AC50" i="4"/>
  <c r="I61" i="4"/>
  <c r="H48" i="4"/>
  <c r="Z48" i="4"/>
  <c r="Z47" i="4"/>
  <c r="Z49" i="4"/>
  <c r="Z44" i="4"/>
  <c r="Z31" i="4"/>
  <c r="AD31" i="4"/>
  <c r="AD40" i="4"/>
  <c r="AD50" i="4" s="1"/>
  <c r="AD52" i="4" s="1"/>
  <c r="Z40" i="4"/>
  <c r="Z50" i="4" s="1"/>
  <c r="H40" i="4"/>
  <c r="H50" i="4" s="1"/>
  <c r="G40" i="4"/>
  <c r="D44" i="4"/>
  <c r="D68" i="4" s="1"/>
  <c r="D50" i="4"/>
  <c r="F40" i="4"/>
  <c r="F50" i="4" s="1"/>
  <c r="F52" i="4" s="1"/>
  <c r="Z52" i="4" l="1"/>
  <c r="AW52" i="4"/>
  <c r="M74" i="4"/>
  <c r="AC52" i="4"/>
  <c r="I74" i="4"/>
  <c r="AR52" i="4"/>
  <c r="L74" i="4"/>
  <c r="AM52" i="4"/>
  <c r="K74" i="4"/>
  <c r="AH52" i="4"/>
  <c r="J74" i="4"/>
  <c r="BB52" i="4"/>
  <c r="N74" i="4"/>
  <c r="D52" i="4"/>
  <c r="D74" i="4"/>
  <c r="H52" i="4"/>
  <c r="G50" i="4"/>
  <c r="G52" i="4" s="1"/>
  <c r="G60" i="6" l="1"/>
  <c r="G61" i="6" s="1"/>
  <c r="H61" i="6"/>
  <c r="H62" i="6" s="1"/>
  <c r="F60" i="6" l="1"/>
  <c r="G62" i="6"/>
  <c r="E60" i="6" l="1"/>
  <c r="F61" i="6"/>
  <c r="F62" i="6" s="1"/>
  <c r="E61" i="6" l="1"/>
  <c r="E62" i="6" s="1"/>
  <c r="D60" i="6"/>
  <c r="D51" i="7" s="1"/>
  <c r="D61" i="6" l="1"/>
  <c r="D52" i="7" s="1"/>
  <c r="D6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tc={2AF1C86A-BB4D-403B-86AD-E45B1FB4455F}</author>
    <author>tc={97EE2B17-EFC5-4C47-8047-CDC7CDADFBD7}</author>
    <author>tc={274DAA6F-40F0-41B1-B443-0EA04BDF85BD}</author>
    <author>tc={31F59315-1E47-428D-938D-2CD50060DBC6}</author>
    <author>tc={97131C60-9A89-4F86-B77C-83C86019BBE5}</author>
    <author>tc={67041938-2DEB-434B-A08A-1BF19B727BE9}</author>
    <author>tc={9EE8E0BD-6D40-4B39-92B7-79685E90A895}</author>
    <author>tc={A41FCEFA-1329-4137-B853-76F3AAB2EC42}</author>
    <author>tc={C2FE0E32-E4C5-4251-8F07-9B5B65B69763}</author>
    <author>tc={8AB09F17-F732-4B8E-AF30-EE65953FADFD}</author>
    <author>tc={DA188CFE-5312-4BB6-B428-45B8ECE5ADB4}</author>
    <author>tc={6A297AAD-C2D7-4823-B8DB-A7164783B52D}</author>
  </authors>
  <commentList>
    <comment ref="D2" authorId="0" shapeId="0" xr:uid="{2AF1C86A-BB4D-403B-86AD-E45B1FB4455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exactly matches "Deliveries of marketable gas to transport and distribution systems" from natural gas extraction - technology notes.</t>
      </text>
    </comment>
    <comment ref="Y2" authorId="1" shapeId="0" xr:uid="{97EE2B17-EFC5-4C47-8047-CDC7CDADFBD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total "matches" RESD total production: 173855.3
https://www150.statcan.gc.ca/n1/pub/57-003-x/2022001/tbl/tbl-1-1-eng.htm</t>
      </text>
    </comment>
    <comment ref="Z12" authorId="2" shapeId="0" xr:uid="{274DAA6F-40F0-41B1-B443-0EA04BDF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further notice: assuming NB production goes to zero in 2022.</t>
      </text>
    </comment>
    <comment ref="A13" authorId="3" shapeId="0" xr:uid="{31F59315-1E47-428D-938D-2CD50060DBC6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Policies scenario. This total includes Territories.</t>
      </text>
    </comment>
    <comment ref="D14" authorId="4" shapeId="0" xr:uid="{97131C60-9A89-4F86-B77C-83C86019BBE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higher than the "Field and gathering system disposition and uses etc." figure in from natural gas extraction - technology notes.
Theory: RESD producer consumption includes some re-injection of natural gas extracted. </t>
      </text>
    </comment>
    <comment ref="A15" authorId="5" shapeId="0" xr:uid="{67041938-2DEB-434B-A08A-1BF19B727BE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2000-2004, StatCan production data plus producer consumption (RESD) is used.
For 2005-2021, CER Energy Futures 2021 total marketable production data is used, plus producer consumption (RESD) plus NB marketable production (CER - 2021 Market Snapshot). </t>
      </text>
    </comment>
    <comment ref="A19" authorId="6" shapeId="0" xr:uid="{9EE8E0BD-6D40-4B39-92B7-79685E90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Shares of production by region calculated from StatCan data (located in workbook) from 2000-2004. From 2005 onwards, CER provides production by region and RESD producer consumption by region.</t>
      </text>
    </comment>
    <comment ref="A33" authorId="7" shapeId="0" xr:uid="{A41FCEFA-1329-4137-B853-76F3AAB2EC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Shares of production from CER Energy Futures 2021 are used to divide total production (CIMS Input - Canada) for 2005-2021. 
Shares of production from StatCan 2000-2015 are used to divide total production (CIMS Input - Canada) for 2000-2004.
</t>
      </text>
    </comment>
    <comment ref="A43" authorId="8" shapeId="0" xr:uid="{C2FE0E32-E4C5-4251-8F07-9B5B65B697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Shares of production from CER Energy Futures 2021 are used to divide total production (CIMS Input - Canada) for 2005-2021. 
Shares of production from StatCan 2000-2015 are used to divide total production (CIMS Input - Canada) for 2000-2004.
</t>
      </text>
    </comment>
    <comment ref="A54" authorId="9" shapeId="0" xr:uid="{8AB09F17-F732-4B8E-AF30-EE65953FADF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Shares of production from CER Energy Futures 2021 are used to divide total production (CIMS Input - Canada) for 2005-2021. 
Shares of production from StatCan 2000-2015 are used to divide total production (CIMS Input - Canada) for 2000-2004.
</t>
      </text>
    </comment>
    <comment ref="A67" authorId="10" shapeId="0" xr:uid="{DA188CFE-5312-4BB6-B428-45B8ECE5AD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Shares of production from CER Energy Futures 2021 are used to divide total production (CIMS Input - Canada) for 2005-2021. 
Shares of production from StatCan 2000-2015 are used to divide total production (CIMS Input - Canada) for 2000-2004.
</t>
      </text>
    </comment>
    <comment ref="A80" authorId="11" shapeId="0" xr:uid="{6A297AAD-C2D7-4823-B8DB-A7164783B5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Shares of production from CER Energy Futures 2021 are used to divide total production (CIMS Input - Canada) for 2005-2021. 
Shares of production from StatCan 2000-2015 are used to divide total production (CIMS Input - Canada) for 2000-2004.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tc={9C176A26-1AE0-40C7-8617-218351EAE168}</author>
  </authors>
  <commentList>
    <comment ref="A1" authorId="0" shapeId="0" xr:uid="{9C176A26-1AE0-40C7-8617-218351EAE168}">
      <text>
        <t>[Threaded comment]
Your version of Excel allows you to read this threaded comment; however, any edits to it will get removed if the file is opened in a newer version of Excel. Learn more: https://go.microsoft.com/fwlink/?linkid=870924
Comment:
    C:\Users\stark\Documents\Documents\REM SFU\pyCIMS\Natural Gas\Sources 
Canada_NG supply &amp; disposition_2016-2021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tc={BA162826-5658-4547-BCFB-81D40830A849}</author>
  </authors>
  <commentList>
    <comment ref="A1" authorId="0" shapeId="0" xr:uid="{BA162826-5658-4547-BCFB-81D40830A849}">
      <text>
        <t>[Threaded comment]
Your version of Excel allows you to read this threaded comment; however, any edits to it will get removed if the file is opened in a newer version of Excel. Learn more: https://go.microsoft.com/fwlink/?linkid=870924
Comment:
    C:\Users\stark\Documents\Documents\REM SFU\pyCIMS\Natural Gas\Sources 
Canada_NG supply &amp; disposition_2000-2015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<sst xmlns="http://schemas.openxmlformats.org/spreadsheetml/2006/main" count="451" uniqueCount="155">
  <si>
    <t>CANADA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</si>
  <si>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</si>
  <si>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</si>
  <si>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</si>
  <si>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</si>
  <si>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</si>
  <si>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</si>
  <si>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</si>
  <si>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</si>
  <si>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Gross withdrawals</t>
  </si>
  <si>
    <t>Marketable production 3</t>
  </si>
  <si>
    <t>Imports 4</t>
  </si>
  <si>
    <t>Residential consumption</t>
  </si>
  <si>
    <t>Industrial consumption 5</t>
  </si>
  <si>
    <t>Commercial consumption</t>
  </si>
  <si>
    <t>Exports 6</t>
  </si>
  <si>
    <t>Inventory change</t>
  </si>
  <si>
    <t>Source: 25-10-0055-01 (formerly CANSIM 131-0004)</t>
  </si>
  <si>
    <t>Supply and disposition of natural gas, monthly (data in thousands) (x 1,000) c 1 2</t>
  </si>
  <si>
    <t>Natural gas, monthly supply and disposition (x 1,000,000)</t>
  </si>
  <si>
    <t>Source:25-10-0047-01 (formerly CANSIM 131-0001)</t>
  </si>
  <si>
    <t>Total net supply</t>
  </si>
  <si>
    <t>Total marketable gas</t>
  </si>
  <si>
    <t>Receipts from distributor storage</t>
  </si>
  <si>
    <t>Imports</t>
  </si>
  <si>
    <t>1000 m3</t>
  </si>
  <si>
    <t>Unit: 1000 Cubic meters</t>
  </si>
  <si>
    <t>Unit: 1000,000 cubic meters</t>
  </si>
  <si>
    <t xml:space="preserve">From CER - EF 2021 </t>
  </si>
  <si>
    <t>RESD prodCons</t>
  </si>
  <si>
    <t>Marketable gas production -StatCan</t>
  </si>
  <si>
    <t>CIMS Input - Canada</t>
  </si>
  <si>
    <t>NOVA SCOTIA</t>
  </si>
  <si>
    <t>NEW BRUNSWICK</t>
  </si>
  <si>
    <t>ONTARIO</t>
  </si>
  <si>
    <t>SASKATCHEWAN</t>
  </si>
  <si>
    <t>ALBERTA</t>
  </si>
  <si>
    <t>BRITISH COLUMBIA</t>
  </si>
  <si>
    <t xml:space="preserve">2000-2004 Shares of Production </t>
  </si>
  <si>
    <t>Atlantic</t>
  </si>
  <si>
    <t>Territories</t>
  </si>
  <si>
    <t>Yukon and Northwest Territories 1</t>
  </si>
  <si>
    <t>CIMS Input - Provincial Production</t>
  </si>
  <si>
    <t>CIMS Input - Provincial Production Shares</t>
  </si>
  <si>
    <t>Check</t>
  </si>
  <si>
    <t xml:space="preserve">New Brunswick - StatCan </t>
  </si>
  <si>
    <t>Source</t>
  </si>
  <si>
    <t>Sheets: "StatCan_2016-2021" &amp; "StatCan_2000-2015"</t>
  </si>
  <si>
    <t>C:\Users\stark\Documents\Documents\REM SFU\pyCIMS\Natural Gas\Sources\"CER - EF 2021 Current Policies_data" Sheet: 1000 m3_by region by source</t>
  </si>
  <si>
    <t>C:\Users\stark\Documents\Documents\REM SFU\pyCIMS\Natural Gas\Sources\Canada\"Canada_RESD Natural Gas_2000-2021"</t>
  </si>
  <si>
    <t xml:space="preserve"> </t>
  </si>
  <si>
    <t xml:space="preserve">RESD Production </t>
  </si>
  <si>
    <t>Calculation</t>
  </si>
  <si>
    <t>Splits used:</t>
  </si>
  <si>
    <t>Check that regional total from CER-EF matches total above:</t>
  </si>
  <si>
    <t>Raw Production</t>
  </si>
  <si>
    <t>Average ratio of (marketable + prodCons) to raw from 2015-2021:</t>
  </si>
  <si>
    <t>C:\Users\stark\Documents\Documents\REM SFU\pyCIMS\Natural Gas\Sources\CAPP\03-09 Raw Gas Production</t>
  </si>
  <si>
    <t>TERRITORIES</t>
  </si>
  <si>
    <t>Index lookup</t>
  </si>
  <si>
    <t>Type</t>
  </si>
  <si>
    <t>Extrapolated</t>
  </si>
  <si>
    <t>Tampered with</t>
  </si>
  <si>
    <t>NEWFOUNDLAND AND LABRADOR</t>
  </si>
  <si>
    <t>COAL BED METHANE</t>
  </si>
  <si>
    <t>NEWFOUNDLAND AND LABRADORCOAL BED METHANE</t>
  </si>
  <si>
    <t>CONVENTIONAL</t>
  </si>
  <si>
    <t>NEWFOUNDLAND AND LABRADORCONVENTIONAL</t>
  </si>
  <si>
    <t>SHALE</t>
  </si>
  <si>
    <t>NEWFOUNDLAND AND LABRADORSHALE</t>
  </si>
  <si>
    <t>SOLUTION</t>
  </si>
  <si>
    <t>NEWFOUNDLAND AND LABRADORSOLUTION</t>
  </si>
  <si>
    <t>TIGHT</t>
  </si>
  <si>
    <t>NEWFOUNDLAND AND LABRADORTIGHT</t>
  </si>
  <si>
    <t>PRINCE EDWARD ISLAND</t>
  </si>
  <si>
    <t>PRINCE EDWARD ISLANDCOAL BED METHANE</t>
  </si>
  <si>
    <t>PRINCE EDWARD ISLANDCONVENTIONAL</t>
  </si>
  <si>
    <t>PRINCE EDWARD ISLANDSHALE</t>
  </si>
  <si>
    <t>PRINCE EDWARD ISLANDSOLUTION</t>
  </si>
  <si>
    <t>PRINCE EDWARD ISLANDTIGHT</t>
  </si>
  <si>
    <t>NOVA SCOTIACOAL BED METHANE</t>
  </si>
  <si>
    <t>NOVA SCOTIACONVENTIONAL</t>
  </si>
  <si>
    <t>NOVA SCOTIASHALE</t>
  </si>
  <si>
    <t>NOVA SCOTIASOLUTION</t>
  </si>
  <si>
    <t>NOVA SCOTIATIGHT</t>
  </si>
  <si>
    <t>NEW BRUNSWICKCOAL BED METHANE</t>
  </si>
  <si>
    <t>NEW BRUNSWICKCONVENTIONAL</t>
  </si>
  <si>
    <t>NEW BRUNSWICKSHALE</t>
  </si>
  <si>
    <t>NEW BRUNSWICKSOLUTION</t>
  </si>
  <si>
    <t>NEW BRUNSWICKTIGHT</t>
  </si>
  <si>
    <t>QUEBEC</t>
  </si>
  <si>
    <t>QUEBECCOAL BED METHANE</t>
  </si>
  <si>
    <t>QUEBECCONVENTIONAL</t>
  </si>
  <si>
    <t>QUEBECSHALE</t>
  </si>
  <si>
    <t>QUEBECSOLUTION</t>
  </si>
  <si>
    <t>QUEBECTIGHT</t>
  </si>
  <si>
    <t>ONTARIOCOAL BED METHANE</t>
  </si>
  <si>
    <t>ONTARIOCONVENTIONAL</t>
  </si>
  <si>
    <t>ONTARIOSHALE</t>
  </si>
  <si>
    <t>ONTARIOSOLUTION</t>
  </si>
  <si>
    <t>ONTARIOTIGHT</t>
  </si>
  <si>
    <t>MANITOBA</t>
  </si>
  <si>
    <t>MANITOBACOAL BED METHANE</t>
  </si>
  <si>
    <t>MANITOBACONVENTIONAL</t>
  </si>
  <si>
    <t>MANITOBASHALE</t>
  </si>
  <si>
    <t>MANITOBASOLUTION</t>
  </si>
  <si>
    <t>MANITOBATIGHT</t>
  </si>
  <si>
    <t>SASKATCHEWANCOAL BED METHANE</t>
  </si>
  <si>
    <t>SASKATCHEWANCONVENTIONAL</t>
  </si>
  <si>
    <t>SASKATCHEWANSHALE</t>
  </si>
  <si>
    <t>SASKATCHEWANSOLUTION</t>
  </si>
  <si>
    <t>SASKATCHEWANTIGHT</t>
  </si>
  <si>
    <t>ALBERTACOAL BED METHANE</t>
  </si>
  <si>
    <t>ALBERTACONVENTIONAL</t>
  </si>
  <si>
    <t>ALBERTASHALE</t>
  </si>
  <si>
    <t>ALBERTASOLUTION</t>
  </si>
  <si>
    <t>ALBERTATIGHT</t>
  </si>
  <si>
    <t>BRITISH COLUMBIACOAL BED METHANE</t>
  </si>
  <si>
    <t>BRITISH COLUMBIACONVENTIONAL</t>
  </si>
  <si>
    <t>BRITISH COLUMBIASHALE</t>
  </si>
  <si>
    <t>BRITISH COLUMBIASOLUTION</t>
  </si>
  <si>
    <t>BRITISH COLUMBIATIGHT</t>
  </si>
  <si>
    <t>YUKON</t>
  </si>
  <si>
    <t>YUKONCOAL BED METHANE</t>
  </si>
  <si>
    <t>YUKONCONVENTIONAL</t>
  </si>
  <si>
    <t>YUKONSHALE</t>
  </si>
  <si>
    <t>YUKONSOLUTION</t>
  </si>
  <si>
    <t>YUKONTIGHT</t>
  </si>
  <si>
    <t>NORTHWEST TERRITORIES</t>
  </si>
  <si>
    <t>NORTHWEST TERRITORIESCOAL BED METHANE</t>
  </si>
  <si>
    <t>NORTHWEST TERRITORIESCONVENTIONAL</t>
  </si>
  <si>
    <t>NORTHWEST TERRITORIESSHALE</t>
  </si>
  <si>
    <t>NORTHWEST TERRITORIESSOLUTION</t>
  </si>
  <si>
    <t>NORTHWEST TERRITORIESTIGHT</t>
  </si>
  <si>
    <t>NUNAVUT</t>
  </si>
  <si>
    <t>NUNAVUTCOAL BED METHANE</t>
  </si>
  <si>
    <t>NUNAVUTCONVENTIONAL</t>
  </si>
  <si>
    <t>NUNAVUTSHALE</t>
  </si>
  <si>
    <t>NUNAVUTSOLUTION</t>
  </si>
  <si>
    <t>NUNAVUTTIGHT</t>
  </si>
  <si>
    <t>ATLANTIC</t>
  </si>
  <si>
    <t>ATLANTICCOAL BED METHANE</t>
  </si>
  <si>
    <t>ATLANTICCONVENTIONAL</t>
  </si>
  <si>
    <t>ATLANTICSHALE</t>
  </si>
  <si>
    <t>ATLANTICSOLUTION</t>
  </si>
  <si>
    <t>ATLANTICTIGHT</t>
  </si>
  <si>
    <t>TERRITORIESCOAL BED METHANE</t>
  </si>
  <si>
    <t>TERRITORIESCONVENTIONAL</t>
  </si>
  <si>
    <t>TERRITORIESSHALE</t>
  </si>
  <si>
    <t>TERRITORIESSOLUTION</t>
  </si>
  <si>
    <t>TERRITORIESTIGHT</t>
  </si>
  <si>
    <t>CIMS Input - National Production</t>
  </si>
  <si>
    <t>*** hack to generate transmission requests</t>
  </si>
  <si>
    <t>Canada</t>
  </si>
  <si>
    <t>CIMS Input - Provincial Production (1000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</si>
</sst>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%"/>
    <numFmt numFmtId="167" formatCode="0.000000"/>
    <numFmt numFmtId="168" formatCode="_-* #,##0.0_-;\-* #,##0.0_-;_-* &quot;-&quot;??_-;_-@_-"/>
    <numFmt numFmtId="169" formatCode="0.000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0" fontId="4" fillId="0" borderId="0" xfId="0" applyFont="1"/>
    <xf numFmtId="4" fontId="4" fillId="0" borderId="0" xfId="0" applyNumberFormat="1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0" xfId="0" applyFont="1"/>
    <xf numFmtId="0" fontId="3" fillId="0" borderId="2" xfId="0" applyFont="1" applyBorder="1"/>
    <xf numFmtId="164" fontId="5" fillId="0" borderId="0" xfId="1" applyNumberFormat="1" applyFont="1"/>
    <xf numFmtId="164" fontId="0" fillId="0" borderId="0" xfId="1" applyNumberFormat="1" applyFont="1"/>
    <xf numFmtId="164" fontId="0" fillId="0" borderId="1" xfId="1" applyNumberFormat="1" applyFont="1" applyBorder="1"/>
    <xf numFmtId="0" fontId="4" fillId="0" borderId="3" xfId="0" applyFont="1" applyBorder="1"/>
    <xf numFmtId="43" fontId="0" fillId="0" borderId="0" xfId="0" applyNumberFormat="1"/>
    <xf numFmtId="164" fontId="7" fillId="0" borderId="0" xfId="1" applyNumberFormat="1" applyFont="1"/>
    <xf numFmtId="164" fontId="7" fillId="0" borderId="1" xfId="1" applyNumberFormat="1" applyFont="1" applyBorder="1"/>
    <xf numFmtId="9" fontId="0" fillId="0" borderId="0" xfId="2" applyFont="1"/>
    <xf numFmtId="43" fontId="5" fillId="0" borderId="0" xfId="0" applyNumberFormat="1" applyFont="1"/>
    <xf numFmtId="4" fontId="8" fillId="0" borderId="0" xfId="0" applyNumberFormat="1" applyFont="1"/>
    <xf numFmtId="164" fontId="8" fillId="0" borderId="0" xfId="1" applyNumberFormat="1" applyFont="1"/>
    <xf numFmtId="0" fontId="8" fillId="0" borderId="0" xfId="0" applyFont="1"/>
    <xf numFmtId="0" fontId="9" fillId="2" borderId="0" xfId="0" applyFont="1" applyFill="1"/>
    <xf numFmtId="0" fontId="3" fillId="2" borderId="1" xfId="0" applyFont="1" applyFill="1" applyBorder="1"/>
    <xf numFmtId="0" fontId="3" fillId="2" borderId="0" xfId="0" applyFont="1" applyFill="1"/>
    <xf numFmtId="164" fontId="3" fillId="2" borderId="0" xfId="0" applyNumberFormat="1" applyFont="1" applyFill="1"/>
    <xf numFmtId="164" fontId="3" fillId="3" borderId="0" xfId="0" applyNumberFormat="1" applyFont="1" applyFill="1"/>
    <xf numFmtId="164" fontId="0" fillId="0" borderId="2" xfId="1" applyNumberFormat="1" applyFont="1" applyBorder="1"/>
    <xf numFmtId="43" fontId="0" fillId="0" borderId="2" xfId="0" applyNumberFormat="1" applyBorder="1"/>
    <xf numFmtId="0" fontId="6" fillId="0" borderId="0" xfId="0" applyFont="1"/>
    <xf numFmtId="0" fontId="9" fillId="2" borderId="2" xfId="0" applyFont="1" applyFill="1" applyBorder="1"/>
    <xf numFmtId="164" fontId="0" fillId="0" borderId="2" xfId="0" applyNumberFormat="1" applyBorder="1"/>
    <xf numFmtId="4" fontId="8" fillId="0" borderId="1" xfId="0" applyNumberFormat="1" applyFont="1" applyBorder="1"/>
    <xf numFmtId="164" fontId="3" fillId="2" borderId="1" xfId="0" applyNumberFormat="1" applyFont="1" applyFill="1" applyBorder="1"/>
    <xf numFmtId="164" fontId="8" fillId="0" borderId="1" xfId="1" applyNumberFormat="1" applyFont="1" applyBorder="1"/>
    <xf numFmtId="164" fontId="10" fillId="0" borderId="0" xfId="0" applyNumberFormat="1" applyFont="1"/>
    <xf numFmtId="0" fontId="10" fillId="0" borderId="0" xfId="0" applyFont="1"/>
    <xf numFmtId="164" fontId="0" fillId="0" borderId="0" xfId="1" applyNumberFormat="1" applyFont="1" applyBorder="1"/>
    <xf numFmtId="3" fontId="8" fillId="0" borderId="0" xfId="0" applyNumberFormat="1" applyFont="1"/>
    <xf numFmtId="0" fontId="11" fillId="0" borderId="0" xfId="3"/>
    <xf numFmtId="166" fontId="12" fillId="0" borderId="0" xfId="0" applyNumberFormat="1" applyFont="1"/>
    <xf numFmtId="0" fontId="3" fillId="4" borderId="2" xfId="0" applyFont="1" applyFill="1" applyBorder="1"/>
    <xf numFmtId="0" fontId="0" fillId="4" borderId="0" xfId="0" applyFill="1"/>
    <xf numFmtId="165" fontId="0" fillId="4" borderId="0" xfId="2" applyNumberFormat="1" applyFont="1" applyFill="1"/>
    <xf numFmtId="165" fontId="0" fillId="0" borderId="0" xfId="2" applyNumberFormat="1" applyFont="1"/>
    <xf numFmtId="0" fontId="14" fillId="0" borderId="0" xfId="0" applyFont="1"/>
    <xf numFmtId="0" fontId="14" fillId="0" borderId="1" xfId="0" applyFont="1" applyBorder="1"/>
    <xf numFmtId="167" fontId="14" fillId="0" borderId="0" xfId="0" applyNumberFormat="1" applyFont="1"/>
    <xf numFmtId="9" fontId="4" fillId="0" borderId="0" xfId="2" applyFont="1"/>
    <xf numFmtId="0" fontId="15" fillId="0" borderId="0" xfId="3" applyFont="1"/>
    <xf numFmtId="0" fontId="15" fillId="0" borderId="0" xfId="0" applyFont="1"/>
    <xf numFmtId="0" fontId="0" fillId="0" borderId="0" xfId="0" applyAlignment="1">
      <alignment wrapText="1"/>
    </xf>
    <xf numFmtId="164" fontId="10" fillId="0" borderId="1" xfId="0" applyNumberFormat="1" applyFont="1" applyBorder="1"/>
    <xf numFmtId="167" fontId="14" fillId="0" borderId="1" xfId="0" applyNumberFormat="1" applyFont="1" applyBorder="1"/>
    <xf numFmtId="0" fontId="1" fillId="0" borderId="0" xfId="3" applyFont="1"/>
    <xf numFmtId="164" fontId="1" fillId="0" borderId="0" xfId="1" applyNumberFormat="1" applyFont="1"/>
    <xf numFmtId="164" fontId="1" fillId="0" borderId="1" xfId="1" applyNumberFormat="1" applyFont="1" applyBorder="1"/>
    <xf numFmtId="168" fontId="5" fillId="0" borderId="0" xfId="1" applyNumberFormat="1" applyFont="1"/>
    <xf numFmtId="165" fontId="13" fillId="4" borderId="0" xfId="2" applyNumberFormat="1" applyFont="1" applyFill="1" applyBorder="1"/>
    <xf numFmtId="165" fontId="0" fillId="0" borderId="0" xfId="2" applyNumberFormat="1" applyFont="1" applyBorder="1"/>
    <xf numFmtId="165" fontId="0" fillId="4" borderId="0" xfId="2" applyNumberFormat="1" applyFont="1" applyFill="1" applyBorder="1"/>
    <xf numFmtId="165" fontId="0" fillId="5" borderId="0" xfId="2" applyNumberFormat="1" applyFont="1" applyFill="1" applyBorder="1"/>
    <xf numFmtId="0" fontId="0" fillId="5" borderId="0" xfId="0" applyFill="1"/>
    <xf numFmtId="169" fontId="0" fillId="0" borderId="0" xfId="2" applyNumberFormat="1" applyFont="1"/>
    <xf numFmtId="9" fontId="0" fillId="6" borderId="0" xfId="2" applyFont="1" applyFill="1"/>
    <xf numFmtId="164" fontId="0" fillId="6" borderId="0" xfId="1" applyNumberFormat="1" applyFont="1" applyFill="1"/>
    <xf numFmtId="165" fontId="6" fillId="4" borderId="0" xfId="2" applyNumberFormat="1" applyFont="1" applyFill="1" applyBorder="1"/>
    <xf numFmtId="165" fontId="6" fillId="0" borderId="0" xfId="2" applyNumberFormat="1" applyFont="1" applyBorder="1"/>
    <xf numFmtId="165" fontId="6" fillId="5" borderId="0" xfId="2" applyNumberFormat="1" applyFont="1" applyFill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StatCa</a:t>
            </a:r>
            <a:r>
              <a:rPr lang="en-CA" baseline="0"/>
              <a:t>n: </a:t>
            </a:r>
          </a:p>
          <a:p>
            <a:pPr>
              <a:defRPr/>
            </a:pPr>
            <a:r>
              <a:rPr lang="en-CA"/>
              <a:t>Marketable</a:t>
            </a:r>
            <a:r>
              <a:rPr lang="en-CA" baseline="0"/>
              <a:t> production 2000-2021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'NG Production_2000-2050'!$A$3</c:f>
              <c:strCache>
                <c:ptCount val="1"/>
                <c:pt idx="0">
                  <c:v>Nova Scotia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Production_2000-2050'!$D$1:$Y$1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Production_2000-2050'!$D$3:$Y$3</c:f>
              <c:numCache>
                <c:formatCode>_-* #,##0_-;\-* #,##0_-;_-* "-"??_-;_-@_-</c:formatCode>
                <c:ptCount val="22"/>
                <c:pt idx="0">
                  <c:v>3449100</c:v>
                </c:pt>
                <c:pt idx="1">
                  <c:v>5084900</c:v>
                </c:pt>
                <c:pt idx="2">
                  <c:v>5209300</c:v>
                </c:pt>
                <c:pt idx="3">
                  <c:v>4469500</c:v>
                </c:pt>
                <c:pt idx="4">
                  <c:v>4174000</c:v>
                </c:pt>
                <c:pt idx="5">
                  <c:v>3945800</c:v>
                </c:pt>
                <c:pt idx="6">
                  <c:v>3539500</c:v>
                </c:pt>
                <c:pt idx="7">
                  <c:v>4080200</c:v>
                </c:pt>
                <c:pt idx="8">
                  <c:v>4299600</c:v>
                </c:pt>
                <c:pt idx="9">
                  <c:v>3294300</c:v>
                </c:pt>
                <c:pt idx="10">
                  <c:v>3042200</c:v>
                </c:pt>
                <c:pt idx="11">
                  <c:v>2595500</c:v>
                </c:pt>
                <c:pt idx="12">
                  <c:v>1944300</c:v>
                </c:pt>
                <c:pt idx="13">
                  <c:v>1717300</c:v>
                </c:pt>
                <c:pt idx="14">
                  <c:v>3315700</c:v>
                </c:pt>
                <c:pt idx="15">
                  <c:v>1942600</c:v>
                </c:pt>
                <c:pt idx="16">
                  <c:v>1694907</c:v>
                </c:pt>
                <c:pt idx="17">
                  <c:v>1188030</c:v>
                </c:pt>
                <c:pt idx="18">
                  <c:v>632505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A-486F-A86C-B9E651E4BDA3}"/>
            </c:ext>
          </c:extLst>
        </c:ser>
        <c:ser>
          <c:idx val="2"/>
          <c:order val="2"/>
          <c:tx>
            <c:strRef>
              <c:f>'NG Production_2000-2050'!$A$4</c:f>
              <c:strCache>
                <c:ptCount val="1"/>
                <c:pt idx="0">
                  <c:v>New Brunswick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Production_2000-2050'!$D$1:$Y$1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Production_2000-2050'!$D$4:$Y$4</c:f>
              <c:numCache>
                <c:formatCode>_-* #,##0_-;\-* #,##0_-;_-* "-"??_-;_-@_-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140600</c:v>
                </c:pt>
                <c:pt idx="8">
                  <c:v>259200</c:v>
                </c:pt>
                <c:pt idx="9">
                  <c:v>232400</c:v>
                </c:pt>
                <c:pt idx="10">
                  <c:v>165500</c:v>
                </c:pt>
                <c:pt idx="11">
                  <c:v>140000</c:v>
                </c:pt>
                <c:pt idx="12">
                  <c:v>105200</c:v>
                </c:pt>
                <c:pt idx="13">
                  <c:v>92300</c:v>
                </c:pt>
                <c:pt idx="14">
                  <c:v>78500</c:v>
                </c:pt>
                <c:pt idx="15">
                  <c:v>38400</c:v>
                </c:pt>
                <c:pt idx="16">
                  <c:v>73392</c:v>
                </c:pt>
                <c:pt idx="17">
                  <c:v>29924</c:v>
                </c:pt>
                <c:pt idx="18">
                  <c:v>59204</c:v>
                </c:pt>
                <c:pt idx="19">
                  <c:v>46820</c:v>
                </c:pt>
                <c:pt idx="20">
                  <c:v>49629</c:v>
                </c:pt>
                <c:pt idx="21">
                  <c:v>46057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DA-486F-A86C-B9E651E4BDA3}"/>
            </c:ext>
          </c:extLst>
        </c:ser>
        <c:ser>
          <c:idx val="3"/>
          <c:order val="3"/>
          <c:tx>
            <c:strRef>
              <c:f>'NG Production_2000-2050'!$A$5</c:f>
              <c:strCache>
                <c:ptCount val="1"/>
                <c:pt idx="0">
                  <c:v>Quebec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Production_2000-2050'!$D$1:$Y$1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Production_2000-2050'!$D$5:$Y$5</c:f>
              <c:numCache>
                <c:formatCode>_-* #,##0_-;\-* #,##0_-;_-* "-"??_-;_-@_-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61524</c:v>
                </c:pt>
                <c:pt idx="17">
                  <c:v>78264</c:v>
                </c:pt>
                <c:pt idx="18">
                  <c:v>93701</c:v>
                </c:pt>
                <c:pt idx="19">
                  <c:v>92936</c:v>
                </c:pt>
                <c:pt idx="20">
                  <c:v>93740</c:v>
                </c:pt>
                <c:pt idx="21">
                  <c:v>96281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DA-486F-A86C-B9E651E4BDA3}"/>
            </c:ext>
          </c:extLst>
        </c:ser>
        <c:ser>
          <c:idx val="4"/>
          <c:order val="4"/>
          <c:tx>
            <c:strRef>
              <c:f>'NG Production_2000-2050'!$A$6</c:f>
              <c:strCache>
                <c:ptCount val="1"/>
                <c:pt idx="0">
                  <c:v>Ontario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Production_2000-2050'!$D$1:$Y$1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Production_2000-2050'!$D$6:$Y$6</c:f>
              <c:numCache>
                <c:formatCode>_-* #,##0_-;\-* #,##0_-;_-* "-"??_-;_-@_-</c:formatCode>
                <c:ptCount val="22"/>
                <c:pt idx="0">
                  <c:v>580000</c:v>
                </c:pt>
                <c:pt idx="1">
                  <c:v>354900</c:v>
                </c:pt>
                <c:pt idx="2">
                  <c:v>369600</c:v>
                </c:pt>
                <c:pt idx="3">
                  <c:v>295700</c:v>
                </c:pt>
                <c:pt idx="4">
                  <c:v>273000</c:v>
                </c:pt>
                <c:pt idx="5">
                  <c:v>254500</c:v>
                </c:pt>
                <c:pt idx="6">
                  <c:v>259300</c:v>
                </c:pt>
                <c:pt idx="7">
                  <c:v>212900</c:v>
                </c:pt>
                <c:pt idx="8">
                  <c:v>195100</c:v>
                </c:pt>
                <c:pt idx="9">
                  <c:v>180800</c:v>
                </c:pt>
                <c:pt idx="10">
                  <c:v>169700</c:v>
                </c:pt>
                <c:pt idx="11">
                  <c:v>157600</c:v>
                </c:pt>
                <c:pt idx="12">
                  <c:v>146000</c:v>
                </c:pt>
                <c:pt idx="13">
                  <c:v>128000</c:v>
                </c:pt>
                <c:pt idx="14">
                  <c:v>108000</c:v>
                </c:pt>
                <c:pt idx="15">
                  <c:v>112100</c:v>
                </c:pt>
                <c:pt idx="16">
                  <c:v>74045</c:v>
                </c:pt>
                <c:pt idx="17">
                  <c:v>80607</c:v>
                </c:pt>
                <c:pt idx="18">
                  <c:v>89207</c:v>
                </c:pt>
                <c:pt idx="19">
                  <c:v>83447</c:v>
                </c:pt>
                <c:pt idx="20">
                  <c:v>71388</c:v>
                </c:pt>
                <c:pt idx="21">
                  <c:v>68734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DA-486F-A86C-B9E651E4BDA3}"/>
            </c:ext>
          </c:extLst>
        </c:ser>
        <c:ser>
          <c:idx val="5"/>
          <c:order val="5"/>
          <c:tx>
            <c:strRef>
              <c:f>'NG Production_2000-2050'!$A$7</c:f>
              <c:strCache>
                <c:ptCount val="1"/>
                <c:pt idx="0">
                  <c:v> Saskatchewan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Production_2000-2050'!$D$1:$Y$1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Production_2000-2050'!$D$7:$Y$7</c:f>
              <c:numCache>
                <c:formatCode>_-* #,##0_-;\-* #,##0_-;_-* "-"??_-;_-@_-</c:formatCode>
                <c:ptCount val="22"/>
                <c:pt idx="0">
                  <c:v>6251000</c:v>
                </c:pt>
                <c:pt idx="1">
                  <c:v>6336000</c:v>
                </c:pt>
                <c:pt idx="2">
                  <c:v>6303200</c:v>
                </c:pt>
                <c:pt idx="3">
                  <c:v>6990100</c:v>
                </c:pt>
                <c:pt idx="4">
                  <c:v>7397200</c:v>
                </c:pt>
                <c:pt idx="5">
                  <c:v>7242800</c:v>
                </c:pt>
                <c:pt idx="6">
                  <c:v>7344500</c:v>
                </c:pt>
                <c:pt idx="7">
                  <c:v>6685300</c:v>
                </c:pt>
                <c:pt idx="8">
                  <c:v>6003500</c:v>
                </c:pt>
                <c:pt idx="9">
                  <c:v>5431600</c:v>
                </c:pt>
                <c:pt idx="10">
                  <c:v>4553100</c:v>
                </c:pt>
                <c:pt idx="11">
                  <c:v>3975400</c:v>
                </c:pt>
                <c:pt idx="12">
                  <c:v>3640800</c:v>
                </c:pt>
                <c:pt idx="13">
                  <c:v>3357500</c:v>
                </c:pt>
                <c:pt idx="14">
                  <c:v>3303400</c:v>
                </c:pt>
                <c:pt idx="15">
                  <c:v>3257000</c:v>
                </c:pt>
                <c:pt idx="16">
                  <c:v>3002649</c:v>
                </c:pt>
                <c:pt idx="17">
                  <c:v>2771121</c:v>
                </c:pt>
                <c:pt idx="18">
                  <c:v>2790451</c:v>
                </c:pt>
                <c:pt idx="19">
                  <c:v>2806855</c:v>
                </c:pt>
                <c:pt idx="20">
                  <c:v>2462595</c:v>
                </c:pt>
                <c:pt idx="21">
                  <c:v>2024601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DA-486F-A86C-B9E651E4BDA3}"/>
            </c:ext>
          </c:extLst>
        </c:ser>
        <c:ser>
          <c:idx val="6"/>
          <c:order val="6"/>
          <c:tx>
            <c:strRef>
              <c:f>'NG Production_2000-2050'!$A$8</c:f>
              <c:strCache>
                <c:ptCount val="1"/>
                <c:pt idx="0">
                  <c:v>Alberta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Production_2000-2050'!$D$1:$Y$1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Production_2000-2050'!$D$8:$Y$8</c:f>
              <c:numCache>
                <c:formatCode>_-* #,##0_-;\-* #,##0_-;_-* "-"??_-;_-@_-</c:formatCode>
                <c:ptCount val="22"/>
                <c:pt idx="0">
                  <c:v>134846600</c:v>
                </c:pt>
                <c:pt idx="1">
                  <c:v>132675600</c:v>
                </c:pt>
                <c:pt idx="2">
                  <c:v>131329799.99999999</c:v>
                </c:pt>
                <c:pt idx="3">
                  <c:v>128206300</c:v>
                </c:pt>
                <c:pt idx="4">
                  <c:v>128947300</c:v>
                </c:pt>
                <c:pt idx="5">
                  <c:v>131797600</c:v>
                </c:pt>
                <c:pt idx="6">
                  <c:v>132402799.99999999</c:v>
                </c:pt>
                <c:pt idx="7">
                  <c:v>126787200</c:v>
                </c:pt>
                <c:pt idx="8">
                  <c:v>120997200</c:v>
                </c:pt>
                <c:pt idx="9">
                  <c:v>110627000</c:v>
                </c:pt>
                <c:pt idx="10">
                  <c:v>105746700</c:v>
                </c:pt>
                <c:pt idx="11">
                  <c:v>100365700</c:v>
                </c:pt>
                <c:pt idx="12">
                  <c:v>100828000</c:v>
                </c:pt>
                <c:pt idx="13">
                  <c:v>101012400</c:v>
                </c:pt>
                <c:pt idx="14">
                  <c:v>104388500</c:v>
                </c:pt>
                <c:pt idx="15">
                  <c:v>106657700</c:v>
                </c:pt>
                <c:pt idx="16">
                  <c:v>122280259</c:v>
                </c:pt>
                <c:pt idx="17">
                  <c:v>128999736</c:v>
                </c:pt>
                <c:pt idx="18">
                  <c:v>126659267</c:v>
                </c:pt>
                <c:pt idx="19">
                  <c:v>120589665</c:v>
                </c:pt>
                <c:pt idx="20">
                  <c:v>115520627</c:v>
                </c:pt>
                <c:pt idx="21">
                  <c:v>118276414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DA-486F-A86C-B9E651E4BDA3}"/>
            </c:ext>
          </c:extLst>
        </c:ser>
        <c:ser>
          <c:idx val="7"/>
          <c:order val="7"/>
          <c:tx>
            <c:strRef>
              <c:f>'NG Production_2000-2050'!$A$9</c:f>
              <c:strCache>
                <c:ptCount val="1"/>
                <c:pt idx="0">
                  <c:v>British Columbia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Production_2000-2050'!$D$1:$Y$1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Production_2000-2050'!$D$9:$Y$9</c:f>
              <c:numCache>
                <c:formatCode>_-* #,##0_-;\-* #,##0_-;_-* "-"??_-;_-@_-</c:formatCode>
                <c:ptCount val="22"/>
                <c:pt idx="0">
                  <c:v>21650900</c:v>
                </c:pt>
                <c:pt idx="1">
                  <c:v>25436800</c:v>
                </c:pt>
                <c:pt idx="2">
                  <c:v>27785300</c:v>
                </c:pt>
                <c:pt idx="3">
                  <c:v>25544200</c:v>
                </c:pt>
                <c:pt idx="4">
                  <c:v>26000000</c:v>
                </c:pt>
                <c:pt idx="5">
                  <c:v>26938400</c:v>
                </c:pt>
                <c:pt idx="6">
                  <c:v>27795400</c:v>
                </c:pt>
                <c:pt idx="7">
                  <c:v>27256400</c:v>
                </c:pt>
                <c:pt idx="8">
                  <c:v>27353700</c:v>
                </c:pt>
                <c:pt idx="9">
                  <c:v>27609100</c:v>
                </c:pt>
                <c:pt idx="10">
                  <c:v>30628900</c:v>
                </c:pt>
                <c:pt idx="11">
                  <c:v>37024000</c:v>
                </c:pt>
                <c:pt idx="12">
                  <c:v>34295200</c:v>
                </c:pt>
                <c:pt idx="13">
                  <c:v>34955000</c:v>
                </c:pt>
                <c:pt idx="14">
                  <c:v>35847300</c:v>
                </c:pt>
                <c:pt idx="15">
                  <c:v>37009900</c:v>
                </c:pt>
                <c:pt idx="16">
                  <c:v>39854231</c:v>
                </c:pt>
                <c:pt idx="17">
                  <c:v>40316195</c:v>
                </c:pt>
                <c:pt idx="18">
                  <c:v>47462202</c:v>
                </c:pt>
                <c:pt idx="19">
                  <c:v>47055196</c:v>
                </c:pt>
                <c:pt idx="20">
                  <c:v>48688755</c:v>
                </c:pt>
                <c:pt idx="21">
                  <c:v>52820375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DA-486F-A86C-B9E651E4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56128"/>
        <c:axId val="518570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'NG Production_2000-2050'!$A$2</c15:sqref>
                        </c15:formulaRef>
                      </c:ext>
                    </c:extLst>
                    <c:strCache>
                      <c:ptCount val="1"/>
                      <c:pt idx="0">
                        <c:v>CANADA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'NG Production_2000-2050'!$D$1:$Y$1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'NG Production_2000-2050'!$D$2:$Y$2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2"/>
                      <c:pt idx="0">
                        <c:v>167793500</c:v>
                      </c:pt>
                      <c:pt idx="1">
                        <c:v>171350600</c:v>
                      </c:pt>
                      <c:pt idx="2">
                        <c:v>172197200</c:v>
                      </c:pt>
                      <c:pt idx="3">
                        <c:v>166457200</c:v>
                      </c:pt>
                      <c:pt idx="4">
                        <c:v>167502500</c:v>
                      </c:pt>
                      <c:pt idx="5">
                        <c:v>170740300</c:v>
                      </c:pt>
                      <c:pt idx="6">
                        <c:v>171690000</c:v>
                      </c:pt>
                      <c:pt idx="7">
                        <c:v>165456500</c:v>
                      </c:pt>
                      <c:pt idx="8">
                        <c:v>159340200</c:v>
                      </c:pt>
                      <c:pt idx="9">
                        <c:v>147598200</c:v>
                      </c:pt>
                      <c:pt idx="10">
                        <c:v>144506400</c:v>
                      </c:pt>
                      <c:pt idx="11">
                        <c:v>144448000</c:v>
                      </c:pt>
                      <c:pt idx="12">
                        <c:v>141127100</c:v>
                      </c:pt>
                      <c:pt idx="13">
                        <c:v>141284600</c:v>
                      </c:pt>
                      <c:pt idx="14">
                        <c:v>147041400</c:v>
                      </c:pt>
                      <c:pt idx="15">
                        <c:v>149017700</c:v>
                      </c:pt>
                      <c:pt idx="16">
                        <c:v>167162341.59999999</c:v>
                      </c:pt>
                      <c:pt idx="17">
                        <c:v>173474829</c:v>
                      </c:pt>
                      <c:pt idx="18">
                        <c:v>177820944.40000001</c:v>
                      </c:pt>
                      <c:pt idx="19">
                        <c:v>170890226.69999999</c:v>
                      </c:pt>
                      <c:pt idx="20">
                        <c:v>167047665.19999999</c:v>
                      </c:pt>
                      <c:pt idx="21">
                        <c:v>173514988.19999999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7DA-486F-A86C-B9E651E4BDA3}"/>
                  </c:ext>
                </c:extLst>
              </c15:ser>
            </c15:filteredLineSeries>
          </c:ext>
        </c:extLst>
      </c:lineChart>
      <c:catAx>
        <c:axId val="5185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7088"/>
        <c:crosses val="autoZero"/>
        <c:auto val="1"/>
        <c:lblAlgn val="ctr"/>
        <c:lblOffset val="100"/>
        <c:noMultiLvlLbl val="0"/>
      </c:catAx>
      <c:valAx>
        <c:axId val="518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1000 m3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7786947155064"/>
          <c:y val="0.75019047667840877"/>
          <c:w val="0.88604439947985736"/>
          <c:h val="0.2219241767418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Canadia</a:t>
            </a:r>
            <a:r>
              <a:rPr lang="en-CA" baseline="0"/>
              <a:t>n NG production, by data source</a:t>
            </a:r>
            <a:endParaRPr lang="en-CA"/>
          </a:p>
        </c:rich>
      </c:tx>
      <c:layout>
        <c:manualLayout>
          <c:xMode val="edge"/>
          <c:yMode val="edge"/>
          <c:x val="0.20034824453930597"/>
          <c:y val="1.7534140663156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42858170034792"/>
          <c:y val="0.1251147226378527"/>
          <c:w val="0.78994711882776236"/>
          <c:h val="0.62960059781755173"/>
        </c:manualLayout>
      </c:layout>
      <c:lineChart>
        <c:grouping val="standard"/>
        <c:varyColors val="0"/>
        <c:ser>
          <c:idx val="0"/>
          <c:order val="0"/>
          <c:tx>
            <c:v>StatCan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Production_2000-2050'!$D$1:$BB$1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'NG Production_2000-2050'!$D$2:$Y$2</c:f>
              <c:numCache>
                <c:formatCode>_-* #,##0_-;\-* #,##0_-;_-* "-"??_-;_-@_-</c:formatCode>
                <c:ptCount val="22"/>
                <c:pt idx="0">
                  <c:v>167793500</c:v>
                </c:pt>
                <c:pt idx="1">
                  <c:v>171350600</c:v>
                </c:pt>
                <c:pt idx="2">
                  <c:v>172197200</c:v>
                </c:pt>
                <c:pt idx="3">
                  <c:v>166457200</c:v>
                </c:pt>
                <c:pt idx="4">
                  <c:v>167502500</c:v>
                </c:pt>
                <c:pt idx="5">
                  <c:v>170740300</c:v>
                </c:pt>
                <c:pt idx="6">
                  <c:v>171690000</c:v>
                </c:pt>
                <c:pt idx="7">
                  <c:v>165456500</c:v>
                </c:pt>
                <c:pt idx="8">
                  <c:v>159340200</c:v>
                </c:pt>
                <c:pt idx="9">
                  <c:v>147598200</c:v>
                </c:pt>
                <c:pt idx="10">
                  <c:v>144506400</c:v>
                </c:pt>
                <c:pt idx="11">
                  <c:v>144448000</c:v>
                </c:pt>
                <c:pt idx="12">
                  <c:v>141127100</c:v>
                </c:pt>
                <c:pt idx="13">
                  <c:v>141284600</c:v>
                </c:pt>
                <c:pt idx="14">
                  <c:v>147041400</c:v>
                </c:pt>
                <c:pt idx="15">
                  <c:v>149017700</c:v>
                </c:pt>
                <c:pt idx="16">
                  <c:v>167162341.59999999</c:v>
                </c:pt>
                <c:pt idx="17">
                  <c:v>173474829</c:v>
                </c:pt>
                <c:pt idx="18">
                  <c:v>177820944.40000001</c:v>
                </c:pt>
                <c:pt idx="19">
                  <c:v>170890226.69999999</c:v>
                </c:pt>
                <c:pt idx="20">
                  <c:v>167047665.19999999</c:v>
                </c:pt>
                <c:pt idx="21">
                  <c:v>173514988.19999999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A-4A96-ADF6-AEB4008A87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Production_2000-2050'!$D$1:$BB$1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'NG Production_2000-2050'!$I$13:$BB$13</c:f>
              <c:numCache>
                <c:formatCode>_-* #,##0_-;\-* #,##0_-;_-* "-"??_-;_-@_-</c:formatCode>
                <c:ptCount val="46"/>
                <c:pt idx="0">
                  <c:v>175907227.7404727</c:v>
                </c:pt>
                <c:pt idx="1">
                  <c:v>176775446.03347507</c:v>
                </c:pt>
                <c:pt idx="2">
                  <c:v>173928961.66803688</c:v>
                </c:pt>
                <c:pt idx="3">
                  <c:v>166740057.70115522</c:v>
                </c:pt>
                <c:pt idx="4">
                  <c:v>156149935.13507691</c:v>
                </c:pt>
                <c:pt idx="5">
                  <c:v>150722912.09250337</c:v>
                </c:pt>
                <c:pt idx="6">
                  <c:v>150706583.98169336</c:v>
                </c:pt>
                <c:pt idx="7">
                  <c:v>143796359.30618054</c:v>
                </c:pt>
                <c:pt idx="8">
                  <c:v>145379643.94543126</c:v>
                </c:pt>
                <c:pt idx="9">
                  <c:v>152807228.902417</c:v>
                </c:pt>
                <c:pt idx="10">
                  <c:v>156838846.87755644</c:v>
                </c:pt>
                <c:pt idx="11">
                  <c:v>158259467.55545503</c:v>
                </c:pt>
                <c:pt idx="12">
                  <c:v>160492865.7262319</c:v>
                </c:pt>
                <c:pt idx="13">
                  <c:v>167038076.25979477</c:v>
                </c:pt>
                <c:pt idx="14">
                  <c:v>162339825.85692883</c:v>
                </c:pt>
                <c:pt idx="15">
                  <c:v>159771371.21901473</c:v>
                </c:pt>
                <c:pt idx="16">
                  <c:v>163982687.39856109</c:v>
                </c:pt>
                <c:pt idx="17">
                  <c:v>162766978.53829965</c:v>
                </c:pt>
                <c:pt idx="18">
                  <c:v>160981139.56027201</c:v>
                </c:pt>
                <c:pt idx="19">
                  <c:v>161228049.83708411</c:v>
                </c:pt>
                <c:pt idx="20">
                  <c:v>164599695.06758723</c:v>
                </c:pt>
                <c:pt idx="21">
                  <c:v>169334518.59877282</c:v>
                </c:pt>
                <c:pt idx="22">
                  <c:v>170821375.44802472</c:v>
                </c:pt>
                <c:pt idx="23">
                  <c:v>169483543.39643392</c:v>
                </c:pt>
                <c:pt idx="24">
                  <c:v>168842620.80015123</c:v>
                </c:pt>
                <c:pt idx="25">
                  <c:v>170729282.59821308</c:v>
                </c:pt>
                <c:pt idx="26">
                  <c:v>176020233.17817172</c:v>
                </c:pt>
                <c:pt idx="27">
                  <c:v>181167431.84457746</c:v>
                </c:pt>
                <c:pt idx="28">
                  <c:v>183217053.28802159</c:v>
                </c:pt>
                <c:pt idx="29">
                  <c:v>183953061.89785528</c:v>
                </c:pt>
                <c:pt idx="30">
                  <c:v>185307567.99591038</c:v>
                </c:pt>
                <c:pt idx="31">
                  <c:v>187129130.3542057</c:v>
                </c:pt>
                <c:pt idx="32">
                  <c:v>189161704.0482704</c:v>
                </c:pt>
                <c:pt idx="33">
                  <c:v>195683474.82688069</c:v>
                </c:pt>
                <c:pt idx="34">
                  <c:v>205391411.87980673</c:v>
                </c:pt>
                <c:pt idx="35">
                  <c:v>209121187.71021608</c:v>
                </c:pt>
                <c:pt idx="36">
                  <c:v>209433772.04563701</c:v>
                </c:pt>
                <c:pt idx="37">
                  <c:v>210939667.97011328</c:v>
                </c:pt>
                <c:pt idx="38">
                  <c:v>217338267.90727159</c:v>
                </c:pt>
                <c:pt idx="39">
                  <c:v>225522274.05605206</c:v>
                </c:pt>
                <c:pt idx="40">
                  <c:v>227931755.00409368</c:v>
                </c:pt>
                <c:pt idx="41">
                  <c:v>227712468.69546318</c:v>
                </c:pt>
                <c:pt idx="42">
                  <c:v>228030003.39452007</c:v>
                </c:pt>
                <c:pt idx="43">
                  <c:v>228417647.32544354</c:v>
                </c:pt>
                <c:pt idx="44">
                  <c:v>228651223.60082915</c:v>
                </c:pt>
                <c:pt idx="45">
                  <c:v>229017697.78886166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A-4A96-ADF6-AEB4008A87DD}"/>
            </c:ext>
          </c:extLst>
        </c:ser>
        <c:ser>
          <c:idx val="2"/>
          <c:order val="2"/>
          <c:tx>
            <c:v>RESD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Production_2000-2050'!$D$1:$BB$1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'NG Production_2000-2050'!$D$16:$Y$16</c:f>
              <c:numCache>
                <c:formatCode>_-* #,##0_-;\-* #,##0_-;_-* "-"??_-;_-@_-</c:formatCode>
                <c:ptCount val="22"/>
                <c:pt idx="0">
                  <c:v>185833600</c:v>
                </c:pt>
                <c:pt idx="1">
                  <c:v>189079900</c:v>
                </c:pt>
                <c:pt idx="2">
                  <c:v>190335600</c:v>
                </c:pt>
                <c:pt idx="3">
                  <c:v>184953400</c:v>
                </c:pt>
                <c:pt idx="4">
                  <c:v>185701500</c:v>
                </c:pt>
                <c:pt idx="5">
                  <c:v>187989800</c:v>
                </c:pt>
                <c:pt idx="6">
                  <c:v>188323600</c:v>
                </c:pt>
                <c:pt idx="7">
                  <c:v>183032100</c:v>
                </c:pt>
                <c:pt idx="8">
                  <c:v>174081600</c:v>
                </c:pt>
                <c:pt idx="9">
                  <c:v>162094400</c:v>
                </c:pt>
                <c:pt idx="10">
                  <c:v>156304300</c:v>
                </c:pt>
                <c:pt idx="11">
                  <c:v>157737400</c:v>
                </c:pt>
                <c:pt idx="12">
                  <c:v>156281800</c:v>
                </c:pt>
                <c:pt idx="13">
                  <c:v>157456000</c:v>
                </c:pt>
                <c:pt idx="14">
                  <c:v>164102000</c:v>
                </c:pt>
                <c:pt idx="15">
                  <c:v>164965600</c:v>
                </c:pt>
                <c:pt idx="16">
                  <c:v>170041900</c:v>
                </c:pt>
                <c:pt idx="17">
                  <c:v>176617300</c:v>
                </c:pt>
                <c:pt idx="18">
                  <c:v>180931500</c:v>
                </c:pt>
                <c:pt idx="19">
                  <c:v>173714200</c:v>
                </c:pt>
                <c:pt idx="20">
                  <c:v>169551400</c:v>
                </c:pt>
                <c:pt idx="21">
                  <c:v>175991600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A-4A96-ADF6-AEB4008A87DD}"/>
            </c:ext>
          </c:extLst>
        </c:ser>
        <c:ser>
          <c:idx val="3"/>
          <c:order val="3"/>
          <c:tx>
            <c:strRef>
              <c:f>'NG Production_2000-2050'!$A$15</c:f>
              <c:strCache>
                <c:ptCount val="1"/>
                <c:pt idx="0">
                  <c:v>CIMS Input - Canada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Production_2000-2050'!$D$1:$BB$1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'NG Production_2000-2050'!$D$15:$BB$15</c:f>
              <c:numCache>
                <c:formatCode>_-* #,##0_-;\-* #,##0_-;_-* "-"??_-;_-@_-</c:formatCode>
                <c:ptCount val="51"/>
                <c:pt idx="0">
                  <c:v>185911300</c:v>
                </c:pt>
                <c:pt idx="1">
                  <c:v>189027500</c:v>
                </c:pt>
                <c:pt idx="2">
                  <c:v>190328700</c:v>
                </c:pt>
                <c:pt idx="3">
                  <c:v>184911300</c:v>
                </c:pt>
                <c:pt idx="4">
                  <c:v>185577600</c:v>
                </c:pt>
                <c:pt idx="5">
                  <c:v>193892327.7404727</c:v>
                </c:pt>
                <c:pt idx="6">
                  <c:v>194919746.03347507</c:v>
                </c:pt>
                <c:pt idx="7">
                  <c:v>192747361.66803688</c:v>
                </c:pt>
                <c:pt idx="8">
                  <c:v>185850857.70115522</c:v>
                </c:pt>
                <c:pt idx="9">
                  <c:v>174041835.13507691</c:v>
                </c:pt>
                <c:pt idx="10">
                  <c:v>168223512.09250337</c:v>
                </c:pt>
                <c:pt idx="11">
                  <c:v>168109883.98169336</c:v>
                </c:pt>
                <c:pt idx="12">
                  <c:v>161221659.30618054</c:v>
                </c:pt>
                <c:pt idx="13">
                  <c:v>163034943.94543126</c:v>
                </c:pt>
                <c:pt idx="14">
                  <c:v>170939928.902417</c:v>
                </c:pt>
                <c:pt idx="15">
                  <c:v>174640246.87755644</c:v>
                </c:pt>
                <c:pt idx="16">
                  <c:v>175312959.55545503</c:v>
                </c:pt>
                <c:pt idx="17">
                  <c:v>177709689.7262319</c:v>
                </c:pt>
                <c:pt idx="18">
                  <c:v>184394180.25979477</c:v>
                </c:pt>
                <c:pt idx="19">
                  <c:v>179201745.85692883</c:v>
                </c:pt>
                <c:pt idx="20">
                  <c:v>175961600.21901473</c:v>
                </c:pt>
                <c:pt idx="21">
                  <c:v>180389244.39856109</c:v>
                </c:pt>
                <c:pt idx="22">
                  <c:v>179463122.69414383</c:v>
                </c:pt>
                <c:pt idx="23">
                  <c:v>177596108.5043714</c:v>
                </c:pt>
                <c:pt idx="24">
                  <c:v>177761843.56943873</c:v>
                </c:pt>
                <c:pt idx="25">
                  <c:v>181052313.58819708</c:v>
                </c:pt>
                <c:pt idx="26">
                  <c:v>185705961.90763789</c:v>
                </c:pt>
                <c:pt idx="27">
                  <c:v>187111643.545145</c:v>
                </c:pt>
                <c:pt idx="28">
                  <c:v>185692636.28180942</c:v>
                </c:pt>
                <c:pt idx="29">
                  <c:v>184970538.47378197</c:v>
                </c:pt>
                <c:pt idx="30">
                  <c:v>186776025.06009904</c:v>
                </c:pt>
                <c:pt idx="31">
                  <c:v>191985800.4283129</c:v>
                </c:pt>
                <c:pt idx="32">
                  <c:v>197051823.88297388</c:v>
                </c:pt>
                <c:pt idx="33">
                  <c:v>199020270.11467323</c:v>
                </c:pt>
                <c:pt idx="34">
                  <c:v>199675103.51276213</c:v>
                </c:pt>
                <c:pt idx="35">
                  <c:v>200948434.39907244</c:v>
                </c:pt>
                <c:pt idx="36">
                  <c:v>202688821.545623</c:v>
                </c:pt>
                <c:pt idx="37">
                  <c:v>204640220.02794293</c:v>
                </c:pt>
                <c:pt idx="38">
                  <c:v>211080815.59480843</c:v>
                </c:pt>
                <c:pt idx="39">
                  <c:v>220707577.43598968</c:v>
                </c:pt>
                <c:pt idx="40">
                  <c:v>224356178.05465427</c:v>
                </c:pt>
                <c:pt idx="41">
                  <c:v>224587587.17833042</c:v>
                </c:pt>
                <c:pt idx="42">
                  <c:v>226012307.8910619</c:v>
                </c:pt>
                <c:pt idx="43">
                  <c:v>232329732.61647546</c:v>
                </c:pt>
                <c:pt idx="44">
                  <c:v>240432563.55351114</c:v>
                </c:pt>
                <c:pt idx="45">
                  <c:v>242760869.28980798</c:v>
                </c:pt>
                <c:pt idx="46">
                  <c:v>242460407.76943269</c:v>
                </c:pt>
                <c:pt idx="47">
                  <c:v>242696767.25674483</c:v>
                </c:pt>
                <c:pt idx="48">
                  <c:v>243003235.97592351</c:v>
                </c:pt>
                <c:pt idx="49">
                  <c:v>243155637.03956434</c:v>
                </c:pt>
                <c:pt idx="50">
                  <c:v>243440936.01585209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AA-4A96-ADF6-AEB4008A8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2495040"/>
        <c:axId val="1742484960"/>
      </c:lineChart>
      <c:catAx>
        <c:axId val="174249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84960"/>
        <c:crosses val="autoZero"/>
        <c:auto val="1"/>
        <c:lblAlgn val="ctr"/>
        <c:lblOffset val="100"/>
        <c:noMultiLvlLbl val="0"/>
      </c:catAx>
      <c:valAx>
        <c:axId val="17424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49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CIMS Input: </a:t>
            </a:r>
          </a:p>
          <a:p>
            <a:pPr>
              <a:defRPr/>
            </a:pPr>
            <a:r>
              <a:rPr lang="en-CA"/>
              <a:t>Production</a:t>
            </a:r>
            <a:r>
              <a:rPr lang="en-CA" baseline="0"/>
              <a:t> 2000-2050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'NG Production_2000-2050'!$A$38</c:f>
              <c:strCache>
                <c:ptCount val="1"/>
                <c:pt idx="0">
                  <c:v>ALBERTA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Production_2000-2050'!$D$33:$Y$33</c:f>
              <c:numCache>
                <c:formatCode>General</c:formatCode>
                <c:ptCount val="22"/>
                <c:pt idx="0" formatCode="_-* #,##0_-;\-* #,##0_-;_-* &quot;-&quot;??_-;_-@_-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Production_2000-2050'!$D$38:$Y$38</c:f>
              <c:numCache>
                <c:formatCode>_-* #,##0_-;\-* #,##0_-;_-* "-"??_-;_-@_-</c:formatCode>
                <c:ptCount val="22"/>
                <c:pt idx="0">
                  <c:v>149406900.18731356</c:v>
                </c:pt>
                <c:pt idx="1">
                  <c:v>146362703.01358733</c:v>
                </c:pt>
                <c:pt idx="2">
                  <c:v>145158168.10761148</c:v>
                </c:pt>
                <c:pt idx="3">
                  <c:v>142419754.75491598</c:v>
                </c:pt>
                <c:pt idx="4">
                  <c:v>142861930.18301222</c:v>
                </c:pt>
                <c:pt idx="5">
                  <c:v>150668431.42194858</c:v>
                </c:pt>
                <c:pt idx="6">
                  <c:v>152478002.81733829</c:v>
                </c:pt>
                <c:pt idx="7">
                  <c:v>149970331.58760399</c:v>
                </c:pt>
                <c:pt idx="8">
                  <c:v>142405864.52060249</c:v>
                </c:pt>
                <c:pt idx="9">
                  <c:v>132252344.53464796</c:v>
                </c:pt>
                <c:pt idx="10">
                  <c:v>125144353.74428269</c:v>
                </c:pt>
                <c:pt idx="11">
                  <c:v>119693104.2530098</c:v>
                </c:pt>
                <c:pt idx="12">
                  <c:v>113615451.58430734</c:v>
                </c:pt>
                <c:pt idx="13">
                  <c:v>112509433.20437002</c:v>
                </c:pt>
                <c:pt idx="14">
                  <c:v>115728943.27601357</c:v>
                </c:pt>
                <c:pt idx="15">
                  <c:v>118920049.77603641</c:v>
                </c:pt>
                <c:pt idx="16">
                  <c:v>117407061.36207663</c:v>
                </c:pt>
                <c:pt idx="17">
                  <c:v>120080702.3399182</c:v>
                </c:pt>
                <c:pt idx="18">
                  <c:v>120234593.97772743</c:v>
                </c:pt>
                <c:pt idx="19">
                  <c:v>115802064.1477659</c:v>
                </c:pt>
                <c:pt idx="20">
                  <c:v>110556684.06965716</c:v>
                </c:pt>
                <c:pt idx="21">
                  <c:v>111518929.84544617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03-479C-A1FF-463A51A14A33}"/>
            </c:ext>
          </c:extLst>
        </c:ser>
        <c:ser>
          <c:idx val="5"/>
          <c:order val="5"/>
          <c:tx>
            <c:strRef>
              <c:f>'NG Production_2000-2050'!$A$39</c:f>
              <c:strCache>
                <c:ptCount val="1"/>
                <c:pt idx="0">
                  <c:v>BRITISH COLUMBIA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'NG Production_2000-2050'!$D$33:$Y$33</c:f>
              <c:numCache>
                <c:formatCode>General</c:formatCode>
                <c:ptCount val="22"/>
                <c:pt idx="0" formatCode="_-* #,##0_-;\-* #,##0_-;_-* &quot;-&quot;??_-;_-@_-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'NG Production_2000-2050'!$D$39:$Y$39</c:f>
              <c:numCache>
                <c:formatCode>_-* #,##0_-;\-* #,##0_-;_-* "-"??_-;_-@_-</c:formatCode>
                <c:ptCount val="22"/>
                <c:pt idx="0">
                  <c:v>23988694.229335465</c:v>
                </c:pt>
                <c:pt idx="1">
                  <c:v>28060915.526411932</c:v>
                </c:pt>
                <c:pt idx="2">
                  <c:v>30710952.48999403</c:v>
                </c:pt>
                <c:pt idx="3">
                  <c:v>28376130.497569349</c:v>
                </c:pt>
                <c:pt idx="4">
                  <c:v>28805645.288876284</c:v>
                </c:pt>
                <c:pt idx="5">
                  <c:v>29894439.62572857</c:v>
                </c:pt>
                <c:pt idx="6">
                  <c:v>29677309.166292142</c:v>
                </c:pt>
                <c:pt idx="7">
                  <c:v>29929922.587481827</c:v>
                </c:pt>
                <c:pt idx="8">
                  <c:v>30806025.542252172</c:v>
                </c:pt>
                <c:pt idx="9">
                  <c:v>30805119.275646117</c:v>
                </c:pt>
                <c:pt idx="10">
                  <c:v>33265271.874463737</c:v>
                </c:pt>
                <c:pt idx="11">
                  <c:v>39658888.588274993</c:v>
                </c:pt>
                <c:pt idx="12">
                  <c:v>39948135.550702423</c:v>
                </c:pt>
                <c:pt idx="13">
                  <c:v>43353672.454335622</c:v>
                </c:pt>
                <c:pt idx="14">
                  <c:v>46124580.814817086</c:v>
                </c:pt>
                <c:pt idx="15">
                  <c:v>48256082.461794622</c:v>
                </c:pt>
                <c:pt idx="16">
                  <c:v>51003893.423371397</c:v>
                </c:pt>
                <c:pt idx="17">
                  <c:v>51486293.304183796</c:v>
                </c:pt>
                <c:pt idx="18">
                  <c:v>58659663.403860457</c:v>
                </c:pt>
                <c:pt idx="19">
                  <c:v>58710874.164024979</c:v>
                </c:pt>
                <c:pt idx="20">
                  <c:v>61185261.516402736</c:v>
                </c:pt>
                <c:pt idx="21">
                  <c:v>64836884.910041966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03-479C-A1FF-463A51A14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9607312"/>
        <c:axId val="13596193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'NG Production_2000-2050'!$A$34</c15:sqref>
                        </c15:formulaRef>
                      </c:ext>
                    </c:extLst>
                    <c:strCache>
                      <c:ptCount val="1"/>
                      <c:pt idx="0">
                        <c:v>NOVA SCOTIA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'NG Production_2000-2050'!$D$33:$Y$33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 formatCode="_-* #,##0_-;\-* #,##0_-;_-* &quot;-&quot;??_-;_-@_-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'NG Production_2000-2050'!$D$34:$BB$34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1"/>
                      <c:pt idx="0">
                        <c:v>3821522.6741798697</c:v>
                      </c:pt>
                      <c:pt idx="1">
                        <c:v>5609469.3263402637</c:v>
                      </c:pt>
                      <c:pt idx="2">
                        <c:v>5757813.1172283869</c:v>
                      </c:pt>
                      <c:pt idx="3">
                        <c:v>4965006.3520832984</c:v>
                      </c:pt>
                      <c:pt idx="4">
                        <c:v>4624413.9782988317</c:v>
                      </c:pt>
                      <c:pt idx="5">
                        <c:v>4408974.1368703451</c:v>
                      </c:pt>
                      <c:pt idx="6">
                        <c:v>3977488.8245062479</c:v>
                      </c:pt>
                      <c:pt idx="7">
                        <c:v>4547332.2874974795</c:v>
                      </c:pt>
                      <c:pt idx="8">
                        <c:v>4769519.2873797426</c:v>
                      </c:pt>
                      <c:pt idx="9">
                        <c:v>3744077.6980432798</c:v>
                      </c:pt>
                      <c:pt idx="10">
                        <c:v>3407398.2290962851</c:v>
                      </c:pt>
                      <c:pt idx="11">
                        <c:v>2920288.8249598346</c:v>
                      </c:pt>
                      <c:pt idx="12">
                        <c:v>2219425.3134013116</c:v>
                      </c:pt>
                      <c:pt idx="13">
                        <c:v>1987325.3327354165</c:v>
                      </c:pt>
                      <c:pt idx="14">
                        <c:v>3722930.0775306565</c:v>
                      </c:pt>
                      <c:pt idx="15">
                        <c:v>2227759.4306536121</c:v>
                      </c:pt>
                      <c:pt idx="16">
                        <c:v>1952094.4752955178</c:v>
                      </c:pt>
                      <c:pt idx="17">
                        <c:v>1419131.88763593</c:v>
                      </c:pt>
                      <c:pt idx="18">
                        <c:v>802835.58522723918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E03-479C-A1FF-463A51A14A3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Production_2000-2050'!$A$35</c15:sqref>
                        </c15:formulaRef>
                      </c:ext>
                    </c:extLst>
                    <c:strCache>
                      <c:ptCount val="1"/>
                      <c:pt idx="0">
                        <c:v>NEW BRUNSWICK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Production_2000-2050'!$D$33:$Y$33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 formatCode="_-* #,##0_-;\-* #,##0_-;_-* &quot;-&quot;??_-;_-@_-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Production_2000-2050'!$D$35:$BB$35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155812.34310045463</c:v>
                      </c:pt>
                      <c:pt idx="8">
                        <c:v>288908.03433976311</c:v>
                      </c:pt>
                      <c:pt idx="9">
                        <c:v>259028.74983843617</c:v>
                      </c:pt>
                      <c:pt idx="10">
                        <c:v>184716.38362601717</c:v>
                      </c:pt>
                      <c:pt idx="11">
                        <c:v>156166.92473300279</c:v>
                      </c:pt>
                      <c:pt idx="12">
                        <c:v>117948.17783179584</c:v>
                      </c:pt>
                      <c:pt idx="13">
                        <c:v>103509.16344114633</c:v>
                      </c:pt>
                      <c:pt idx="14">
                        <c:v>87815.115261392493</c:v>
                      </c:pt>
                      <c:pt idx="15">
                        <c:v>42758.446734396508</c:v>
                      </c:pt>
                      <c:pt idx="16">
                        <c:v>81300.467684092495</c:v>
                      </c:pt>
                      <c:pt idx="17">
                        <c:v>33134.088118526219</c:v>
                      </c:pt>
                      <c:pt idx="18">
                        <c:v>65355.596116431843</c:v>
                      </c:pt>
                      <c:pt idx="19">
                        <c:v>51683.101769591456</c:v>
                      </c:pt>
                      <c:pt idx="20">
                        <c:v>54658.091688394881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E03-479C-A1FF-463A51A14A3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Production_2000-2050'!$A$36</c15:sqref>
                        </c15:formulaRef>
                      </c:ext>
                    </c:extLst>
                    <c:strCache>
                      <c:ptCount val="1"/>
                      <c:pt idx="0">
                        <c:v>ONTARIO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Production_2000-2050'!$D$33:$Y$33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 formatCode="_-* #,##0_-;\-* #,##0_-;_-* &quot;-&quot;??_-;_-@_-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Production_2000-2050'!$D$36:$BB$36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1"/>
                      <c:pt idx="0">
                        <c:v>642626.52605732647</c:v>
                      </c:pt>
                      <c:pt idx="1">
                        <c:v>391512.2546988455</c:v>
                      </c:pt>
                      <c:pt idx="2">
                        <c:v>408517.0230410251</c:v>
                      </c:pt>
                      <c:pt idx="3">
                        <c:v>328482.46522229136</c:v>
                      </c:pt>
                      <c:pt idx="4">
                        <c:v>302459.275533201</c:v>
                      </c:pt>
                      <c:pt idx="5">
                        <c:v>284817.45066447981</c:v>
                      </c:pt>
                      <c:pt idx="6">
                        <c:v>284920.40286399814</c:v>
                      </c:pt>
                      <c:pt idx="7">
                        <c:v>240538.9874739869</c:v>
                      </c:pt>
                      <c:pt idx="8">
                        <c:v>218890.98176889485</c:v>
                      </c:pt>
                      <c:pt idx="9">
                        <c:v>195844.06419282281</c:v>
                      </c:pt>
                      <c:pt idx="10">
                        <c:v>189981.74343669825</c:v>
                      </c:pt>
                      <c:pt idx="11">
                        <c:v>175819.10265492724</c:v>
                      </c:pt>
                      <c:pt idx="12">
                        <c:v>163271.89367946674</c:v>
                      </c:pt>
                      <c:pt idx="13">
                        <c:v>142497.96492032599</c:v>
                      </c:pt>
                      <c:pt idx="14">
                        <c:v>120707.92430384608</c:v>
                      </c:pt>
                      <c:pt idx="15">
                        <c:v>124826.81913585091</c:v>
                      </c:pt>
                      <c:pt idx="16">
                        <c:v>81804.893548897002</c:v>
                      </c:pt>
                      <c:pt idx="17">
                        <c:v>89294.422620105295</c:v>
                      </c:pt>
                      <c:pt idx="18">
                        <c:v>98513.72944683065</c:v>
                      </c:pt>
                      <c:pt idx="19">
                        <c:v>92133.329296050782</c:v>
                      </c:pt>
                      <c:pt idx="20">
                        <c:v>78057.672780504494</c:v>
                      </c:pt>
                      <c:pt idx="21">
                        <c:v>65264.53754783106</c:v>
                      </c:pt>
                      <c:pt idx="22">
                        <c:v>53056.665458212345</c:v>
                      </c:pt>
                      <c:pt idx="23">
                        <c:v>41564.693493782819</c:v>
                      </c:pt>
                      <c:pt idx="24">
                        <c:v>31382.454602704427</c:v>
                      </c:pt>
                      <c:pt idx="25">
                        <c:v>22826.089757570604</c:v>
                      </c:pt>
                      <c:pt idx="26">
                        <c:v>16015.054371778751</c:v>
                      </c:pt>
                      <c:pt idx="27">
                        <c:v>10866.77813055857</c:v>
                      </c:pt>
                      <c:pt idx="28">
                        <c:v>7129.8887200782228</c:v>
                      </c:pt>
                      <c:pt idx="29">
                        <c:v>4516.1050576563684</c:v>
                      </c:pt>
                      <c:pt idx="30">
                        <c:v>2759.39229824423</c:v>
                      </c:pt>
                      <c:pt idx="31">
                        <c:v>1626.1677842749757</c:v>
                      </c:pt>
                      <c:pt idx="32">
                        <c:v>926.17115718630146</c:v>
                      </c:pt>
                      <c:pt idx="33">
                        <c:v>510.5030725968208</c:v>
                      </c:pt>
                      <c:pt idx="34">
                        <c:v>272.12795283811801</c:v>
                      </c:pt>
                      <c:pt idx="35">
                        <c:v>140.19046112644477</c:v>
                      </c:pt>
                      <c:pt idx="36">
                        <c:v>69.813119723577643</c:v>
                      </c:pt>
                      <c:pt idx="37">
                        <c:v>33.615490694717089</c:v>
                      </c:pt>
                      <c:pt idx="38">
                        <c:v>15.627819450496563</c:v>
                      </c:pt>
                      <c:pt idx="39">
                        <c:v>7.0205138232986615</c:v>
                      </c:pt>
                      <c:pt idx="40">
                        <c:v>3.0582959868893074</c:v>
                      </c:pt>
                      <c:pt idx="41">
                        <c:v>1.2901238529328785</c:v>
                      </c:pt>
                      <c:pt idx="42">
                        <c:v>0.52711387880375804</c:v>
                      </c:pt>
                      <c:pt idx="43">
                        <c:v>0.20769700040173208</c:v>
                      </c:pt>
                      <c:pt idx="44">
                        <c:v>7.930730496026836E-2</c:v>
                      </c:pt>
                      <c:pt idx="45">
                        <c:v>2.9701089148827169E-2</c:v>
                      </c:pt>
                      <c:pt idx="46">
                        <c:v>1.09988080374491E-2</c:v>
                      </c:pt>
                      <c:pt idx="47">
                        <c:v>3.2632958684680477E-3</c:v>
                      </c:pt>
                      <c:pt idx="48">
                        <c:v>1.0872905200913826E-3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E03-479C-A1FF-463A51A14A3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Production_2000-2050'!$A$37</c15:sqref>
                        </c15:formulaRef>
                      </c:ext>
                    </c:extLst>
                    <c:strCache>
                      <c:ptCount val="1"/>
                      <c:pt idx="0">
                        <c:v>SASKATCHEWAN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Production_2000-2050'!$D$33:$Y$33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 formatCode="_-* #,##0_-;\-* #,##0_-;_-* &quot;-&quot;??_-;_-@_-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Production_2000-2050'!$D$37:$BB$37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1"/>
                      <c:pt idx="0">
                        <c:v>6925962.7834212882</c:v>
                      </c:pt>
                      <c:pt idx="1">
                        <c:v>6989635.5192219922</c:v>
                      </c:pt>
                      <c:pt idx="2">
                        <c:v>6966895.2912126333</c:v>
                      </c:pt>
                      <c:pt idx="3">
                        <c:v>7765049.983599388</c:v>
                      </c:pt>
                      <c:pt idx="4">
                        <c:v>8195427.6665721405</c:v>
                      </c:pt>
                      <c:pt idx="5">
                        <c:v>7997674.0157014532</c:v>
                      </c:pt>
                      <c:pt idx="6">
                        <c:v>8091739.4423679085</c:v>
                      </c:pt>
                      <c:pt idx="7">
                        <c:v>7536888.2749399832</c:v>
                      </c:pt>
                      <c:pt idx="8">
                        <c:v>7096676.0411004545</c:v>
                      </c:pt>
                      <c:pt idx="9">
                        <c:v>6543495.7922443906</c:v>
                      </c:pt>
                      <c:pt idx="10">
                        <c:v>5802333.6412022002</c:v>
                      </c:pt>
                      <c:pt idx="11">
                        <c:v>5297459.2339301994</c:v>
                      </c:pt>
                      <c:pt idx="12">
                        <c:v>4960531.776669573</c:v>
                      </c:pt>
                      <c:pt idx="13">
                        <c:v>4798235.6483996045</c:v>
                      </c:pt>
                      <c:pt idx="14">
                        <c:v>5028301.5740720183</c:v>
                      </c:pt>
                      <c:pt idx="15">
                        <c:v>4974740.9681812376</c:v>
                      </c:pt>
                      <c:pt idx="16">
                        <c:v>4697042.5651074024</c:v>
                      </c:pt>
                      <c:pt idx="17">
                        <c:v>4591349.4506644215</c:v>
                      </c:pt>
                      <c:pt idx="18">
                        <c:v>4517600.5761570977</c:v>
                      </c:pt>
                      <c:pt idx="19">
                        <c:v>4464459.4442081517</c:v>
                      </c:pt>
                      <c:pt idx="20">
                        <c:v>4031687.5446723187</c:v>
                      </c:pt>
                      <c:pt idx="21">
                        <c:v>3893398.723727589</c:v>
                      </c:pt>
                      <c:pt idx="22">
                        <c:v>4211807.1901128953</c:v>
                      </c:pt>
                      <c:pt idx="23">
                        <c:v>4341588.4623842603</c:v>
                      </c:pt>
                      <c:pt idx="24">
                        <c:v>4420378.6881989716</c:v>
                      </c:pt>
                      <c:pt idx="25">
                        <c:v>4480173.541613278</c:v>
                      </c:pt>
                      <c:pt idx="26">
                        <c:v>4536192.4740412012</c:v>
                      </c:pt>
                      <c:pt idx="27">
                        <c:v>4605236.5109825693</c:v>
                      </c:pt>
                      <c:pt idx="28">
                        <c:v>4682740.0788553013</c:v>
                      </c:pt>
                      <c:pt idx="29">
                        <c:v>4760764.7935279999</c:v>
                      </c:pt>
                      <c:pt idx="30">
                        <c:v>4838099.1425919775</c:v>
                      </c:pt>
                      <c:pt idx="31">
                        <c:v>4912759.4954880681</c:v>
                      </c:pt>
                      <c:pt idx="32">
                        <c:v>4993579.9666881235</c:v>
                      </c:pt>
                      <c:pt idx="33">
                        <c:v>5057372.738230871</c:v>
                      </c:pt>
                      <c:pt idx="34">
                        <c:v>5102768.1246608393</c:v>
                      </c:pt>
                      <c:pt idx="35">
                        <c:v>5144278.9765655845</c:v>
                      </c:pt>
                      <c:pt idx="36">
                        <c:v>5182663.7214414757</c:v>
                      </c:pt>
                      <c:pt idx="37">
                        <c:v>5222876.7002118155</c:v>
                      </c:pt>
                      <c:pt idx="38">
                        <c:v>5256322.4569640374</c:v>
                      </c:pt>
                      <c:pt idx="39">
                        <c:v>5286953.2304090448</c:v>
                      </c:pt>
                      <c:pt idx="40">
                        <c:v>5305116.3236640096</c:v>
                      </c:pt>
                      <c:pt idx="41">
                        <c:v>5308863.6473137671</c:v>
                      </c:pt>
                      <c:pt idx="42">
                        <c:v>5312022.5360370558</c:v>
                      </c:pt>
                      <c:pt idx="43">
                        <c:v>5308731.0173657248</c:v>
                      </c:pt>
                      <c:pt idx="44">
                        <c:v>5298106.0435891254</c:v>
                      </c:pt>
                      <c:pt idx="45">
                        <c:v>5291733.5150578748</c:v>
                      </c:pt>
                      <c:pt idx="46">
                        <c:v>5289932.7459605997</c:v>
                      </c:pt>
                      <c:pt idx="47">
                        <c:v>5288278.8209607163</c:v>
                      </c:pt>
                      <c:pt idx="48">
                        <c:v>5287237.728307467</c:v>
                      </c:pt>
                      <c:pt idx="49">
                        <c:v>5287108.8803955838</c:v>
                      </c:pt>
                      <c:pt idx="50">
                        <c:v>5287606.0452378262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E03-479C-A1FF-463A51A14A3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Production_2000-2050'!$A$41</c15:sqref>
                        </c15:formulaRef>
                      </c:ext>
                    </c:extLst>
                    <c:strCache>
                      <c:ptCount val="1"/>
                      <c:pt idx="0">
                        <c:v>Territories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'NG Production_2000-2050'!$D$41:$BB$41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51"/>
                      <c:pt idx="0">
                        <c:v>1125593.5996924792</c:v>
                      </c:pt>
                      <c:pt idx="1">
                        <c:v>1613264.3597396214</c:v>
                      </c:pt>
                      <c:pt idx="2">
                        <c:v>1326353.970912419</c:v>
                      </c:pt>
                      <c:pt idx="3">
                        <c:v>1056875.9466096992</c:v>
                      </c:pt>
                      <c:pt idx="4">
                        <c:v>787723.6077073476</c:v>
                      </c:pt>
                      <c:pt idx="5">
                        <c:v>637991.08955924609</c:v>
                      </c:pt>
                      <c:pt idx="6">
                        <c:v>410285.38010644889</c:v>
                      </c:pt>
                      <c:pt idx="7">
                        <c:v>366535.59993917152</c:v>
                      </c:pt>
                      <c:pt idx="8">
                        <c:v>264973.29371167597</c:v>
                      </c:pt>
                      <c:pt idx="9">
                        <c:v>241925.02046391444</c:v>
                      </c:pt>
                      <c:pt idx="10">
                        <c:v>229456.47639571418</c:v>
                      </c:pt>
                      <c:pt idx="11">
                        <c:v>208157.05413057495</c:v>
                      </c:pt>
                      <c:pt idx="12">
                        <c:v>196895.0095886323</c:v>
                      </c:pt>
                      <c:pt idx="13">
                        <c:v>140270.17722912689</c:v>
                      </c:pt>
                      <c:pt idx="14">
                        <c:v>126650.12041845518</c:v>
                      </c:pt>
                      <c:pt idx="15">
                        <c:v>94028.975020302561</c:v>
                      </c:pt>
                      <c:pt idx="16">
                        <c:v>89762.368371097633</c:v>
                      </c:pt>
                      <c:pt idx="17">
                        <c:v>9784.2330909403008</c:v>
                      </c:pt>
                      <c:pt idx="18">
                        <c:v>15617.391259263095</c:v>
                      </c:pt>
                      <c:pt idx="19">
                        <c:v>80531.669864133248</c:v>
                      </c:pt>
                      <c:pt idx="20">
                        <c:v>55251.323813627292</c:v>
                      </c:pt>
                      <c:pt idx="21">
                        <c:v>74766.381797535199</c:v>
                      </c:pt>
                      <c:pt idx="22">
                        <c:v>70563.417883173504</c:v>
                      </c:pt>
                      <c:pt idx="23">
                        <c:v>66482.311286299329</c:v>
                      </c:pt>
                      <c:pt idx="24">
                        <c:v>62563.72193601411</c:v>
                      </c:pt>
                      <c:pt idx="25">
                        <c:v>58772.836176180026</c:v>
                      </c:pt>
                      <c:pt idx="26">
                        <c:v>55177.106293927754</c:v>
                      </c:pt>
                      <c:pt idx="27">
                        <c:v>51893.640747387559</c:v>
                      </c:pt>
                      <c:pt idx="28">
                        <c:v>48876.450322081786</c:v>
                      </c:pt>
                      <c:pt idx="29">
                        <c:v>46018.234727690069</c:v>
                      </c:pt>
                      <c:pt idx="30">
                        <c:v>43271.261562957457</c:v>
                      </c:pt>
                      <c:pt idx="31">
                        <c:v>40622.806714439503</c:v>
                      </c:pt>
                      <c:pt idx="32">
                        <c:v>38145.271447996958</c:v>
                      </c:pt>
                      <c:pt idx="33">
                        <c:v>35871.436769764885</c:v>
                      </c:pt>
                      <c:pt idx="34">
                        <c:v>33752.909693902919</c:v>
                      </c:pt>
                      <c:pt idx="35">
                        <c:v>31751.391548015647</c:v>
                      </c:pt>
                      <c:pt idx="36">
                        <c:v>29863.221779336851</c:v>
                      </c:pt>
                      <c:pt idx="37">
                        <c:v>28085.554513505733</c:v>
                      </c:pt>
                      <c:pt idx="38">
                        <c:v>26369.191488279452</c:v>
                      </c:pt>
                      <c:pt idx="39">
                        <c:v>24735.126072055351</c:v>
                      </c:pt>
                      <c:pt idx="40">
                        <c:v>23253.917558909641</c:v>
                      </c:pt>
                      <c:pt idx="41">
                        <c:v>21886.289819963418</c:v>
                      </c:pt>
                      <c:pt idx="42">
                        <c:v>20591.306443263205</c:v>
                      </c:pt>
                      <c:pt idx="43">
                        <c:v>19344.416891479515</c:v>
                      </c:pt>
                      <c:pt idx="44">
                        <c:v>18166.357794229578</c:v>
                      </c:pt>
                      <c:pt idx="45">
                        <c:v>17088.9279713377</c:v>
                      </c:pt>
                      <c:pt idx="46">
                        <c:v>16086.884890461542</c:v>
                      </c:pt>
                      <c:pt idx="47">
                        <c:v>15141.430484013174</c:v>
                      </c:pt>
                      <c:pt idx="48">
                        <c:v>14251.293143229237</c:v>
                      </c:pt>
                      <c:pt idx="49">
                        <c:v>13414.042173710628</c:v>
                      </c:pt>
                      <c:pt idx="50">
                        <c:v>12625.552791898366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92-4CF1-8D54-DEBE164F204C}"/>
                  </c:ext>
                </c:extLst>
              </c15:ser>
            </c15:filteredLineSeries>
          </c:ext>
        </c:extLst>
      </c:lineChart>
      <c:catAx>
        <c:axId val="1359607312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619312"/>
        <c:crosses val="autoZero"/>
        <c:auto val="1"/>
        <c:lblAlgn val="ctr"/>
        <c:lblOffset val="100"/>
        <c:noMultiLvlLbl val="0"/>
      </c:catAx>
      <c:valAx>
        <c:axId val="13596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60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1102335</xdr:colOff>
      <xdr:row>34</xdr:row>
      <xdr:rowOff>173953</xdr:rowOff>
    </xdr:from>
    <xdr:to>
      <xdr:col>12</xdr:col>
      <xdr:colOff>781947</xdr:colOff>
      <xdr:row>49</xdr:row>
      <xdr:rowOff>154904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39DC9-BA9D-EB99-31F5-407BF6C12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56443</xdr:colOff>
      <xdr:row>20</xdr:row>
      <xdr:rowOff>50065</xdr:rowOff>
    </xdr:from>
    <xdr:to>
      <xdr:col>28</xdr:col>
      <xdr:colOff>827917</xdr:colOff>
      <xdr:row>30</xdr:row>
      <xdr:rowOff>564445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39FE52-ED24-63E9-AD69-C910BA86A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615621</xdr:colOff>
      <xdr:row>44</xdr:row>
      <xdr:rowOff>40884</xdr:rowOff>
    </xdr:from>
    <xdr:to>
      <xdr:col>9</xdr:col>
      <xdr:colOff>111652</xdr:colOff>
      <xdr:row>59</xdr:row>
      <xdr:rowOff>13175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02D2C3-D95B-372B-CF21-EB74E6643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Natural%20Gas\July%202024%20NG%20Reconstruction\Activity\Production%20Data\CER%20-%20EF%202021%20Current%20Policies_data.xlsx" TargetMode="External"/><Relationship Id="rId1" Type="http://schemas.openxmlformats.org/officeDocument/2006/relationships/externalLinkPath" Target="/EmmaS/Upstream/Natural%20Gas/July%202024%20NG%20Reconstruction/Activity/Production%20Data/CER%20-%20EF%202021%20Current%20Policies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mmaS/Upstream/Natural%20Gas/July%202024%20NG%20Reconstruction/Activity/Production%20Data/Canada_RESD%20Natural%20Gas_2000-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mmaS/Upstream/Natural%20Gas/July%202024%20NG%20Reconstruction/Activity/Production%20Data/Canada_NG%20supply%20&amp;%20disposition_2000-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ergy_Future_bcf per d"/>
      <sheetName val="1000 m3_by region by source"/>
      <sheetName val="1000 m3_by region"/>
      <sheetName val="Sheet1"/>
    </sheetNames>
    <sheetDataSet>
      <sheetData sheetId="0"/>
      <sheetData sheetId="1">
        <row r="67">
          <cell r="C67" t="str">
            <v>COAL BED METHANE</v>
          </cell>
        </row>
        <row r="68">
          <cell r="C68" t="str">
            <v>CONVENTIONAL</v>
          </cell>
        </row>
        <row r="69">
          <cell r="C69" t="str">
            <v>SHALE</v>
          </cell>
        </row>
        <row r="70">
          <cell r="C70" t="str">
            <v>SOLUTION</v>
          </cell>
        </row>
        <row r="71">
          <cell r="C71" t="str">
            <v>TIGHT</v>
          </cell>
        </row>
        <row r="72">
          <cell r="C72" t="str">
            <v>COAL BED METHANE</v>
          </cell>
        </row>
        <row r="73">
          <cell r="C73" t="str">
            <v>CONVENTIONAL</v>
          </cell>
        </row>
        <row r="74">
          <cell r="C74" t="str">
            <v>SHALE</v>
          </cell>
        </row>
        <row r="75">
          <cell r="C75" t="str">
            <v>SOLUTION</v>
          </cell>
        </row>
        <row r="76">
          <cell r="C76" t="str">
            <v>TIGHT</v>
          </cell>
        </row>
        <row r="77">
          <cell r="A77" t="str">
            <v>CANADA</v>
          </cell>
        </row>
        <row r="78">
          <cell r="A78" t="str">
            <v>Shares of production source</v>
          </cell>
          <cell r="C78"/>
          <cell r="D78"/>
          <cell r="E78">
            <v>2005</v>
          </cell>
          <cell r="F78">
            <v>2006</v>
          </cell>
          <cell r="G78">
            <v>2007</v>
          </cell>
          <cell r="H78">
            <v>2008</v>
          </cell>
          <cell r="I78">
            <v>2009</v>
          </cell>
          <cell r="J78">
            <v>2010</v>
          </cell>
          <cell r="K78">
            <v>2011</v>
          </cell>
          <cell r="L78">
            <v>2012</v>
          </cell>
          <cell r="M78">
            <v>2013</v>
          </cell>
          <cell r="N78">
            <v>2014</v>
          </cell>
          <cell r="O78">
            <v>2015</v>
          </cell>
          <cell r="P78">
            <v>2016</v>
          </cell>
          <cell r="Q78">
            <v>2017</v>
          </cell>
          <cell r="R78">
            <v>2018</v>
          </cell>
          <cell r="S78">
            <v>2019</v>
          </cell>
          <cell r="T78">
            <v>2020</v>
          </cell>
          <cell r="U78">
            <v>2021</v>
          </cell>
          <cell r="V78">
            <v>2022</v>
          </cell>
          <cell r="W78">
            <v>2023</v>
          </cell>
          <cell r="X78">
            <v>2024</v>
          </cell>
          <cell r="Y78">
            <v>2025</v>
          </cell>
          <cell r="Z78">
            <v>2026</v>
          </cell>
          <cell r="AA78">
            <v>2027</v>
          </cell>
          <cell r="AB78">
            <v>2028</v>
          </cell>
          <cell r="AC78">
            <v>2029</v>
          </cell>
          <cell r="AD78">
            <v>2030</v>
          </cell>
          <cell r="AE78">
            <v>2031</v>
          </cell>
          <cell r="AF78">
            <v>2032</v>
          </cell>
          <cell r="AG78">
            <v>2033</v>
          </cell>
          <cell r="AH78">
            <v>2034</v>
          </cell>
          <cell r="AI78">
            <v>2035</v>
          </cell>
          <cell r="AJ78">
            <v>2036</v>
          </cell>
          <cell r="AK78">
            <v>2037</v>
          </cell>
          <cell r="AL78">
            <v>2038</v>
          </cell>
          <cell r="AM78">
            <v>2039</v>
          </cell>
          <cell r="AN78">
            <v>2040</v>
          </cell>
          <cell r="AO78">
            <v>2041</v>
          </cell>
          <cell r="AP78">
            <v>2042</v>
          </cell>
          <cell r="AQ78">
            <v>2043</v>
          </cell>
          <cell r="AR78">
            <v>2044</v>
          </cell>
          <cell r="AS78">
            <v>2045</v>
          </cell>
          <cell r="AT78">
            <v>2046</v>
          </cell>
          <cell r="AU78">
            <v>2047</v>
          </cell>
          <cell r="AV78">
            <v>2048</v>
          </cell>
          <cell r="AW78">
            <v>2049</v>
          </cell>
          <cell r="AX78">
            <v>2050</v>
          </cell>
        </row>
        <row r="79">
          <cell r="A79" t="str">
            <v>NEWFOUNDLAND AND LABRADOR</v>
          </cell>
          <cell r="C79" t="str">
            <v>COAL BED METHANE</v>
          </cell>
          <cell r="D79" t="str">
            <v>NEWFOUNDLAND AND LABRADORCOAL BED METHANE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</row>
        <row r="80">
          <cell r="A80" t="str">
            <v>NEWFOUNDLAND AND LABRADOR</v>
          </cell>
          <cell r="C80" t="str">
            <v>CONVENTIONAL</v>
          </cell>
          <cell r="D80" t="str">
            <v>NEWFOUNDLAND AND LABRADORCONVENTIONAL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A81" t="str">
            <v>NEWFOUNDLAND AND LABRADOR</v>
          </cell>
          <cell r="C81" t="str">
            <v>SHALE</v>
          </cell>
          <cell r="D81" t="str">
            <v>NEWFOUNDLAND AND LABRADORSHALE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A82" t="str">
            <v>NEWFOUNDLAND AND LABRADOR</v>
          </cell>
          <cell r="C82" t="str">
            <v>SOLUTION</v>
          </cell>
          <cell r="D82" t="str">
            <v>NEWFOUNDLAND AND LABRADORSOLUTION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A83" t="str">
            <v>NEWFOUNDLAND AND LABRADOR</v>
          </cell>
          <cell r="C83" t="str">
            <v>TIGHT</v>
          </cell>
          <cell r="D83" t="str">
            <v>NEWFOUNDLAND AND LABRADORTIGHT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  <row r="84">
          <cell r="A84" t="str">
            <v>PRINCE EDWARD ISLAND</v>
          </cell>
          <cell r="C84" t="str">
            <v>COAL BED METHANE</v>
          </cell>
          <cell r="D84" t="str">
            <v>PRINCE EDWARD ISLANDCOAL BED METHANE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A85" t="str">
            <v>PRINCE EDWARD ISLAND</v>
          </cell>
          <cell r="C85" t="str">
            <v>CONVENTIONAL</v>
          </cell>
          <cell r="D85" t="str">
            <v>PRINCE EDWARD ISLANDCONVENTIONAL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A86" t="str">
            <v>PRINCE EDWARD ISLAND</v>
          </cell>
          <cell r="C86" t="str">
            <v>SHALE</v>
          </cell>
          <cell r="D86" t="str">
            <v>PRINCE EDWARD ISLANDSHALE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</row>
        <row r="87">
          <cell r="A87" t="str">
            <v>PRINCE EDWARD ISLAND</v>
          </cell>
          <cell r="C87" t="str">
            <v>SOLUTION</v>
          </cell>
          <cell r="D87" t="str">
            <v>PRINCE EDWARD ISLANDSOLUTION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</row>
        <row r="88">
          <cell r="A88" t="str">
            <v>PRINCE EDWARD ISLAND</v>
          </cell>
          <cell r="C88" t="str">
            <v>TIGHT</v>
          </cell>
          <cell r="D88" t="str">
            <v>PRINCE EDWARD ISLANDTIGHT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A89" t="str">
            <v>NOVA SCOTIA</v>
          </cell>
          <cell r="C89" t="str">
            <v>COAL BED METHANE</v>
          </cell>
          <cell r="D89" t="str">
            <v>NOVA SCOTIACOAL BED METHANE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A90" t="str">
            <v>NOVA SCOTIA</v>
          </cell>
          <cell r="C90" t="str">
            <v>CONVENTIONAL</v>
          </cell>
          <cell r="D90" t="str">
            <v>NOVA SCOTIACONVENTIONAL</v>
          </cell>
          <cell r="E90">
            <v>1</v>
          </cell>
          <cell r="F90">
            <v>1</v>
          </cell>
          <cell r="G90">
            <v>1</v>
          </cell>
          <cell r="H90">
            <v>1</v>
          </cell>
          <cell r="I90">
            <v>1</v>
          </cell>
          <cell r="J90">
            <v>1</v>
          </cell>
          <cell r="K90">
            <v>1</v>
          </cell>
          <cell r="L90">
            <v>1</v>
          </cell>
          <cell r="M90">
            <v>1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A91" t="str">
            <v>NOVA SCOTIA</v>
          </cell>
          <cell r="C91" t="str">
            <v>SHALE</v>
          </cell>
          <cell r="D91" t="str">
            <v>NOVA SCOTIASHALE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</row>
        <row r="92">
          <cell r="A92" t="str">
            <v>NOVA SCOTIA</v>
          </cell>
          <cell r="C92" t="str">
            <v>SOLUTION</v>
          </cell>
          <cell r="D92" t="str">
            <v>NOVA SCOTIASOLUTION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</row>
        <row r="93">
          <cell r="A93" t="str">
            <v>NOVA SCOTIA</v>
          </cell>
          <cell r="C93" t="str">
            <v>TIGHT</v>
          </cell>
          <cell r="D93" t="str">
            <v>NOVA SCOTIATIGHT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A94" t="str">
            <v>NEW BRUNSWICK</v>
          </cell>
          <cell r="C94" t="str">
            <v>COAL BED METHANE</v>
          </cell>
          <cell r="D94" t="str">
            <v>NEW BRUNSWICKCOAL BED METHANE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A95" t="str">
            <v>NEW BRUNSWICK</v>
          </cell>
          <cell r="C95" t="str">
            <v>CONVENTIONAL</v>
          </cell>
          <cell r="D95" t="str">
            <v>NEW BRUNSWICKCONVENTIONAL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</row>
        <row r="96">
          <cell r="A96" t="str">
            <v>NEW BRUNSWICK</v>
          </cell>
          <cell r="C96" t="str">
            <v>SHALE</v>
          </cell>
          <cell r="D96" t="str">
            <v>NEW BRUNSWICKSHALE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A97" t="str">
            <v>NEW BRUNSWICK</v>
          </cell>
          <cell r="C97" t="str">
            <v>SOLUTION</v>
          </cell>
          <cell r="D97" t="str">
            <v>NEW BRUNSWICKSOLUTION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</row>
        <row r="98">
          <cell r="A98" t="str">
            <v>NEW BRUNSWICK</v>
          </cell>
          <cell r="C98" t="str">
            <v>TIGHT</v>
          </cell>
          <cell r="D98" t="str">
            <v>NEW BRUNSWICKTIGHT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</row>
        <row r="99">
          <cell r="A99" t="str">
            <v>QUEBEC</v>
          </cell>
          <cell r="C99" t="str">
            <v>COAL BED METHANE</v>
          </cell>
          <cell r="D99" t="str">
            <v>QUEBECCOAL BED METHANE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A100" t="str">
            <v>QUEBEC</v>
          </cell>
          <cell r="C100" t="str">
            <v>CONVENTIONAL</v>
          </cell>
          <cell r="D100" t="str">
            <v>QUEBECCONVENTIONAL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A101" t="str">
            <v>QUEBEC</v>
          </cell>
          <cell r="C101" t="str">
            <v>SHALE</v>
          </cell>
          <cell r="D101" t="str">
            <v>QUEBECSHALE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</row>
        <row r="102">
          <cell r="A102" t="str">
            <v>QUEBEC</v>
          </cell>
          <cell r="C102" t="str">
            <v>SOLUTION</v>
          </cell>
          <cell r="D102" t="str">
            <v>QUEBECSOLUTION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</row>
        <row r="103">
          <cell r="A103" t="str">
            <v>QUEBEC</v>
          </cell>
          <cell r="C103" t="str">
            <v>TIGHT</v>
          </cell>
          <cell r="D103" t="str">
            <v>QUEBECTIGHT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</row>
        <row r="104">
          <cell r="A104" t="str">
            <v>ONTARIO</v>
          </cell>
          <cell r="C104" t="str">
            <v>COAL BED METHANE</v>
          </cell>
          <cell r="D104" t="str">
            <v>ONTARIOCOAL BED METHANE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A105" t="str">
            <v>ONTARIO</v>
          </cell>
          <cell r="C105" t="str">
            <v>CONVENTIONAL</v>
          </cell>
          <cell r="D105" t="str">
            <v>ONTARIOCONVENTIONAL</v>
          </cell>
          <cell r="E105">
            <v>1</v>
          </cell>
          <cell r="F105">
            <v>1</v>
          </cell>
          <cell r="G105">
            <v>1</v>
          </cell>
          <cell r="H105">
            <v>1</v>
          </cell>
          <cell r="I105">
            <v>1</v>
          </cell>
          <cell r="J105">
            <v>1</v>
          </cell>
          <cell r="K105">
            <v>1</v>
          </cell>
          <cell r="L105">
            <v>1</v>
          </cell>
          <cell r="M105">
            <v>1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0</v>
          </cell>
          <cell r="AX105">
            <v>0</v>
          </cell>
        </row>
        <row r="106">
          <cell r="A106" t="str">
            <v>ONTARIO</v>
          </cell>
          <cell r="C106" t="str">
            <v>SHALE</v>
          </cell>
          <cell r="D106" t="str">
            <v>ONTARIOSHALE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107" t="str">
            <v>ONTARIO</v>
          </cell>
          <cell r="C107" t="str">
            <v>SOLUTION</v>
          </cell>
          <cell r="D107" t="str">
            <v>ONTARIOSOLUTION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</row>
        <row r="108">
          <cell r="A108" t="str">
            <v>ONTARIO</v>
          </cell>
          <cell r="C108" t="str">
            <v>TIGHT</v>
          </cell>
          <cell r="D108" t="str">
            <v>ONTARIOTIGHT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A109" t="str">
            <v>MANITOBA</v>
          </cell>
          <cell r="C109" t="str">
            <v>COAL BED METHANE</v>
          </cell>
          <cell r="D109" t="str">
            <v>MANITOBACOAL BED METHANE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A110" t="str">
            <v>MANITOBA</v>
          </cell>
          <cell r="C110" t="str">
            <v>CONVENTIONAL</v>
          </cell>
          <cell r="D110" t="str">
            <v>MANITOBACONVENTIONAL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A111" t="str">
            <v>MANITOBA</v>
          </cell>
          <cell r="C111" t="str">
            <v>SHALE</v>
          </cell>
          <cell r="D111" t="str">
            <v>MANITOBASHALE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A112" t="str">
            <v>MANITOBA</v>
          </cell>
          <cell r="C112" t="str">
            <v>SOLUTION</v>
          </cell>
          <cell r="D112" t="str">
            <v>MANITOBASOLUTION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113" t="str">
            <v>MANITOBA</v>
          </cell>
          <cell r="C113" t="str">
            <v>TIGHT</v>
          </cell>
          <cell r="D113" t="str">
            <v>MANITOBATIGHT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</row>
        <row r="114">
          <cell r="A114" t="str">
            <v>SASKATCHEWAN</v>
          </cell>
          <cell r="C114" t="str">
            <v>COAL BED METHANE</v>
          </cell>
          <cell r="D114" t="str">
            <v>SASKATCHEWANCOAL BED METHANE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A115" t="str">
            <v>SASKATCHEWAN</v>
          </cell>
          <cell r="C115" t="str">
            <v>CONVENTIONAL</v>
          </cell>
          <cell r="D115" t="str">
            <v>SASKATCHEWANCONVENTIONAL</v>
          </cell>
          <cell r="E115">
            <v>0.30911680911835743</v>
          </cell>
          <cell r="F115">
            <v>0.29718309859131059</v>
          </cell>
          <cell r="G115">
            <v>0.27507598784326664</v>
          </cell>
          <cell r="H115">
            <v>0.24350649350394377</v>
          </cell>
          <cell r="I115">
            <v>0.22711267605779387</v>
          </cell>
          <cell r="J115">
            <v>0.12268481170321066</v>
          </cell>
          <cell r="K115">
            <v>9.9840999659538993E-2</v>
          </cell>
          <cell r="L115">
            <v>9.5386691181700692E-2</v>
          </cell>
          <cell r="M115">
            <v>8.4422876065545854E-2</v>
          </cell>
          <cell r="N115">
            <v>7.2121449404912177E-2</v>
          </cell>
          <cell r="O115">
            <v>6.2507467862689292E-2</v>
          </cell>
          <cell r="P115">
            <v>5.3311375079650239E-2</v>
          </cell>
          <cell r="Q115">
            <v>4.6210841872637222E-2</v>
          </cell>
          <cell r="R115">
            <v>3.9841876399857416E-2</v>
          </cell>
          <cell r="S115">
            <v>3.9138462512112601E-2</v>
          </cell>
          <cell r="T115">
            <v>3.5272753362481458E-2</v>
          </cell>
          <cell r="U115">
            <v>2.9249628960088172E-2</v>
          </cell>
          <cell r="V115">
            <v>2.4429527653612233E-2</v>
          </cell>
          <cell r="W115">
            <v>2.1392797990742837E-2</v>
          </cell>
          <cell r="X115">
            <v>1.9056103264943062E-2</v>
          </cell>
          <cell r="Y115">
            <v>1.7140308112664201E-2</v>
          </cell>
          <cell r="Z115">
            <v>1.5468617543366432E-2</v>
          </cell>
          <cell r="AA115">
            <v>1.4010974798118874E-2</v>
          </cell>
          <cell r="AB115">
            <v>1.2739740129254095E-2</v>
          </cell>
          <cell r="AC115">
            <v>1.1634846305425559E-2</v>
          </cell>
          <cell r="AD115">
            <v>1.0680712682250902E-2</v>
          </cell>
          <cell r="AE115">
            <v>9.8424443234252611E-3</v>
          </cell>
          <cell r="AF115">
            <v>9.1131384460809393E-3</v>
          </cell>
          <cell r="AG115">
            <v>8.5448414964095776E-3</v>
          </cell>
          <cell r="AH115">
            <v>8.0887879326840689E-3</v>
          </cell>
          <cell r="AI115">
            <v>7.7037365278970664E-3</v>
          </cell>
          <cell r="AJ115">
            <v>7.3816520230941011E-3</v>
          </cell>
          <cell r="AK115">
            <v>7.0979160332882664E-3</v>
          </cell>
          <cell r="AL115">
            <v>6.8497106157737837E-3</v>
          </cell>
          <cell r="AM115">
            <v>6.6482238752026447E-3</v>
          </cell>
          <cell r="AN115">
            <v>6.493134328360039E-3</v>
          </cell>
          <cell r="AO115">
            <v>6.3756788719988734E-3</v>
          </cell>
          <cell r="AP115">
            <v>6.2732314866439515E-3</v>
          </cell>
          <cell r="AQ115">
            <v>6.1836883235609208E-3</v>
          </cell>
          <cell r="AR115">
            <v>6.1114173329445574E-3</v>
          </cell>
          <cell r="AS115">
            <v>6.0467550821498052E-3</v>
          </cell>
          <cell r="AT115">
            <v>5.9828660462196356E-3</v>
          </cell>
          <cell r="AU115">
            <v>5.9427428526483009E-3</v>
          </cell>
          <cell r="AV115">
            <v>5.8988247919733207E-3</v>
          </cell>
          <cell r="AW115">
            <v>5.8533724301970628E-3</v>
          </cell>
          <cell r="AX115">
            <v>5.8282753100371973E-3</v>
          </cell>
        </row>
        <row r="116">
          <cell r="A116" t="str">
            <v>SASKATCHEWAN</v>
          </cell>
          <cell r="C116" t="str">
            <v>SHALE</v>
          </cell>
          <cell r="D116" t="str">
            <v>SASKATCHEWANSHALE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A117" t="str">
            <v>SASKATCHEWAN</v>
          </cell>
          <cell r="C117" t="str">
            <v>SOLUTION</v>
          </cell>
          <cell r="D117" t="str">
            <v>SASKATCHEWANSOLUTION</v>
          </cell>
          <cell r="E117">
            <v>0.13247863247785857</v>
          </cell>
          <cell r="F117">
            <v>0.13802816901182885</v>
          </cell>
          <cell r="G117">
            <v>0.1641337386007147</v>
          </cell>
          <cell r="H117">
            <v>0.19642857142723957</v>
          </cell>
          <cell r="I117">
            <v>0.22007042253233194</v>
          </cell>
          <cell r="J117">
            <v>0.46098043370726399</v>
          </cell>
          <cell r="K117">
            <v>0.52435867118636481</v>
          </cell>
          <cell r="L117">
            <v>0.49253308279212182</v>
          </cell>
          <cell r="M117">
            <v>0.53395148613472987</v>
          </cell>
          <cell r="N117">
            <v>0.6049985196516221</v>
          </cell>
          <cell r="O117">
            <v>0.64149559117879951</v>
          </cell>
          <cell r="P117">
            <v>0.65469819990735112</v>
          </cell>
          <cell r="Q117">
            <v>0.69112030790395895</v>
          </cell>
          <cell r="R117">
            <v>0.71851463073478339</v>
          </cell>
          <cell r="S117">
            <v>0.73222303012232903</v>
          </cell>
          <cell r="T117">
            <v>0.73306594818466075</v>
          </cell>
          <cell r="U117">
            <v>0.74352571739836804</v>
          </cell>
          <cell r="V117">
            <v>0.77522536148911481</v>
          </cell>
          <cell r="W117">
            <v>0.79355057725152323</v>
          </cell>
          <cell r="X117">
            <v>0.80808885669479869</v>
          </cell>
          <cell r="Y117">
            <v>0.82094554402791287</v>
          </cell>
          <cell r="Z117">
            <v>0.83280671842617282</v>
          </cell>
          <cell r="AA117">
            <v>0.84393598811784165</v>
          </cell>
          <cell r="AB117">
            <v>0.85427795671924756</v>
          </cell>
          <cell r="AC117">
            <v>0.86389589675936218</v>
          </cell>
          <cell r="AD117">
            <v>0.87291581992760314</v>
          </cell>
          <cell r="AE117">
            <v>0.88138346635943954</v>
          </cell>
          <cell r="AF117">
            <v>0.88931730776523066</v>
          </cell>
          <cell r="AG117">
            <v>0.89612284122036456</v>
          </cell>
          <cell r="AH117">
            <v>0.90204078385626441</v>
          </cell>
          <cell r="AI117">
            <v>0.90752239169141835</v>
          </cell>
          <cell r="AJ117">
            <v>0.91260926240047269</v>
          </cell>
          <cell r="AK117">
            <v>0.91741526414146635</v>
          </cell>
          <cell r="AL117">
            <v>0.92195226892594651</v>
          </cell>
          <cell r="AM117">
            <v>0.92621683530773791</v>
          </cell>
          <cell r="AN117">
            <v>0.929910778150143</v>
          </cell>
          <cell r="AO117">
            <v>0.93314712745072625</v>
          </cell>
          <cell r="AP117">
            <v>0.93622949132761413</v>
          </cell>
          <cell r="AQ117">
            <v>0.93916487778882185</v>
          </cell>
          <cell r="AR117">
            <v>0.94188816596446834</v>
          </cell>
          <cell r="AS117">
            <v>0.94443120928985014</v>
          </cell>
          <cell r="AT117">
            <v>0.94686248776462456</v>
          </cell>
          <cell r="AU117">
            <v>0.94916049719504625</v>
          </cell>
          <cell r="AV117">
            <v>0.95136016635400389</v>
          </cell>
          <cell r="AW117">
            <v>0.95346303616003614</v>
          </cell>
          <cell r="AX117">
            <v>0.95544845288300451</v>
          </cell>
        </row>
        <row r="118">
          <cell r="A118" t="str">
            <v>SASKATCHEWAN</v>
          </cell>
          <cell r="C118" t="str">
            <v>TIGHT</v>
          </cell>
          <cell r="D118" t="str">
            <v>SASKATCHEWANTIGHT</v>
          </cell>
          <cell r="E118">
            <v>0.55840455840378411</v>
          </cell>
          <cell r="F118">
            <v>0.56478873239686067</v>
          </cell>
          <cell r="G118">
            <v>0.56079027355601863</v>
          </cell>
          <cell r="H118">
            <v>0.56006493506881661</v>
          </cell>
          <cell r="I118">
            <v>0.55281690140987427</v>
          </cell>
          <cell r="J118">
            <v>0.41633475458952546</v>
          </cell>
          <cell r="K118">
            <v>0.37580032915409611</v>
          </cell>
          <cell r="L118">
            <v>0.4120802260261775</v>
          </cell>
          <cell r="M118">
            <v>0.38162563779972414</v>
          </cell>
          <cell r="N118">
            <v>0.32288003094346579</v>
          </cell>
          <cell r="O118">
            <v>0.29599694095851126</v>
          </cell>
          <cell r="P118">
            <v>0.29199042501299854</v>
          </cell>
          <cell r="Q118">
            <v>0.26266885022340386</v>
          </cell>
          <cell r="R118">
            <v>0.24164349286535927</v>
          </cell>
          <cell r="S118">
            <v>0.22863850736555849</v>
          </cell>
          <cell r="T118">
            <v>0.23166129845285777</v>
          </cell>
          <cell r="U118">
            <v>0.22722465364154371</v>
          </cell>
          <cell r="V118">
            <v>0.20034511085727294</v>
          </cell>
          <cell r="W118">
            <v>0.18505662475773402</v>
          </cell>
          <cell r="X118">
            <v>0.17285504004025815</v>
          </cell>
          <cell r="Y118">
            <v>0.16191414785942304</v>
          </cell>
          <cell r="Z118">
            <v>0.15172466403046087</v>
          </cell>
          <cell r="AA118">
            <v>0.14205303708403941</v>
          </cell>
          <cell r="AB118">
            <v>0.13298230315149825</v>
          </cell>
          <cell r="AC118">
            <v>0.12446925693521217</v>
          </cell>
          <cell r="AD118">
            <v>0.11640346739014582</v>
          </cell>
          <cell r="AE118">
            <v>0.10877408931713524</v>
          </cell>
          <cell r="AF118">
            <v>0.1015695537886884</v>
          </cell>
          <cell r="AG118">
            <v>9.5332317283225693E-2</v>
          </cell>
          <cell r="AH118">
            <v>8.9870428211051567E-2</v>
          </cell>
          <cell r="AI118">
            <v>8.4773871780684615E-2</v>
          </cell>
          <cell r="AJ118">
            <v>8.0009085576433117E-2</v>
          </cell>
          <cell r="AK118">
            <v>7.5486819825245341E-2</v>
          </cell>
          <cell r="AL118">
            <v>7.1198020458279637E-2</v>
          </cell>
          <cell r="AM118">
            <v>6.7134940817059452E-2</v>
          </cell>
          <cell r="AN118">
            <v>6.3596087521496855E-2</v>
          </cell>
          <cell r="AO118">
            <v>6.0477193677274832E-2</v>
          </cell>
          <cell r="AP118">
            <v>5.7497277185742025E-2</v>
          </cell>
          <cell r="AQ118">
            <v>5.4651433887617347E-2</v>
          </cell>
          <cell r="AR118">
            <v>5.2000416702587177E-2</v>
          </cell>
          <cell r="AS118">
            <v>4.9522035628000088E-2</v>
          </cell>
          <cell r="AT118">
            <v>4.7154646189155783E-2</v>
          </cell>
          <cell r="AU118">
            <v>4.4896759952305347E-2</v>
          </cell>
          <cell r="AV118">
            <v>4.2741008854022697E-2</v>
          </cell>
          <cell r="AW118">
            <v>4.0683591409766885E-2</v>
          </cell>
          <cell r="AX118">
            <v>3.8723271806958268E-2</v>
          </cell>
        </row>
        <row r="119">
          <cell r="A119" t="str">
            <v>ALBERTA</v>
          </cell>
          <cell r="C119" t="str">
            <v>COAL BED METHANE</v>
          </cell>
          <cell r="D119" t="str">
            <v>ALBERTACOAL BED METHANE</v>
          </cell>
          <cell r="E119">
            <v>2.2079395084826845E-2</v>
          </cell>
          <cell r="F119">
            <v>4.1781897002557675E-2</v>
          </cell>
          <cell r="G119">
            <v>5.4991216680540675E-2</v>
          </cell>
          <cell r="H119">
            <v>6.3101690801673549E-2</v>
          </cell>
          <cell r="I119">
            <v>7.1428571428483537E-2</v>
          </cell>
          <cell r="J119">
            <v>8.1938219786642952E-2</v>
          </cell>
          <cell r="K119">
            <v>8.4069070721327924E-2</v>
          </cell>
          <cell r="L119">
            <v>8.3921774334368357E-2</v>
          </cell>
          <cell r="M119">
            <v>8.175987375718026E-2</v>
          </cell>
          <cell r="N119">
            <v>7.6278221728505888E-2</v>
          </cell>
          <cell r="O119">
            <v>7.3796392593967586E-2</v>
          </cell>
          <cell r="P119">
            <v>6.8270547477241192E-2</v>
          </cell>
          <cell r="Q119">
            <v>6.0694265489711983E-2</v>
          </cell>
          <cell r="R119">
            <v>5.3354302655945707E-2</v>
          </cell>
          <cell r="S119">
            <v>4.5525854503413218E-2</v>
          </cell>
          <cell r="T119">
            <v>4.6580952218414927E-2</v>
          </cell>
          <cell r="U119">
            <v>4.2357478406050635E-2</v>
          </cell>
          <cell r="V119">
            <v>4.0075506922208577E-2</v>
          </cell>
          <cell r="W119">
            <v>3.7657342663412759E-2</v>
          </cell>
          <cell r="X119">
            <v>3.5154641467884502E-2</v>
          </cell>
          <cell r="Y119">
            <v>3.2639472157712172E-2</v>
          </cell>
          <cell r="Z119">
            <v>3.0260475982619717E-2</v>
          </cell>
          <cell r="AA119">
            <v>2.8073610821663094E-2</v>
          </cell>
          <cell r="AB119">
            <v>2.6012994485766779E-2</v>
          </cell>
          <cell r="AC119">
            <v>2.402823837356247E-2</v>
          </cell>
          <cell r="AD119">
            <v>2.2085471904688115E-2</v>
          </cell>
          <cell r="AE119">
            <v>2.0209709907253053E-2</v>
          </cell>
          <cell r="AF119">
            <v>1.8456612202552937E-2</v>
          </cell>
          <cell r="AG119">
            <v>1.6814773088661465E-2</v>
          </cell>
          <cell r="AH119">
            <v>1.5278880102165177E-2</v>
          </cell>
          <cell r="AI119">
            <v>1.385139456952383E-2</v>
          </cell>
          <cell r="AJ119">
            <v>1.2528012820304916E-2</v>
          </cell>
          <cell r="AK119">
            <v>1.1305960249402083E-2</v>
          </cell>
          <cell r="AL119">
            <v>1.0165826740536879E-2</v>
          </cell>
          <cell r="AM119">
            <v>9.1049521462009918E-3</v>
          </cell>
          <cell r="AN119">
            <v>8.1729603624374168E-3</v>
          </cell>
          <cell r="AO119">
            <v>7.3538201150235381E-3</v>
          </cell>
          <cell r="AP119">
            <v>6.6133381422192198E-3</v>
          </cell>
          <cell r="AQ119">
            <v>5.9330019260259619E-3</v>
          </cell>
          <cell r="AR119">
            <v>5.321201675952787E-3</v>
          </cell>
          <cell r="AS119">
            <v>4.7913571519009974E-3</v>
          </cell>
          <cell r="AT119">
            <v>4.3255119405943643E-3</v>
          </cell>
          <cell r="AU119">
            <v>3.9001565495827553E-3</v>
          </cell>
          <cell r="AV119">
            <v>3.5153865164066385E-3</v>
          </cell>
          <cell r="AW119">
            <v>3.1728332930432107E-3</v>
          </cell>
          <cell r="AX119">
            <v>2.8604548278394577E-3</v>
          </cell>
        </row>
        <row r="120">
          <cell r="A120" t="str">
            <v>ALBERTA</v>
          </cell>
          <cell r="C120" t="str">
            <v>CONVENTIONAL</v>
          </cell>
          <cell r="D120" t="str">
            <v>ALBERTACONVENTIONAL</v>
          </cell>
          <cell r="E120">
            <v>0.59841209829879671</v>
          </cell>
          <cell r="F120">
            <v>0.5677554376263928</v>
          </cell>
          <cell r="G120">
            <v>0.54158710761496898</v>
          </cell>
          <cell r="H120">
            <v>0.52164064396099619</v>
          </cell>
          <cell r="I120">
            <v>0.4995644599304343</v>
          </cell>
          <cell r="J120">
            <v>0.46755782112923255</v>
          </cell>
          <cell r="K120">
            <v>0.44108843808009407</v>
          </cell>
          <cell r="L120">
            <v>0.40155733831670731</v>
          </cell>
          <cell r="M120">
            <v>0.37968552958502438</v>
          </cell>
          <cell r="N120">
            <v>0.35090358248983344</v>
          </cell>
          <cell r="O120">
            <v>0.31641899220366088</v>
          </cell>
          <cell r="P120">
            <v>0.28058800238069304</v>
          </cell>
          <cell r="Q120">
            <v>0.25120579300917162</v>
          </cell>
          <cell r="R120">
            <v>0.21630680168708424</v>
          </cell>
          <cell r="S120">
            <v>0.18989107432325711</v>
          </cell>
          <cell r="T120">
            <v>0.18371095867884468</v>
          </cell>
          <cell r="U120">
            <v>0.16660859534803188</v>
          </cell>
          <cell r="V120">
            <v>0.16155975739294895</v>
          </cell>
          <cell r="W120">
            <v>0.15569544068531144</v>
          </cell>
          <cell r="X120">
            <v>0.14932295568722148</v>
          </cell>
          <cell r="Y120">
            <v>0.14278436108968015</v>
          </cell>
          <cell r="Z120">
            <v>0.13655932342592467</v>
          </cell>
          <cell r="AA120">
            <v>0.13095739064815332</v>
          </cell>
          <cell r="AB120">
            <v>0.12572565964701049</v>
          </cell>
          <cell r="AC120">
            <v>0.12059224901869857</v>
          </cell>
          <cell r="AD120">
            <v>0.11543252056665465</v>
          </cell>
          <cell r="AE120">
            <v>0.11028199973240184</v>
          </cell>
          <cell r="AF120">
            <v>0.10540789695421506</v>
          </cell>
          <cell r="AG120">
            <v>0.10087390537592017</v>
          </cell>
          <cell r="AH120">
            <v>9.6583499665129219E-2</v>
          </cell>
          <cell r="AI120">
            <v>9.25001712155894E-2</v>
          </cell>
          <cell r="AJ120">
            <v>8.8633554494145186E-2</v>
          </cell>
          <cell r="AK120">
            <v>8.4920142317036304E-2</v>
          </cell>
          <cell r="AL120">
            <v>8.1209308599951985E-2</v>
          </cell>
          <cell r="AM120">
            <v>7.7596794840945518E-2</v>
          </cell>
          <cell r="AN120">
            <v>7.4436859898240323E-2</v>
          </cell>
          <cell r="AO120">
            <v>7.1598406277554566E-2</v>
          </cell>
          <cell r="AP120">
            <v>6.8897942396588599E-2</v>
          </cell>
          <cell r="AQ120">
            <v>6.6222012063055988E-2</v>
          </cell>
          <cell r="AR120">
            <v>6.3702166776648236E-2</v>
          </cell>
          <cell r="AS120">
            <v>6.1539258519221054E-2</v>
          </cell>
          <cell r="AT120">
            <v>5.9598748233242758E-2</v>
          </cell>
          <cell r="AU120">
            <v>5.7781761440259573E-2</v>
          </cell>
          <cell r="AV120">
            <v>5.6065114435031163E-2</v>
          </cell>
          <cell r="AW120">
            <v>5.4454351809215866E-2</v>
          </cell>
          <cell r="AX120">
            <v>5.2954142256511502E-2</v>
          </cell>
        </row>
        <row r="121">
          <cell r="A121" t="str">
            <v>ALBERTA</v>
          </cell>
          <cell r="C121" t="str">
            <v>SHALE</v>
          </cell>
          <cell r="D121" t="str">
            <v>ALBERTASHALE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1.15591512854735E-6</v>
          </cell>
          <cell r="K121">
            <v>1.4718529995094677E-4</v>
          </cell>
          <cell r="L121">
            <v>7.4137674770421459E-4</v>
          </cell>
          <cell r="M121">
            <v>2.7670789158030025E-3</v>
          </cell>
          <cell r="N121">
            <v>6.3479765526418272E-3</v>
          </cell>
          <cell r="O121">
            <v>1.0925495857741472E-2</v>
          </cell>
          <cell r="P121">
            <v>1.8764634844769555E-2</v>
          </cell>
          <cell r="Q121">
            <v>1.8535120207520066E-2</v>
          </cell>
          <cell r="R121">
            <v>2.4766445423756035E-2</v>
          </cell>
          <cell r="S121">
            <v>3.4292334748676774E-2</v>
          </cell>
          <cell r="T121">
            <v>4.1276200087643329E-2</v>
          </cell>
          <cell r="U121">
            <v>4.1311363755516341E-2</v>
          </cell>
          <cell r="V121">
            <v>4.3825533499935808E-2</v>
          </cell>
          <cell r="W121">
            <v>4.6188333256947649E-2</v>
          </cell>
          <cell r="X121">
            <v>4.7903471522095786E-2</v>
          </cell>
          <cell r="Y121">
            <v>4.9385465433021004E-2</v>
          </cell>
          <cell r="Z121">
            <v>5.0786990768714721E-2</v>
          </cell>
          <cell r="AA121">
            <v>5.2298213904531682E-2</v>
          </cell>
          <cell r="AB121">
            <v>5.389007670125448E-2</v>
          </cell>
          <cell r="AC121">
            <v>5.5415643976545456E-2</v>
          </cell>
          <cell r="AD121">
            <v>5.6872716056021851E-2</v>
          </cell>
          <cell r="AE121">
            <v>5.8202763819555144E-2</v>
          </cell>
          <cell r="AF121">
            <v>5.9481445483652369E-2</v>
          </cell>
          <cell r="AG121">
            <v>6.0949312083851022E-2</v>
          </cell>
          <cell r="AH121">
            <v>6.2545085171717404E-2</v>
          </cell>
          <cell r="AI121">
            <v>6.4124489581488281E-2</v>
          </cell>
          <cell r="AJ121">
            <v>6.568422086979378E-2</v>
          </cell>
          <cell r="AK121">
            <v>6.7114373635639046E-2</v>
          </cell>
          <cell r="AL121">
            <v>6.8250122303155553E-2</v>
          </cell>
          <cell r="AM121">
            <v>6.9198263862929751E-2</v>
          </cell>
          <cell r="AN121">
            <v>7.0236279754223904E-2</v>
          </cell>
          <cell r="AO121">
            <v>7.1227385196443282E-2</v>
          </cell>
          <cell r="AP121">
            <v>7.2047362515613472E-2</v>
          </cell>
          <cell r="AQ121">
            <v>7.2594456511094002E-2</v>
          </cell>
          <cell r="AR121">
            <v>7.3013207205592359E-2</v>
          </cell>
          <cell r="AS121">
            <v>7.355686319337866E-2</v>
          </cell>
          <cell r="AT121">
            <v>7.4106063396645619E-2</v>
          </cell>
          <cell r="AU121">
            <v>7.4576889946900801E-2</v>
          </cell>
          <cell r="AV121">
            <v>7.4967368185149527E-2</v>
          </cell>
          <cell r="AW121">
            <v>7.5281221484922528E-2</v>
          </cell>
          <cell r="AX121">
            <v>7.5538059695998833E-2</v>
          </cell>
        </row>
        <row r="122">
          <cell r="A122" t="str">
            <v>ALBERTA</v>
          </cell>
          <cell r="C122" t="str">
            <v>SOLUTION</v>
          </cell>
          <cell r="D122" t="str">
            <v>ALBERTASOLUTION</v>
          </cell>
          <cell r="E122">
            <v>0.10805293005669669</v>
          </cell>
          <cell r="F122">
            <v>0.10352044248436132</v>
          </cell>
          <cell r="G122">
            <v>9.7762162987747675E-2</v>
          </cell>
          <cell r="H122">
            <v>9.5380632634778986E-2</v>
          </cell>
          <cell r="I122">
            <v>9.8519163762860504E-2</v>
          </cell>
          <cell r="J122">
            <v>0.1060615622119199</v>
          </cell>
          <cell r="K122">
            <v>0.11807661524054616</v>
          </cell>
          <cell r="L122">
            <v>0.14783179416269682</v>
          </cell>
          <cell r="M122">
            <v>0.17381635544339699</v>
          </cell>
          <cell r="N122">
            <v>0.19386769133763096</v>
          </cell>
          <cell r="O122">
            <v>0.19853190445800648</v>
          </cell>
          <cell r="P122">
            <v>0.1813256258917233</v>
          </cell>
          <cell r="Q122">
            <v>0.17143355715274544</v>
          </cell>
          <cell r="R122">
            <v>0.1872390794003006</v>
          </cell>
          <cell r="S122">
            <v>0.20534194400292563</v>
          </cell>
          <cell r="T122">
            <v>0.2049765371801355</v>
          </cell>
          <cell r="U122">
            <v>0.23783881022275954</v>
          </cell>
          <cell r="V122">
            <v>0.23702459338088386</v>
          </cell>
          <cell r="W122">
            <v>0.24266729167916659</v>
          </cell>
          <cell r="X122">
            <v>0.25131620391697074</v>
          </cell>
          <cell r="Y122">
            <v>0.25892191243999929</v>
          </cell>
          <cell r="Z122">
            <v>0.26471095491220731</v>
          </cell>
          <cell r="AA122">
            <v>0.26895830387954173</v>
          </cell>
          <cell r="AB122">
            <v>0.27209894516773847</v>
          </cell>
          <cell r="AC122">
            <v>0.27442485180872317</v>
          </cell>
          <cell r="AD122">
            <v>0.27540885417155886</v>
          </cell>
          <cell r="AE122">
            <v>0.27517103666072312</v>
          </cell>
          <cell r="AF122">
            <v>0.27438913385717417</v>
          </cell>
          <cell r="AG122">
            <v>0.27294731078022882</v>
          </cell>
          <cell r="AH122">
            <v>0.27080254979639823</v>
          </cell>
          <cell r="AI122">
            <v>0.26805792352804564</v>
          </cell>
          <cell r="AJ122">
            <v>0.26472304643388417</v>
          </cell>
          <cell r="AK122">
            <v>0.26201973106880216</v>
          </cell>
          <cell r="AL122">
            <v>0.25938456594066744</v>
          </cell>
          <cell r="AM122">
            <v>0.25658628853272353</v>
          </cell>
          <cell r="AN122">
            <v>0.25519356236671853</v>
          </cell>
          <cell r="AO122">
            <v>0.25490362870840372</v>
          </cell>
          <cell r="AP122">
            <v>0.25481464458554309</v>
          </cell>
          <cell r="AQ122">
            <v>0.25412236847890696</v>
          </cell>
          <cell r="AR122">
            <v>0.25337670222010378</v>
          </cell>
          <cell r="AS122">
            <v>0.25364573458607903</v>
          </cell>
          <cell r="AT122">
            <v>0.25427968148418661</v>
          </cell>
          <cell r="AU122">
            <v>0.25434945991620339</v>
          </cell>
          <cell r="AV122">
            <v>0.25433796128343122</v>
          </cell>
          <cell r="AW122">
            <v>0.25467666192011745</v>
          </cell>
          <cell r="AX122">
            <v>0.25473876136451945</v>
          </cell>
        </row>
        <row r="123">
          <cell r="A123" t="str">
            <v>ALBERTA</v>
          </cell>
          <cell r="C123" t="str">
            <v>TIGHT</v>
          </cell>
          <cell r="D123" t="str">
            <v>ALBERTATIGHT</v>
          </cell>
          <cell r="E123">
            <v>0.27145557655967967</v>
          </cell>
          <cell r="F123">
            <v>0.28694222288668819</v>
          </cell>
          <cell r="G123">
            <v>0.30565951271674263</v>
          </cell>
          <cell r="H123">
            <v>0.31987703260255135</v>
          </cell>
          <cell r="I123">
            <v>0.33048780487822149</v>
          </cell>
          <cell r="J123">
            <v>0.34444124095707601</v>
          </cell>
          <cell r="K123">
            <v>0.35661869065808088</v>
          </cell>
          <cell r="L123">
            <v>0.36594771643852336</v>
          </cell>
          <cell r="M123">
            <v>0.36197116229859533</v>
          </cell>
          <cell r="N123">
            <v>0.37260252789138798</v>
          </cell>
          <cell r="O123">
            <v>0.40032721488662354</v>
          </cell>
          <cell r="P123">
            <v>0.45105118940557293</v>
          </cell>
          <cell r="Q123">
            <v>0.4981312641408509</v>
          </cell>
          <cell r="R123">
            <v>0.51833337083291331</v>
          </cell>
          <cell r="S123">
            <v>0.52494879242172732</v>
          </cell>
          <cell r="T123">
            <v>0.5234553518349615</v>
          </cell>
          <cell r="U123">
            <v>0.5118837522676416</v>
          </cell>
          <cell r="V123">
            <v>0.51751460880402289</v>
          </cell>
          <cell r="W123">
            <v>0.51779159171516165</v>
          </cell>
          <cell r="X123">
            <v>0.51630272740582739</v>
          </cell>
          <cell r="Y123">
            <v>0.51626878887958738</v>
          </cell>
          <cell r="Z123">
            <v>0.51768225491053366</v>
          </cell>
          <cell r="AA123">
            <v>0.51971248074611021</v>
          </cell>
          <cell r="AB123">
            <v>0.52227232399822976</v>
          </cell>
          <cell r="AC123">
            <v>0.52553901682247028</v>
          </cell>
          <cell r="AD123">
            <v>0.53020043730107647</v>
          </cell>
          <cell r="AE123">
            <v>0.53613448988006696</v>
          </cell>
          <cell r="AF123">
            <v>0.54226491150240541</v>
          </cell>
          <cell r="AG123">
            <v>0.54841469867133852</v>
          </cell>
          <cell r="AH123">
            <v>0.55478998526458989</v>
          </cell>
          <cell r="AI123">
            <v>0.56146602110535293</v>
          </cell>
          <cell r="AJ123">
            <v>0.56843116538187199</v>
          </cell>
          <cell r="AK123">
            <v>0.57463979272912047</v>
          </cell>
          <cell r="AL123">
            <v>0.58099017641568818</v>
          </cell>
          <cell r="AM123">
            <v>0.58751370061720021</v>
          </cell>
          <cell r="AN123">
            <v>0.59196033761837985</v>
          </cell>
          <cell r="AO123">
            <v>0.59491675970257485</v>
          </cell>
          <cell r="AP123">
            <v>0.59762671236003562</v>
          </cell>
          <cell r="AQ123">
            <v>0.60112816102091704</v>
          </cell>
          <cell r="AR123">
            <v>0.60458672212170284</v>
          </cell>
          <cell r="AS123">
            <v>0.60646678654942021</v>
          </cell>
          <cell r="AT123">
            <v>0.60768999494533071</v>
          </cell>
          <cell r="AU123">
            <v>0.60939173214705356</v>
          </cell>
          <cell r="AV123">
            <v>0.61111416957998144</v>
          </cell>
          <cell r="AW123">
            <v>0.61241493149270088</v>
          </cell>
          <cell r="AX123">
            <v>0.61390858185513086</v>
          </cell>
        </row>
        <row r="124">
          <cell r="A124" t="str">
            <v>BRITISH COLUMBIA</v>
          </cell>
          <cell r="C124" t="str">
            <v>COAL BED METHANE</v>
          </cell>
          <cell r="D124" t="str">
            <v>BRITISH COLUMBIACOAL BED METHANE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A125" t="str">
            <v>BRITISH COLUMBIA</v>
          </cell>
          <cell r="C125" t="str">
            <v>CONVENTIONAL</v>
          </cell>
          <cell r="D125" t="str">
            <v>BRITISH COLUMBIACONVENTIONAL</v>
          </cell>
          <cell r="E125">
            <v>0.69817073170808852</v>
          </cell>
          <cell r="F125">
            <v>0.67857142857176678</v>
          </cell>
          <cell r="G125">
            <v>0.6754688097974435</v>
          </cell>
          <cell r="H125">
            <v>0.66267763650028599</v>
          </cell>
          <cell r="I125">
            <v>0.65632011967241188</v>
          </cell>
          <cell r="J125">
            <v>0.53261262085375571</v>
          </cell>
          <cell r="K125">
            <v>0.40903386838577671</v>
          </cell>
          <cell r="L125">
            <v>0.33406124156932171</v>
          </cell>
          <cell r="M125">
            <v>0.26750765319146302</v>
          </cell>
          <cell r="N125">
            <v>0.22113758469582404</v>
          </cell>
          <cell r="O125">
            <v>0.17936833456999404</v>
          </cell>
          <cell r="P125">
            <v>0.11982557787701746</v>
          </cell>
          <cell r="Q125">
            <v>9.8832378684105673E-2</v>
          </cell>
          <cell r="R125">
            <v>6.7830681809609231E-2</v>
          </cell>
          <cell r="S125">
            <v>6.1083256747719229E-2</v>
          </cell>
          <cell r="T125">
            <v>6.7203430769969916E-2</v>
          </cell>
          <cell r="U125">
            <v>5.7194980039061705E-2</v>
          </cell>
          <cell r="V125">
            <v>4.9274281600298862E-2</v>
          </cell>
          <cell r="W125">
            <v>4.34053046346159E-2</v>
          </cell>
          <cell r="X125">
            <v>3.7516107397106938E-2</v>
          </cell>
          <cell r="Y125">
            <v>3.1363112933788906E-2</v>
          </cell>
          <cell r="Z125">
            <v>2.5991703058656612E-2</v>
          </cell>
          <cell r="AA125">
            <v>2.2559790635001933E-2</v>
          </cell>
          <cell r="AB125">
            <v>2.0326331509435903E-2</v>
          </cell>
          <cell r="AC125">
            <v>1.8234539710937116E-2</v>
          </cell>
          <cell r="AD125">
            <v>1.597378559183401E-2</v>
          </cell>
          <cell r="AE125">
            <v>1.3561216284014559E-2</v>
          </cell>
          <cell r="AF125">
            <v>1.1604299444985883E-2</v>
          </cell>
          <cell r="AG125">
            <v>1.0291368527392358E-2</v>
          </cell>
          <cell r="AH125">
            <v>9.2722553345032481E-3</v>
          </cell>
          <cell r="AI125">
            <v>8.3249323568636447E-3</v>
          </cell>
          <cell r="AJ125">
            <v>7.4613115220167033E-3</v>
          </cell>
          <cell r="AK125">
            <v>6.6917792968565907E-3</v>
          </cell>
          <cell r="AL125">
            <v>5.7856396360388904E-3</v>
          </cell>
          <cell r="AM125">
            <v>4.9038277905177298E-3</v>
          </cell>
          <cell r="AN125">
            <v>4.3750485585394546E-3</v>
          </cell>
          <cell r="AO125">
            <v>4.0087417354844552E-3</v>
          </cell>
          <cell r="AP125">
            <v>3.6431778516118015E-3</v>
          </cell>
          <cell r="AQ125">
            <v>3.1969987953285265E-3</v>
          </cell>
          <cell r="AR125">
            <v>2.7783346497033128E-3</v>
          </cell>
          <cell r="AS125">
            <v>2.5171767268690843E-3</v>
          </cell>
          <cell r="AT125">
            <v>2.3222771985306687E-3</v>
          </cell>
          <cell r="AU125">
            <v>2.1395399051908864E-3</v>
          </cell>
          <cell r="AV125">
            <v>1.9734971577309536E-3</v>
          </cell>
          <cell r="AW125">
            <v>1.8229202927830899E-3</v>
          </cell>
          <cell r="AX125">
            <v>1.6868559136815123E-3</v>
          </cell>
        </row>
        <row r="126">
          <cell r="A126" t="str">
            <v>BRITISH COLUMBIA</v>
          </cell>
          <cell r="C126" t="str">
            <v>SHALE</v>
          </cell>
          <cell r="D126" t="str">
            <v>BRITISH COLUMBIASHALE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2.8421839938998071E-2</v>
          </cell>
          <cell r="J126">
            <v>5.4751189589224168E-2</v>
          </cell>
          <cell r="K126">
            <v>0.10376064463280871</v>
          </cell>
          <cell r="L126">
            <v>0.11848071308726789</v>
          </cell>
          <cell r="M126">
            <v>0.13987196726667556</v>
          </cell>
          <cell r="N126">
            <v>0.11824726808553224</v>
          </cell>
          <cell r="O126">
            <v>8.463012534948211E-2</v>
          </cell>
          <cell r="P126">
            <v>7.077806871337769E-2</v>
          </cell>
          <cell r="Q126">
            <v>6.2587390546380239E-2</v>
          </cell>
          <cell r="R126">
            <v>4.7815556073307522E-2</v>
          </cell>
          <cell r="S126">
            <v>3.0339138364248786E-2</v>
          </cell>
          <cell r="T126">
            <v>2.4739771524134035E-2</v>
          </cell>
          <cell r="U126">
            <v>1.982074286623714E-2</v>
          </cell>
          <cell r="V126">
            <v>1.6142141682366978E-2</v>
          </cell>
          <cell r="W126">
            <v>1.3436415728867942E-2</v>
          </cell>
          <cell r="X126">
            <v>1.165424350669894E-2</v>
          </cell>
          <cell r="Y126">
            <v>1.0887052473489516E-2</v>
          </cell>
          <cell r="Z126">
            <v>1.0611349242583131E-2</v>
          </cell>
          <cell r="AA126">
            <v>1.0011676743518372E-2</v>
          </cell>
          <cell r="AB126">
            <v>8.8705523561030328E-3</v>
          </cell>
          <cell r="AC126">
            <v>8.0026023294429583E-3</v>
          </cell>
          <cell r="AD126">
            <v>7.5995031532897642E-3</v>
          </cell>
          <cell r="AE126">
            <v>7.8616779696388563E-3</v>
          </cell>
          <cell r="AF126">
            <v>8.1122033518907684E-3</v>
          </cell>
          <cell r="AG126">
            <v>7.7776691455272006E-3</v>
          </cell>
          <cell r="AH126">
            <v>7.1819446679998681E-3</v>
          </cell>
          <cell r="AI126">
            <v>6.7590325798144186E-3</v>
          </cell>
          <cell r="AJ126">
            <v>6.4316594416849856E-3</v>
          </cell>
          <cell r="AK126">
            <v>6.1690785114076243E-3</v>
          </cell>
          <cell r="AL126">
            <v>6.5881784685041236E-3</v>
          </cell>
          <cell r="AM126">
            <v>7.4860534177227664E-3</v>
          </cell>
          <cell r="AN126">
            <v>7.5047797885568019E-3</v>
          </cell>
          <cell r="AO126">
            <v>7.0360115565316428E-3</v>
          </cell>
          <cell r="AP126">
            <v>6.878772119319621E-3</v>
          </cell>
          <cell r="AQ126">
            <v>7.3238076256428187E-3</v>
          </cell>
          <cell r="AR126">
            <v>8.084589448099944E-3</v>
          </cell>
          <cell r="AS126">
            <v>8.1252209742685346E-3</v>
          </cell>
          <cell r="AT126">
            <v>7.8895237838815888E-3</v>
          </cell>
          <cell r="AU126">
            <v>7.7751832250820907E-3</v>
          </cell>
          <cell r="AV126">
            <v>7.678621115453887E-3</v>
          </cell>
          <cell r="AW126">
            <v>7.6296011284990211E-3</v>
          </cell>
          <cell r="AX126">
            <v>7.5936790941142996E-3</v>
          </cell>
        </row>
        <row r="127">
          <cell r="A127" t="str">
            <v>BRITISH COLUMBIA</v>
          </cell>
          <cell r="C127" t="str">
            <v>SOLUTION</v>
          </cell>
          <cell r="D127" t="str">
            <v>BRITISH COLUMBIASOLUTION</v>
          </cell>
          <cell r="E127">
            <v>2.2865853657642113E-2</v>
          </cell>
          <cell r="F127">
            <v>2.1889400921057518E-2</v>
          </cell>
          <cell r="G127">
            <v>1.9900497512357142E-2</v>
          </cell>
          <cell r="H127">
            <v>1.7202692594576522E-2</v>
          </cell>
          <cell r="I127">
            <v>1.2715033656607398E-2</v>
          </cell>
          <cell r="J127">
            <v>1.2208009969980506E-2</v>
          </cell>
          <cell r="K127">
            <v>9.6631476841941757E-3</v>
          </cell>
          <cell r="L127">
            <v>1.0510188765316184E-2</v>
          </cell>
          <cell r="M127">
            <v>1.0052355964057893E-2</v>
          </cell>
          <cell r="N127">
            <v>1.1434434472380973E-2</v>
          </cell>
          <cell r="O127">
            <v>1.2169442241484826E-2</v>
          </cell>
          <cell r="P127">
            <v>1.5147449792494541E-2</v>
          </cell>
          <cell r="Q127">
            <v>1.7849900650279114E-2</v>
          </cell>
          <cell r="R127">
            <v>1.8387216615564458E-2</v>
          </cell>
          <cell r="S127">
            <v>1.74869169941201E-2</v>
          </cell>
          <cell r="T127">
            <v>1.3414803498117146E-2</v>
          </cell>
          <cell r="U127">
            <v>1.4362532327487168E-2</v>
          </cell>
          <cell r="V127">
            <v>1.4349913343547609E-2</v>
          </cell>
          <cell r="W127">
            <v>1.4229220195418793E-2</v>
          </cell>
          <cell r="X127">
            <v>1.3607557078544422E-2</v>
          </cell>
          <cell r="Y127">
            <v>1.2483852594129508E-2</v>
          </cell>
          <cell r="Z127">
            <v>1.1344465448423888E-2</v>
          </cell>
          <cell r="AA127">
            <v>1.079264554711998E-2</v>
          </cell>
          <cell r="AB127">
            <v>1.0654725423703097E-2</v>
          </cell>
          <cell r="AC127">
            <v>1.0469393967086526E-2</v>
          </cell>
          <cell r="AD127">
            <v>1.0041161694266148E-2</v>
          </cell>
          <cell r="AE127">
            <v>9.3289994444885269E-3</v>
          </cell>
          <cell r="AF127">
            <v>8.7319634917857603E-3</v>
          </cell>
          <cell r="AG127">
            <v>8.4648949694000036E-3</v>
          </cell>
          <cell r="AH127">
            <v>8.3309137679379811E-3</v>
          </cell>
          <cell r="AI127">
            <v>8.1649058091227428E-3</v>
          </cell>
          <cell r="AJ127">
            <v>7.9818247920739813E-3</v>
          </cell>
          <cell r="AK127">
            <v>7.8021653900883945E-3</v>
          </cell>
          <cell r="AL127">
            <v>7.346361431994429E-3</v>
          </cell>
          <cell r="AM127">
            <v>6.7736073239879112E-3</v>
          </cell>
          <cell r="AN127">
            <v>6.5678680195227768E-3</v>
          </cell>
          <cell r="AO127">
            <v>6.5355494506921206E-3</v>
          </cell>
          <cell r="AP127">
            <v>6.4443520019518861E-3</v>
          </cell>
          <cell r="AQ127">
            <v>6.129128604603698E-3</v>
          </cell>
          <cell r="AR127">
            <v>5.7665022884670659E-3</v>
          </cell>
          <cell r="AS127">
            <v>5.6504442639812823E-3</v>
          </cell>
          <cell r="AT127">
            <v>5.6326950448821579E-3</v>
          </cell>
          <cell r="AU127">
            <v>5.5977609868668367E-3</v>
          </cell>
          <cell r="AV127">
            <v>5.5614939522632585E-3</v>
          </cell>
          <cell r="AW127">
            <v>5.5272384602130286E-3</v>
          </cell>
          <cell r="AX127">
            <v>5.4916745069529989E-3</v>
          </cell>
        </row>
        <row r="128">
          <cell r="A128" t="str">
            <v>BRITISH COLUMBIA</v>
          </cell>
          <cell r="C128" t="str">
            <v>TIGHT</v>
          </cell>
          <cell r="D128" t="str">
            <v>BRITISH COLUMBIATIGHT</v>
          </cell>
          <cell r="E128">
            <v>0.27896341463426949</v>
          </cell>
          <cell r="F128">
            <v>0.29953917050717571</v>
          </cell>
          <cell r="G128">
            <v>0.30463069269019938</v>
          </cell>
          <cell r="H128">
            <v>0.32011967090513749</v>
          </cell>
          <cell r="I128">
            <v>0.3025430067319827</v>
          </cell>
          <cell r="J128">
            <v>0.40042817958703947</v>
          </cell>
          <cell r="K128">
            <v>0.47754233929722029</v>
          </cell>
          <cell r="L128">
            <v>0.53694785657809418</v>
          </cell>
          <cell r="M128">
            <v>0.58256802357780346</v>
          </cell>
          <cell r="N128">
            <v>0.64918071274626277</v>
          </cell>
          <cell r="O128">
            <v>0.72383209783903901</v>
          </cell>
          <cell r="P128">
            <v>0.79424890361711031</v>
          </cell>
          <cell r="Q128">
            <v>0.82073033011923491</v>
          </cell>
          <cell r="R128">
            <v>0.86596654550151886</v>
          </cell>
          <cell r="S128">
            <v>0.89109068789391199</v>
          </cell>
          <cell r="T128">
            <v>0.8946419942077789</v>
          </cell>
          <cell r="U128">
            <v>0.90862174476721402</v>
          </cell>
          <cell r="V128">
            <v>0.92023366337378665</v>
          </cell>
          <cell r="W128">
            <v>0.92892905944109738</v>
          </cell>
          <cell r="X128">
            <v>0.93722209201764972</v>
          </cell>
          <cell r="Y128">
            <v>0.94526598199859213</v>
          </cell>
          <cell r="Z128">
            <v>0.95205248225033634</v>
          </cell>
          <cell r="AA128">
            <v>0.95663588707435965</v>
          </cell>
          <cell r="AB128">
            <v>0.96014839071075797</v>
          </cell>
          <cell r="AC128">
            <v>0.96329346399253335</v>
          </cell>
          <cell r="AD128">
            <v>0.96638554956061007</v>
          </cell>
          <cell r="AE128">
            <v>0.96924810630185809</v>
          </cell>
          <cell r="AF128">
            <v>0.97155153371133751</v>
          </cell>
          <cell r="AG128">
            <v>0.97346606735768049</v>
          </cell>
          <cell r="AH128">
            <v>0.97521488622955899</v>
          </cell>
          <cell r="AI128">
            <v>0.97675112925419927</v>
          </cell>
          <cell r="AJ128">
            <v>0.97812520424422433</v>
          </cell>
          <cell r="AK128">
            <v>0.97933697680164733</v>
          </cell>
          <cell r="AL128">
            <v>0.98027982046346251</v>
          </cell>
          <cell r="AM128">
            <v>0.98083651146777151</v>
          </cell>
          <cell r="AN128">
            <v>0.98155230363338097</v>
          </cell>
          <cell r="AO128">
            <v>0.98241969725729172</v>
          </cell>
          <cell r="AP128">
            <v>0.98303369802711671</v>
          </cell>
          <cell r="AQ128">
            <v>0.98335006497442501</v>
          </cell>
          <cell r="AR128">
            <v>0.9833705736137297</v>
          </cell>
          <cell r="AS128">
            <v>0.98370715803488118</v>
          </cell>
          <cell r="AT128">
            <v>0.98415550397270557</v>
          </cell>
          <cell r="AU128">
            <v>0.98448751588286021</v>
          </cell>
          <cell r="AV128">
            <v>0.98478638777455185</v>
          </cell>
          <cell r="AW128">
            <v>0.98502024011850497</v>
          </cell>
          <cell r="AX128">
            <v>0.98522779048525122</v>
          </cell>
        </row>
        <row r="129">
          <cell r="A129" t="str">
            <v>YUKON</v>
          </cell>
          <cell r="C129" t="str">
            <v>COAL BED METHANE</v>
          </cell>
          <cell r="D129" t="str">
            <v>YUKONCOAL BED METHANE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A130" t="str">
            <v>YUKON</v>
          </cell>
          <cell r="C130" t="str">
            <v>CONVENTIONAL</v>
          </cell>
          <cell r="D130" t="str">
            <v>YUKONCONVENTIONAL</v>
          </cell>
          <cell r="E130">
            <v>1</v>
          </cell>
          <cell r="F130">
            <v>1</v>
          </cell>
          <cell r="G130">
            <v>1</v>
          </cell>
          <cell r="H130">
            <v>1</v>
          </cell>
          <cell r="I130">
            <v>1</v>
          </cell>
          <cell r="J130">
            <v>1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A131" t="str">
            <v>YUKON</v>
          </cell>
          <cell r="C131" t="str">
            <v>SHALE</v>
          </cell>
          <cell r="D131" t="str">
            <v>YUKONSHALE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A132" t="str">
            <v>YUKON</v>
          </cell>
          <cell r="C132" t="str">
            <v>SOLUTION</v>
          </cell>
          <cell r="D132" t="str">
            <v>YUKONSOLUTION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</row>
        <row r="133">
          <cell r="A133" t="str">
            <v>YUKON</v>
          </cell>
          <cell r="C133" t="str">
            <v>TIGHT</v>
          </cell>
          <cell r="D133" t="str">
            <v>YUKONTIGHT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</row>
        <row r="134">
          <cell r="A134" t="str">
            <v>NORTHWEST TERRITORIES</v>
          </cell>
          <cell r="C134" t="str">
            <v>COAL BED METHANE</v>
          </cell>
          <cell r="D134" t="str">
            <v>NORTHWEST TERRITORIESCOAL BED METHANE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A135" t="str">
            <v>NORTHWEST TERRITORIES</v>
          </cell>
          <cell r="C135" t="str">
            <v>CONVENTIONAL</v>
          </cell>
          <cell r="D135" t="str">
            <v>NORTHWEST TERRITORIESCONVENTIONAL</v>
          </cell>
          <cell r="E135">
            <v>1</v>
          </cell>
          <cell r="F135">
            <v>1</v>
          </cell>
          <cell r="G135">
            <v>1</v>
          </cell>
          <cell r="H135">
            <v>1</v>
          </cell>
          <cell r="I135">
            <v>1</v>
          </cell>
          <cell r="J135">
            <v>1</v>
          </cell>
          <cell r="K135">
            <v>1</v>
          </cell>
          <cell r="L135">
            <v>1</v>
          </cell>
          <cell r="M135">
            <v>1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</row>
        <row r="136">
          <cell r="A136" t="str">
            <v>NORTHWEST TERRITORIES</v>
          </cell>
          <cell r="C136" t="str">
            <v>SHALE</v>
          </cell>
          <cell r="D136" t="str">
            <v>NORTHWEST TERRITORIESSHALE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A137" t="str">
            <v>NORTHWEST TERRITORIES</v>
          </cell>
          <cell r="C137" t="str">
            <v>SOLUTION</v>
          </cell>
          <cell r="D137" t="str">
            <v>NORTHWEST TERRITORIESSOLUTION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  <row r="138">
          <cell r="A138" t="str">
            <v>NORTHWEST TERRITORIES</v>
          </cell>
          <cell r="C138" t="str">
            <v>TIGHT</v>
          </cell>
          <cell r="D138" t="str">
            <v>NORTHWEST TERRITORIESTIGHT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</row>
        <row r="139">
          <cell r="A139" t="str">
            <v>NUNAVUT</v>
          </cell>
          <cell r="C139" t="str">
            <v>COAL BED METHANE</v>
          </cell>
          <cell r="D139" t="str">
            <v>NUNAVUTCOAL BED METHANE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</row>
        <row r="140">
          <cell r="A140" t="str">
            <v>NUNAVUT</v>
          </cell>
          <cell r="C140" t="str">
            <v>CONVENTIONAL</v>
          </cell>
          <cell r="D140" t="str">
            <v>NUNAVUTCONVENTIONAL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</row>
        <row r="141">
          <cell r="A141" t="str">
            <v>NUNAVUT</v>
          </cell>
          <cell r="C141" t="str">
            <v>SHALE</v>
          </cell>
          <cell r="D141" t="str">
            <v>NUNAVUTSHALE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</row>
        <row r="142">
          <cell r="A142" t="str">
            <v>NUNAVUT</v>
          </cell>
          <cell r="C142" t="str">
            <v>SOLUTION</v>
          </cell>
          <cell r="D142" t="str">
            <v>NUNAVUTSOLUTION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</row>
        <row r="143">
          <cell r="A143" t="str">
            <v>NUNAVUT</v>
          </cell>
          <cell r="C143" t="str">
            <v>TIGHT</v>
          </cell>
          <cell r="D143" t="str">
            <v>NUNAVUTTIGHT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</row>
        <row r="144">
          <cell r="A144" t="str">
            <v>ATLANTIC</v>
          </cell>
          <cell r="C144" t="str">
            <v>COAL BED METHANE</v>
          </cell>
          <cell r="D144" t="str">
            <v>ATLANTICCOAL BED METHANE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</row>
        <row r="145">
          <cell r="C145" t="str">
            <v>CONVENTIONAL</v>
          </cell>
          <cell r="D145" t="str">
            <v>ATLANTICCONVENTIONAL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</row>
        <row r="146">
          <cell r="C146" t="str">
            <v>SHALE</v>
          </cell>
          <cell r="D146" t="str">
            <v>ATLANTICSHALE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</row>
        <row r="147">
          <cell r="C147" t="str">
            <v>SOLUTION</v>
          </cell>
          <cell r="D147" t="str">
            <v>ATLANTICSOLUTION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</row>
        <row r="148">
          <cell r="C148" t="str">
            <v>TIGHT</v>
          </cell>
          <cell r="D148" t="str">
            <v>ATLANTICTIGHT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</row>
        <row r="149">
          <cell r="C149" t="str">
            <v>COAL BED METHANE</v>
          </cell>
          <cell r="D149" t="str">
            <v>TERRITORIESCOAL BED METHANE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</row>
        <row r="150">
          <cell r="C150" t="str">
            <v>CONVENTIONAL</v>
          </cell>
          <cell r="D150" t="str">
            <v>TERRITORIESCONVENTIONAL</v>
          </cell>
          <cell r="E150">
            <v>1</v>
          </cell>
          <cell r="F150">
            <v>1</v>
          </cell>
          <cell r="G150">
            <v>1</v>
          </cell>
          <cell r="H150">
            <v>1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1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</row>
        <row r="151">
          <cell r="C151" t="str">
            <v>SHALE</v>
          </cell>
          <cell r="D151" t="str">
            <v>TERRITORIESSHALE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</row>
        <row r="152">
          <cell r="C152" t="str">
            <v>SOLUTION</v>
          </cell>
          <cell r="D152" t="str">
            <v>TERRITORIESSOLUTION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</row>
        <row r="153">
          <cell r="C153" t="str">
            <v>TIGHT</v>
          </cell>
          <cell r="D153" t="str">
            <v>TERRITORIESTIGHT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</row>
      </sheetData>
      <sheetData sheetId="2">
        <row r="16">
          <cell r="C16">
            <v>175907227.7404727</v>
          </cell>
          <cell r="D16">
            <v>176775446.03347507</v>
          </cell>
          <cell r="E16">
            <v>173928961.66803688</v>
          </cell>
          <cell r="F16">
            <v>166740057.70115522</v>
          </cell>
          <cell r="G16">
            <v>156149935.13507691</v>
          </cell>
          <cell r="H16">
            <v>150722912.09250337</v>
          </cell>
          <cell r="I16">
            <v>150706583.98169336</v>
          </cell>
          <cell r="J16">
            <v>143796359.30618054</v>
          </cell>
          <cell r="K16">
            <v>145379643.94543126</v>
          </cell>
          <cell r="L16">
            <v>152807228.902417</v>
          </cell>
          <cell r="M16">
            <v>156838846.87755644</v>
          </cell>
          <cell r="N16">
            <v>158259467.55545503</v>
          </cell>
          <cell r="O16">
            <v>160492865.7262319</v>
          </cell>
          <cell r="P16">
            <v>167038076.25979477</v>
          </cell>
          <cell r="Q16">
            <v>162339825.85692883</v>
          </cell>
          <cell r="R16">
            <v>159771371.21901473</v>
          </cell>
          <cell r="S16">
            <v>163982687.39856109</v>
          </cell>
          <cell r="T16">
            <v>162766978.53829965</v>
          </cell>
          <cell r="U16">
            <v>160981139.56027201</v>
          </cell>
          <cell r="V16">
            <v>161228049.83708411</v>
          </cell>
          <cell r="W16">
            <v>164599695.06758723</v>
          </cell>
          <cell r="X16">
            <v>169334518.59877282</v>
          </cell>
          <cell r="Y16">
            <v>170821375.44802472</v>
          </cell>
          <cell r="Z16">
            <v>169483543.39643392</v>
          </cell>
          <cell r="AA16">
            <v>168842620.80015123</v>
          </cell>
          <cell r="AB16">
            <v>170729282.59821308</v>
          </cell>
          <cell r="AC16">
            <v>176020233.17817172</v>
          </cell>
          <cell r="AD16">
            <v>181167431.84457746</v>
          </cell>
          <cell r="AE16">
            <v>183217053.28802159</v>
          </cell>
          <cell r="AF16">
            <v>183953061.89785528</v>
          </cell>
          <cell r="AG16">
            <v>185307567.99591038</v>
          </cell>
          <cell r="AH16">
            <v>187129130.3542057</v>
          </cell>
          <cell r="AI16">
            <v>189161704.0482704</v>
          </cell>
          <cell r="AJ16">
            <v>195683474.82688069</v>
          </cell>
          <cell r="AK16">
            <v>205391411.87980673</v>
          </cell>
          <cell r="AL16">
            <v>209121187.71021608</v>
          </cell>
          <cell r="AM16">
            <v>209433772.04563701</v>
          </cell>
          <cell r="AN16">
            <v>210939667.97011328</v>
          </cell>
          <cell r="AO16">
            <v>217338267.90727159</v>
          </cell>
          <cell r="AP16">
            <v>225522274.05605206</v>
          </cell>
          <cell r="AQ16">
            <v>227931755.00409368</v>
          </cell>
          <cell r="AR16">
            <v>227712468.69546318</v>
          </cell>
          <cell r="AS16">
            <v>228030003.39452007</v>
          </cell>
          <cell r="AT16">
            <v>228417647.32544354</v>
          </cell>
          <cell r="AU16">
            <v>228651223.60082915</v>
          </cell>
          <cell r="AV16">
            <v>229017697.78886166</v>
          </cell>
        </row>
        <row r="21">
          <cell r="C21">
            <v>2.2739291380171636E-2</v>
          </cell>
          <cell r="D21">
            <v>2.0405776764264628E-2</v>
          </cell>
          <cell r="E21">
            <v>2.3592189528016557E-2</v>
          </cell>
          <cell r="F21">
            <v>2.5663154565845711E-2</v>
          </cell>
          <cell r="G21">
            <v>2.1512515626702255E-2</v>
          </cell>
          <cell r="H21">
            <v>2.0255184229078585E-2</v>
          </cell>
          <cell r="I21">
            <v>1.7371309501812784E-2</v>
          </cell>
          <cell r="J21">
            <v>1.3766297425250656E-2</v>
          </cell>
          <cell r="K21">
            <v>1.2189566755704751E-2</v>
          </cell>
          <cell r="L21">
            <v>2.1779171791138006E-2</v>
          </cell>
          <cell r="M21">
            <v>1.2756277378693448E-2</v>
          </cell>
          <cell r="N21">
            <v>1.1134912560061088E-2</v>
          </cell>
          <cell r="O21">
            <v>7.9856753439958902E-3</v>
          </cell>
          <cell r="P21">
            <v>4.3539095653459137E-3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</row>
        <row r="22">
          <cell r="C22">
            <v>0</v>
          </cell>
          <cell r="D22">
            <v>0</v>
          </cell>
          <cell r="E22">
            <v>8.083760096742889E-4</v>
          </cell>
          <cell r="F22">
            <v>1.5545154750069648E-3</v>
          </cell>
          <cell r="G22">
            <v>1.4883131382601167E-3</v>
          </cell>
          <cell r="H22">
            <v>1.0980414172095316E-3</v>
          </cell>
          <cell r="I22">
            <v>9.2895742376461867E-4</v>
          </cell>
          <cell r="J22">
            <v>7.3159014948355775E-4</v>
          </cell>
          <cell r="K22">
            <v>6.3488943496549702E-4</v>
          </cell>
          <cell r="L22">
            <v>5.1371915166480934E-4</v>
          </cell>
          <cell r="M22">
            <v>2.4483730124577331E-4</v>
          </cell>
          <cell r="N22">
            <v>4.637447675873358E-4</v>
          </cell>
          <cell r="O22">
            <v>1.8645065538953142E-4</v>
          </cell>
          <cell r="P22">
            <v>3.5443415852035948E-4</v>
          </cell>
          <cell r="Q22">
            <v>2.8840735631478857E-4</v>
          </cell>
          <cell r="R22">
            <v>3.106251115036656E-4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</row>
        <row r="23">
          <cell r="C23">
            <v>1.4689464713926769E-3</v>
          </cell>
          <cell r="D23">
            <v>1.4617318597114658E-3</v>
          </cell>
          <cell r="E23">
            <v>1.2479495718766835E-3</v>
          </cell>
          <cell r="F23">
            <v>1.177777624900002E-3</v>
          </cell>
          <cell r="G23">
            <v>1.125270048094039E-3</v>
          </cell>
          <cell r="H23">
            <v>1.1293412025081867E-3</v>
          </cell>
          <cell r="I23">
            <v>1.0458582118471594E-3</v>
          </cell>
          <cell r="J23">
            <v>1.0127168668410274E-3</v>
          </cell>
          <cell r="K23">
            <v>8.7403326840177831E-4</v>
          </cell>
          <cell r="L23">
            <v>7.0614235701919339E-4</v>
          </cell>
          <cell r="M23">
            <v>7.1476547570027964E-4</v>
          </cell>
          <cell r="N23">
            <v>4.6662205553047245E-4</v>
          </cell>
          <cell r="O23">
            <v>5.0247357224958596E-4</v>
          </cell>
          <cell r="P23">
            <v>5.3425617504865763E-4</v>
          </cell>
          <cell r="Q23">
            <v>5.1413187329998574E-4</v>
          </cell>
          <cell r="R23">
            <v>4.4360629070972407E-4</v>
          </cell>
          <cell r="S23">
            <v>3.6179838640286281E-4</v>
          </cell>
          <cell r="T23">
            <v>2.9564104681626421E-4</v>
          </cell>
          <cell r="U23">
            <v>2.3404056453612965E-4</v>
          </cell>
          <cell r="V23">
            <v>1.7654213059759119E-4</v>
          </cell>
          <cell r="W23">
            <v>1.2607455439364598E-4</v>
          </cell>
          <cell r="X23">
            <v>8.6238773420445957E-5</v>
          </cell>
          <cell r="Y23">
            <v>5.8076439951406385E-5</v>
          </cell>
          <cell r="Z23">
            <v>3.8396184484439203E-5</v>
          </cell>
          <cell r="AA23">
            <v>2.4415266857735229E-5</v>
          </cell>
          <cell r="AB23">
            <v>1.4773803529421608E-5</v>
          </cell>
          <cell r="AC23">
            <v>8.470250303132098E-6</v>
          </cell>
          <cell r="AD23">
            <v>4.7001399882314237E-6</v>
          </cell>
          <cell r="AE23">
            <v>2.5650807945475842E-6</v>
          </cell>
          <cell r="AF23">
            <v>1.3628536960829727E-6</v>
          </cell>
          <cell r="AG23">
            <v>6.9764395799190099E-7</v>
          </cell>
          <cell r="AH23">
            <v>3.4443497767272518E-7</v>
          </cell>
          <cell r="AI23">
            <v>1.6426629472020216E-7</v>
          </cell>
          <cell r="AJ23">
            <v>7.4037137891753214E-8</v>
          </cell>
          <cell r="AK23">
            <v>3.1809120035014538E-8</v>
          </cell>
          <cell r="AL23">
            <v>1.3631432008724499E-8</v>
          </cell>
          <cell r="AM23">
            <v>5.7444129888998493E-9</v>
          </cell>
          <cell r="AN23">
            <v>2.3322352827697653E-9</v>
          </cell>
          <cell r="AO23">
            <v>8.9397511916648859E-10</v>
          </cell>
          <cell r="AP23">
            <v>3.2985259479054539E-10</v>
          </cell>
          <cell r="AQ23">
            <v>1.2234710328611488E-10</v>
          </cell>
          <cell r="AR23">
            <v>4.5363315762086804E-11</v>
          </cell>
          <cell r="AS23">
            <v>1.3445979958257383E-11</v>
          </cell>
          <cell r="AT23">
            <v>4.4743870003406459E-12</v>
          </cell>
          <cell r="AU23">
            <v>0</v>
          </cell>
          <cell r="AV23">
            <v>0</v>
          </cell>
        </row>
        <row r="24">
          <cell r="C24">
            <v>4.1248016922084921E-2</v>
          </cell>
          <cell r="D24">
            <v>4.151318482109171E-2</v>
          </cell>
          <cell r="E24">
            <v>3.9102419922720108E-2</v>
          </cell>
          <cell r="F24">
            <v>3.8184790368370428E-2</v>
          </cell>
          <cell r="G24">
            <v>3.7597258079736226E-2</v>
          </cell>
          <cell r="H24">
            <v>3.449181133497909E-2</v>
          </cell>
          <cell r="I24">
            <v>3.1511884420234781E-2</v>
          </cell>
          <cell r="J24">
            <v>3.07683954998186E-2</v>
          </cell>
          <cell r="K24">
            <v>2.943071915923498E-2</v>
          </cell>
          <cell r="L24">
            <v>2.9415605858491269E-2</v>
          </cell>
          <cell r="M24">
            <v>2.8485650112881036E-2</v>
          </cell>
          <cell r="N24">
            <v>2.6792329426288838E-2</v>
          </cell>
          <cell r="O24">
            <v>2.5836235816615059E-2</v>
          </cell>
          <cell r="P24">
            <v>2.4499691746193972E-2</v>
          </cell>
          <cell r="Q24">
            <v>2.4913035433106152E-2</v>
          </cell>
          <cell r="R24">
            <v>2.2912314616678777E-2</v>
          </cell>
          <cell r="S24">
            <v>2.1583319652502771E-2</v>
          </cell>
          <cell r="T24">
            <v>2.3468928473349995E-2</v>
          </cell>
          <cell r="U24">
            <v>2.4446416641372492E-2</v>
          </cell>
          <cell r="V24">
            <v>2.48668589357437E-2</v>
          </cell>
          <cell r="W24">
            <v>2.4745188022305079E-2</v>
          </cell>
          <cell r="X24">
            <v>2.4426746602229751E-2</v>
          </cell>
          <cell r="Y24">
            <v>2.4612239108847599E-2</v>
          </cell>
          <cell r="Z24">
            <v>2.5217693994869662E-2</v>
          </cell>
          <cell r="AA24">
            <v>2.5737962557765913E-2</v>
          </cell>
          <cell r="AB24">
            <v>2.5903212904521442E-2</v>
          </cell>
          <cell r="AC24">
            <v>2.5589181515132325E-2</v>
          </cell>
          <cell r="AD24">
            <v>2.5341455198373275E-2</v>
          </cell>
          <cell r="AE24">
            <v>2.5411344961580394E-2</v>
          </cell>
          <cell r="AF24">
            <v>2.5555354848406018E-2</v>
          </cell>
          <cell r="AG24">
            <v>2.5599995302025256E-2</v>
          </cell>
          <cell r="AH24">
            <v>2.5569558705411465E-2</v>
          </cell>
          <cell r="AI24">
            <v>2.5522239467386468E-2</v>
          </cell>
          <cell r="AJ24">
            <v>2.4901943088253432E-2</v>
          </cell>
          <cell r="AK24">
            <v>2.3954561469201864E-2</v>
          </cell>
          <cell r="AL24">
            <v>2.3645956040362112E-2</v>
          </cell>
          <cell r="AM24">
            <v>2.3638277226329267E-2</v>
          </cell>
          <cell r="AN24">
            <v>2.3503244516212163E-2</v>
          </cell>
          <cell r="AO24">
            <v>2.2849985482182148E-2</v>
          </cell>
          <cell r="AP24">
            <v>2.2035725798889003E-2</v>
          </cell>
          <cell r="AQ24">
            <v>2.1798132172366719E-2</v>
          </cell>
          <cell r="AR24">
            <v>2.1817717765248719E-2</v>
          </cell>
          <cell r="AS24">
            <v>2.178965497041967E-2</v>
          </cell>
          <cell r="AT24">
            <v>2.1757890206990167E-2</v>
          </cell>
          <cell r="AU24">
            <v>2.1743723257936675E-2</v>
          </cell>
          <cell r="AV24">
            <v>2.1720283087038057E-2</v>
          </cell>
        </row>
        <row r="25">
          <cell r="C25">
            <v>0.77707268347213898</v>
          </cell>
          <cell r="D25">
            <v>0.7822604221490832</v>
          </cell>
          <cell r="E25">
            <v>0.77806684506475099</v>
          </cell>
          <cell r="F25">
            <v>0.76623732751122697</v>
          </cell>
          <cell r="G25">
            <v>0.75988824429485358</v>
          </cell>
          <cell r="H25">
            <v>0.74391713850004426</v>
          </cell>
          <cell r="I25">
            <v>0.71199325951616266</v>
          </cell>
          <cell r="J25">
            <v>0.70471580601051298</v>
          </cell>
          <cell r="K25">
            <v>0.69009397912896253</v>
          </cell>
          <cell r="L25">
            <v>0.67701527676473261</v>
          </cell>
          <cell r="M25">
            <v>0.68094297793459657</v>
          </cell>
          <cell r="N25">
            <v>0.66969984226943813</v>
          </cell>
          <cell r="O25">
            <v>0.67571274546090754</v>
          </cell>
          <cell r="P25">
            <v>0.65205199973408989</v>
          </cell>
          <cell r="Q25">
            <v>0.64621058011466037</v>
          </cell>
          <cell r="R25">
            <v>0.62830006053622034</v>
          </cell>
          <cell r="S25">
            <v>0.61821274443087426</v>
          </cell>
          <cell r="T25">
            <v>0.59565017933107611</v>
          </cell>
          <cell r="U25">
            <v>0.57993922965225431</v>
          </cell>
          <cell r="V25">
            <v>0.56124751722064226</v>
          </cell>
          <cell r="W25">
            <v>0.53576717919865458</v>
          </cell>
          <cell r="X25">
            <v>0.50827360610947048</v>
          </cell>
          <cell r="Y25">
            <v>0.49141552485630141</v>
          </cell>
          <cell r="Z25">
            <v>0.48366206948994761</v>
          </cell>
          <cell r="AA25">
            <v>0.47558313929176355</v>
          </cell>
          <cell r="AB25">
            <v>0.46300568009927984</v>
          </cell>
          <cell r="AC25">
            <v>0.44406740606235939</v>
          </cell>
          <cell r="AD25">
            <v>0.42747429631525979</v>
          </cell>
          <cell r="AE25">
            <v>0.4198128891254313</v>
          </cell>
          <cell r="AF25">
            <v>0.41637503384164976</v>
          </cell>
          <cell r="AG25">
            <v>0.41254100234715324</v>
          </cell>
          <cell r="AH25">
            <v>0.40869633190212479</v>
          </cell>
          <cell r="AI25">
            <v>0.40537243011334323</v>
          </cell>
          <cell r="AJ25">
            <v>0.39433795218416229</v>
          </cell>
          <cell r="AK25">
            <v>0.37955615309874668</v>
          </cell>
          <cell r="AL25">
            <v>0.37577605807797998</v>
          </cell>
          <cell r="AM25">
            <v>0.37732655538637122</v>
          </cell>
          <cell r="AN25">
            <v>0.37693689813330616</v>
          </cell>
          <cell r="AO25">
            <v>0.3689839707397502</v>
          </cell>
          <cell r="AP25">
            <v>0.35874807706904849</v>
          </cell>
          <cell r="AQ25">
            <v>0.35669409185618517</v>
          </cell>
          <cell r="AR25">
            <v>0.35785370616413315</v>
          </cell>
          <cell r="AS25">
            <v>0.35861327702641699</v>
          </cell>
          <cell r="AT25">
            <v>0.35939184139504277</v>
          </cell>
          <cell r="AU25">
            <v>0.35993221497181055</v>
          </cell>
          <cell r="AV25">
            <v>0.36066825293620253</v>
          </cell>
        </row>
        <row r="26">
          <cell r="C26">
            <v>0.15418062165792681</v>
          </cell>
          <cell r="D26">
            <v>0.15225399052795519</v>
          </cell>
          <cell r="E26">
            <v>0.15528058246021159</v>
          </cell>
          <cell r="F26">
            <v>0.16575670364560652</v>
          </cell>
          <cell r="G26">
            <v>0.17699835934123381</v>
          </cell>
          <cell r="H26">
            <v>0.19774448565888761</v>
          </cell>
          <cell r="I26">
            <v>0.2359105107263873</v>
          </cell>
          <cell r="J26">
            <v>0.24778392507942007</v>
          </cell>
          <cell r="K26">
            <v>0.26591644346408549</v>
          </cell>
          <cell r="L26">
            <v>0.26982917982344445</v>
          </cell>
          <cell r="M26">
            <v>0.27631707653063425</v>
          </cell>
          <cell r="N26">
            <v>0.29093053675383213</v>
          </cell>
          <cell r="O26">
            <v>0.28972136175298185</v>
          </cell>
          <cell r="P26">
            <v>0.31812101293660289</v>
          </cell>
          <cell r="Q26">
            <v>0.32762445412166125</v>
          </cell>
          <cell r="R26">
            <v>0.34771939696074067</v>
          </cell>
          <cell r="S26">
            <v>0.3594276650263476</v>
          </cell>
          <cell r="T26">
            <v>0.38019205940649958</v>
          </cell>
          <cell r="U26">
            <v>0.39500596760101325</v>
          </cell>
          <cell r="V26">
            <v>0.41335712923165291</v>
          </cell>
          <cell r="W26">
            <v>0.43903694024539325</v>
          </cell>
          <cell r="X26">
            <v>0.46691628770234783</v>
          </cell>
          <cell r="Y26">
            <v>0.48363681907367823</v>
          </cell>
          <cell r="Z26">
            <v>0.49081862876075799</v>
          </cell>
          <cell r="AA26">
            <v>0.49840569604919377</v>
          </cell>
          <cell r="AB26">
            <v>0.510844658589095</v>
          </cell>
          <cell r="AC26">
            <v>0.53012334940532424</v>
          </cell>
          <cell r="AD26">
            <v>0.54698596845101766</v>
          </cell>
          <cell r="AE26">
            <v>0.55459296071519915</v>
          </cell>
          <cell r="AF26">
            <v>0.55789920930664905</v>
          </cell>
          <cell r="AG26">
            <v>0.56170029704861546</v>
          </cell>
          <cell r="AH26">
            <v>0.56558642964046357</v>
          </cell>
          <cell r="AI26">
            <v>0.56896792258223627</v>
          </cell>
          <cell r="AJ26">
            <v>0.58063510606660518</v>
          </cell>
          <cell r="AK26">
            <v>0.59637718168430842</v>
          </cell>
          <cell r="AL26">
            <v>0.60047432492586639</v>
          </cell>
          <cell r="AM26">
            <v>0.59893771062123846</v>
          </cell>
          <cell r="AN26">
            <v>0.5994687480044939</v>
          </cell>
          <cell r="AO26">
            <v>0.60808278011495143</v>
          </cell>
          <cell r="AP26">
            <v>0.61914063982471179</v>
          </cell>
          <cell r="AQ26">
            <v>0.62143738176944019</v>
          </cell>
          <cell r="AR26">
            <v>0.62026222752308702</v>
          </cell>
          <cell r="AS26">
            <v>0.61953467972367182</v>
          </cell>
          <cell r="AT26">
            <v>0.61879162187758929</v>
          </cell>
          <cell r="AU26">
            <v>0.61826889528372986</v>
          </cell>
          <cell r="AV26">
            <v>0.61755960107728758</v>
          </cell>
        </row>
        <row r="28">
          <cell r="C28">
            <v>3.2904400962848056E-3</v>
          </cell>
          <cell r="D28">
            <v>2.104893877893661E-3</v>
          </cell>
          <cell r="E28">
            <v>1.9016374427497744E-3</v>
          </cell>
          <cell r="F28">
            <v>1.4257308090433901E-3</v>
          </cell>
          <cell r="G28">
            <v>1.3900394711199879E-3</v>
          </cell>
          <cell r="H28">
            <v>1.363997657292637E-3</v>
          </cell>
          <cell r="I28">
            <v>1.2382201997905287E-3</v>
          </cell>
          <cell r="J28">
            <v>1.2212689686731453E-3</v>
          </cell>
          <cell r="K28">
            <v>8.6036878864494311E-4</v>
          </cell>
          <cell r="L28">
            <v>7.4090425350975097E-4</v>
          </cell>
          <cell r="M28">
            <v>5.3841526624861017E-4</v>
          </cell>
          <cell r="N28">
            <v>5.1201216726196432E-4</v>
          </cell>
          <cell r="O28">
            <v>5.5057397860596456E-5</v>
          </cell>
          <cell r="P28">
            <v>8.4695684198165031E-5</v>
          </cell>
          <cell r="Q28">
            <v>4.4939110095739896E-4</v>
          </cell>
          <cell r="R28">
            <v>3.1399648414686749E-4</v>
          </cell>
          <cell r="S28">
            <v>4.1447250387247362E-4</v>
          </cell>
          <cell r="T28">
            <v>3.9319174225801046E-4</v>
          </cell>
          <cell r="U28">
            <v>3.7434554082395847E-4</v>
          </cell>
          <cell r="V28">
            <v>3.5195248136349902E-4</v>
          </cell>
          <cell r="W28">
            <v>3.2461797925354688E-4</v>
          </cell>
          <cell r="X28">
            <v>2.9712081253142783E-4</v>
          </cell>
          <cell r="Y28">
            <v>2.7734052122131578E-4</v>
          </cell>
          <cell r="Z28">
            <v>2.6321156994026562E-4</v>
          </cell>
          <cell r="AA28">
            <v>2.4878683441910816E-4</v>
          </cell>
          <cell r="AB28">
            <v>2.3167460357416877E-4</v>
          </cell>
          <cell r="AC28">
            <v>2.1159276688073592E-4</v>
          </cell>
          <cell r="AD28">
            <v>1.9357989536118611E-4</v>
          </cell>
          <cell r="AE28">
            <v>1.8024011699459643E-4</v>
          </cell>
          <cell r="AF28">
            <v>1.6903914959906667E-4</v>
          </cell>
          <cell r="AG28">
            <v>1.5800765824808142E-4</v>
          </cell>
          <cell r="AH28">
            <v>1.4733531702247808E-4</v>
          </cell>
          <cell r="AI28">
            <v>1.3724357073927474E-4</v>
          </cell>
          <cell r="AJ28">
            <v>1.2492462384122041E-4</v>
          </cell>
          <cell r="AK28">
            <v>1.1207193862308199E-4</v>
          </cell>
          <cell r="AL28">
            <v>1.0364732435959428E-4</v>
          </cell>
          <cell r="AM28">
            <v>9.7451021647892489E-5</v>
          </cell>
          <cell r="AN28">
            <v>9.1107013752490988E-5</v>
          </cell>
          <cell r="AO28">
            <v>8.3262769141187931E-5</v>
          </cell>
          <cell r="AP28">
            <v>7.5556977498126773E-5</v>
          </cell>
          <cell r="AQ28">
            <v>7.03940796609067E-5</v>
          </cell>
          <cell r="AR28">
            <v>6.634850216765839E-5</v>
          </cell>
          <cell r="AS28">
            <v>6.2388266045568334E-5</v>
          </cell>
          <cell r="AT28">
            <v>5.8646515903357104E-5</v>
          </cell>
          <cell r="AU28">
            <v>5.5166486522901387E-5</v>
          </cell>
          <cell r="AV28">
            <v>5.1862899471747965E-5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nada_RESD Natural Gas_2000-20"/>
    </sheetNames>
    <sheetDataSet>
      <sheetData sheetId="0">
        <row r="11">
          <cell r="D11">
            <v>185833.60000000001</v>
          </cell>
          <cell r="E11">
            <v>189079.9</v>
          </cell>
          <cell r="F11">
            <v>190335.6</v>
          </cell>
          <cell r="G11">
            <v>184953.4</v>
          </cell>
          <cell r="H11">
            <v>185701.5</v>
          </cell>
          <cell r="I11">
            <v>187989.8</v>
          </cell>
          <cell r="J11">
            <v>188323.6</v>
          </cell>
          <cell r="K11">
            <v>183032.1</v>
          </cell>
          <cell r="L11">
            <v>174081.6</v>
          </cell>
          <cell r="M11">
            <v>162094.39999999999</v>
          </cell>
          <cell r="N11">
            <v>156304.29999999999</v>
          </cell>
          <cell r="O11">
            <v>157737.4</v>
          </cell>
          <cell r="P11">
            <v>156281.79999999999</v>
          </cell>
          <cell r="Q11">
            <v>157456</v>
          </cell>
          <cell r="R11">
            <v>164102</v>
          </cell>
          <cell r="S11">
            <v>164965.6</v>
          </cell>
          <cell r="T11">
            <v>170041.9</v>
          </cell>
          <cell r="U11">
            <v>176617.3</v>
          </cell>
          <cell r="V11">
            <v>180931.5</v>
          </cell>
          <cell r="W11">
            <v>173714.2</v>
          </cell>
          <cell r="X11">
            <v>169551.4</v>
          </cell>
          <cell r="Y11">
            <v>175991.6</v>
          </cell>
        </row>
        <row r="26">
          <cell r="D26">
            <v>18117.8</v>
          </cell>
          <cell r="E26">
            <v>17676.900000000001</v>
          </cell>
          <cell r="F26">
            <v>18131.5</v>
          </cell>
          <cell r="G26">
            <v>18454.099999999999</v>
          </cell>
          <cell r="H26">
            <v>18075.099999999999</v>
          </cell>
          <cell r="I26">
            <v>17985.099999999999</v>
          </cell>
          <cell r="J26">
            <v>18144.3</v>
          </cell>
          <cell r="K26">
            <v>18677.8</v>
          </cell>
          <cell r="L26">
            <v>18851.599999999999</v>
          </cell>
          <cell r="M26">
            <v>17659.5</v>
          </cell>
          <cell r="N26">
            <v>17335.099999999999</v>
          </cell>
          <cell r="O26">
            <v>17263.3</v>
          </cell>
          <cell r="P26">
            <v>17320.099999999999</v>
          </cell>
          <cell r="Q26">
            <v>17563</v>
          </cell>
          <cell r="R26">
            <v>18054.2</v>
          </cell>
          <cell r="S26">
            <v>17763</v>
          </cell>
          <cell r="T26">
            <v>16980.099999999999</v>
          </cell>
          <cell r="U26">
            <v>17186.900000000001</v>
          </cell>
          <cell r="V26">
            <v>17296.900000000001</v>
          </cell>
          <cell r="W26">
            <v>16815.099999999999</v>
          </cell>
          <cell r="X26">
            <v>16140.6</v>
          </cell>
          <cell r="Y26">
            <v>16360.5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nada_NG supply &amp; disposition_"/>
    </sheetNames>
    <sheetDataSet>
      <sheetData sheetId="0">
        <row r="10">
          <cell r="O10">
            <v>3449.1</v>
          </cell>
          <cell r="AB10">
            <v>5084.8999999999996</v>
          </cell>
          <cell r="AO10">
            <v>5209.3</v>
          </cell>
          <cell r="BB10">
            <v>4469.5</v>
          </cell>
          <cell r="BO10">
            <v>4174</v>
          </cell>
          <cell r="CB10">
            <v>3945.8</v>
          </cell>
          <cell r="CO10">
            <v>3539.5</v>
          </cell>
          <cell r="DB10">
            <v>4080.2</v>
          </cell>
          <cell r="DO10">
            <v>4299.6000000000004</v>
          </cell>
          <cell r="EB10">
            <v>3294.3</v>
          </cell>
          <cell r="EO10">
            <v>3042.2</v>
          </cell>
          <cell r="FB10">
            <v>2595.5</v>
          </cell>
          <cell r="FO10">
            <v>1944.3</v>
          </cell>
          <cell r="GB10">
            <v>1717.3</v>
          </cell>
          <cell r="GO10">
            <v>3315.7</v>
          </cell>
          <cell r="HB10">
            <v>1942.6</v>
          </cell>
        </row>
        <row r="11">
          <cell r="O11">
            <v>3449.1</v>
          </cell>
          <cell r="AB11">
            <v>5084.8999999999996</v>
          </cell>
          <cell r="AO11">
            <v>5209.3</v>
          </cell>
          <cell r="BB11">
            <v>4469.5</v>
          </cell>
          <cell r="BO11">
            <v>4174</v>
          </cell>
          <cell r="CB11">
            <v>3945.8</v>
          </cell>
          <cell r="CO11">
            <v>3539.5</v>
          </cell>
          <cell r="DB11">
            <v>4080.2</v>
          </cell>
          <cell r="DO11">
            <v>4299.6000000000004</v>
          </cell>
          <cell r="EB11">
            <v>3294.3</v>
          </cell>
          <cell r="EO11">
            <v>3042.2</v>
          </cell>
          <cell r="FB11">
            <v>2595.5</v>
          </cell>
          <cell r="FO11">
            <v>1944.3</v>
          </cell>
          <cell r="GB11">
            <v>1717.3</v>
          </cell>
          <cell r="GO11">
            <v>3315.7</v>
          </cell>
          <cell r="HB11">
            <v>1942.6</v>
          </cell>
        </row>
        <row r="12">
          <cell r="O12">
            <v>0</v>
          </cell>
          <cell r="AB12">
            <v>0</v>
          </cell>
          <cell r="AO12">
            <v>0</v>
          </cell>
          <cell r="BB12">
            <v>0</v>
          </cell>
          <cell r="BO12">
            <v>0</v>
          </cell>
          <cell r="CB12">
            <v>0</v>
          </cell>
          <cell r="CO12">
            <v>0</v>
          </cell>
          <cell r="DB12">
            <v>0</v>
          </cell>
          <cell r="DO12">
            <v>0</v>
          </cell>
          <cell r="EB12">
            <v>0</v>
          </cell>
          <cell r="EO12">
            <v>0</v>
          </cell>
          <cell r="FB12">
            <v>0</v>
          </cell>
          <cell r="FO12">
            <v>0</v>
          </cell>
          <cell r="GB12">
            <v>0</v>
          </cell>
          <cell r="GO12">
            <v>0</v>
          </cell>
          <cell r="HB12">
            <v>0</v>
          </cell>
        </row>
        <row r="13">
          <cell r="O13">
            <v>0</v>
          </cell>
          <cell r="AB13">
            <v>0</v>
          </cell>
          <cell r="AO13">
            <v>0</v>
          </cell>
          <cell r="BB13">
            <v>0</v>
          </cell>
          <cell r="BO13">
            <v>0</v>
          </cell>
          <cell r="CB13">
            <v>0</v>
          </cell>
          <cell r="CO13">
            <v>0</v>
          </cell>
          <cell r="DB13">
            <v>0</v>
          </cell>
          <cell r="DO13">
            <v>0</v>
          </cell>
          <cell r="EB13">
            <v>0</v>
          </cell>
          <cell r="EO13">
            <v>0</v>
          </cell>
          <cell r="FB13">
            <v>0</v>
          </cell>
          <cell r="FO13">
            <v>0</v>
          </cell>
          <cell r="GB13">
            <v>0</v>
          </cell>
          <cell r="GO13">
            <v>0</v>
          </cell>
          <cell r="HB13">
            <v>0</v>
          </cell>
        </row>
        <row r="14">
          <cell r="O14">
            <v>0</v>
          </cell>
          <cell r="AB14">
            <v>0</v>
          </cell>
          <cell r="AO14">
            <v>0</v>
          </cell>
          <cell r="BB14">
            <v>0</v>
          </cell>
          <cell r="BO14">
            <v>0</v>
          </cell>
          <cell r="CB14">
            <v>0</v>
          </cell>
          <cell r="CO14">
            <v>0</v>
          </cell>
          <cell r="DB14">
            <v>140.6</v>
          </cell>
          <cell r="DO14">
            <v>259.2</v>
          </cell>
          <cell r="EB14">
            <v>232.4</v>
          </cell>
          <cell r="EO14">
            <v>165.5</v>
          </cell>
          <cell r="FB14">
            <v>140</v>
          </cell>
          <cell r="FO14">
            <v>105.2</v>
          </cell>
          <cell r="GB14">
            <v>92.3</v>
          </cell>
          <cell r="GO14">
            <v>78.5</v>
          </cell>
          <cell r="HB14">
            <v>38.4</v>
          </cell>
        </row>
        <row r="15">
          <cell r="O15">
            <v>0</v>
          </cell>
          <cell r="AB15">
            <v>0</v>
          </cell>
          <cell r="AO15">
            <v>0</v>
          </cell>
          <cell r="BB15">
            <v>0</v>
          </cell>
          <cell r="BO15">
            <v>0</v>
          </cell>
          <cell r="CB15">
            <v>0</v>
          </cell>
          <cell r="CO15">
            <v>0</v>
          </cell>
          <cell r="DB15">
            <v>140.6</v>
          </cell>
          <cell r="DO15">
            <v>259.2</v>
          </cell>
          <cell r="EB15">
            <v>232.4</v>
          </cell>
          <cell r="EO15">
            <v>165.5</v>
          </cell>
          <cell r="FB15">
            <v>140</v>
          </cell>
          <cell r="FO15">
            <v>105.2</v>
          </cell>
          <cell r="GB15">
            <v>92.3</v>
          </cell>
          <cell r="GO15">
            <v>78.5</v>
          </cell>
          <cell r="HB15">
            <v>38.4</v>
          </cell>
        </row>
        <row r="16">
          <cell r="O16">
            <v>0</v>
          </cell>
          <cell r="AB16">
            <v>0</v>
          </cell>
          <cell r="AO16">
            <v>0</v>
          </cell>
          <cell r="BB16">
            <v>0</v>
          </cell>
          <cell r="BO16">
            <v>0</v>
          </cell>
          <cell r="CB16">
            <v>0</v>
          </cell>
          <cell r="CO16">
            <v>0</v>
          </cell>
          <cell r="DB16">
            <v>0</v>
          </cell>
          <cell r="DO16">
            <v>0</v>
          </cell>
          <cell r="EB16">
            <v>0</v>
          </cell>
          <cell r="EO16">
            <v>0</v>
          </cell>
          <cell r="FB16">
            <v>0</v>
          </cell>
          <cell r="FO16">
            <v>0</v>
          </cell>
          <cell r="GB16">
            <v>0</v>
          </cell>
          <cell r="GO16">
            <v>0</v>
          </cell>
          <cell r="HB16">
            <v>0</v>
          </cell>
        </row>
        <row r="17">
          <cell r="O17">
            <v>0</v>
          </cell>
          <cell r="AB17">
            <v>0</v>
          </cell>
          <cell r="AO17">
            <v>0</v>
          </cell>
          <cell r="BB17">
            <v>0</v>
          </cell>
          <cell r="BO17">
            <v>0</v>
          </cell>
          <cell r="CB17">
            <v>0</v>
          </cell>
          <cell r="CO17">
            <v>0</v>
          </cell>
          <cell r="DB17">
            <v>0</v>
          </cell>
          <cell r="DO17">
            <v>0</v>
          </cell>
          <cell r="EB17">
            <v>0</v>
          </cell>
          <cell r="EO17">
            <v>0</v>
          </cell>
          <cell r="FB17">
            <v>0</v>
          </cell>
          <cell r="FO17">
            <v>0</v>
          </cell>
          <cell r="GB17">
            <v>0</v>
          </cell>
          <cell r="GO17">
            <v>0</v>
          </cell>
          <cell r="HB17">
            <v>0</v>
          </cell>
        </row>
        <row r="18">
          <cell r="O18">
            <v>0</v>
          </cell>
          <cell r="AB18">
            <v>0</v>
          </cell>
          <cell r="AO18">
            <v>0</v>
          </cell>
          <cell r="BB18">
            <v>0</v>
          </cell>
          <cell r="BO18">
            <v>0</v>
          </cell>
          <cell r="CB18">
            <v>0</v>
          </cell>
          <cell r="CO18">
            <v>0</v>
          </cell>
          <cell r="DB18">
            <v>0</v>
          </cell>
          <cell r="DO18">
            <v>0</v>
          </cell>
          <cell r="EB18">
            <v>0</v>
          </cell>
          <cell r="EO18">
            <v>0</v>
          </cell>
          <cell r="FB18">
            <v>0</v>
          </cell>
          <cell r="FO18">
            <v>0</v>
          </cell>
          <cell r="GB18">
            <v>0</v>
          </cell>
          <cell r="GO18">
            <v>0</v>
          </cell>
          <cell r="HB18">
            <v>0</v>
          </cell>
        </row>
        <row r="19">
          <cell r="O19">
            <v>0</v>
          </cell>
          <cell r="AB19">
            <v>0</v>
          </cell>
          <cell r="AO19">
            <v>0</v>
          </cell>
          <cell r="BB19">
            <v>0</v>
          </cell>
          <cell r="BO19">
            <v>0</v>
          </cell>
          <cell r="CB19">
            <v>0</v>
          </cell>
          <cell r="CO19">
            <v>0</v>
          </cell>
          <cell r="DB19">
            <v>0</v>
          </cell>
          <cell r="DO19">
            <v>0</v>
          </cell>
          <cell r="EB19">
            <v>0</v>
          </cell>
          <cell r="EO19">
            <v>0</v>
          </cell>
          <cell r="FB19">
            <v>0</v>
          </cell>
          <cell r="FO19">
            <v>0</v>
          </cell>
          <cell r="GB19">
            <v>0</v>
          </cell>
          <cell r="GO19">
            <v>0</v>
          </cell>
          <cell r="HB19">
            <v>0</v>
          </cell>
        </row>
        <row r="20">
          <cell r="O20">
            <v>0</v>
          </cell>
          <cell r="AB20">
            <v>0</v>
          </cell>
          <cell r="AO20">
            <v>0</v>
          </cell>
          <cell r="BB20">
            <v>0</v>
          </cell>
          <cell r="BO20">
            <v>0</v>
          </cell>
          <cell r="CB20">
            <v>0</v>
          </cell>
          <cell r="CO20">
            <v>0</v>
          </cell>
          <cell r="DB20">
            <v>0</v>
          </cell>
          <cell r="DO20">
            <v>0</v>
          </cell>
          <cell r="EB20">
            <v>0</v>
          </cell>
          <cell r="EO20">
            <v>0</v>
          </cell>
          <cell r="FB20">
            <v>0</v>
          </cell>
          <cell r="FO20">
            <v>0</v>
          </cell>
          <cell r="GB20">
            <v>0</v>
          </cell>
          <cell r="GO20">
            <v>0</v>
          </cell>
          <cell r="HB20">
            <v>0</v>
          </cell>
        </row>
        <row r="21">
          <cell r="O21">
            <v>0</v>
          </cell>
          <cell r="AB21">
            <v>0</v>
          </cell>
          <cell r="AO21">
            <v>0</v>
          </cell>
          <cell r="BB21">
            <v>0</v>
          </cell>
          <cell r="BO21">
            <v>0</v>
          </cell>
          <cell r="CB21">
            <v>0</v>
          </cell>
          <cell r="CO21">
            <v>0</v>
          </cell>
          <cell r="DB21">
            <v>0</v>
          </cell>
          <cell r="DO21">
            <v>0</v>
          </cell>
          <cell r="EB21">
            <v>0</v>
          </cell>
          <cell r="EO21">
            <v>0</v>
          </cell>
          <cell r="FB21">
            <v>0</v>
          </cell>
          <cell r="FO21">
            <v>0</v>
          </cell>
          <cell r="GB21">
            <v>0</v>
          </cell>
          <cell r="GO21">
            <v>0</v>
          </cell>
          <cell r="HB21">
            <v>0</v>
          </cell>
        </row>
        <row r="22">
          <cell r="O22">
            <v>580</v>
          </cell>
          <cell r="AB22">
            <v>354.9</v>
          </cell>
          <cell r="AO22">
            <v>369.6</v>
          </cell>
          <cell r="BB22">
            <v>295.7</v>
          </cell>
          <cell r="BO22">
            <v>273</v>
          </cell>
          <cell r="CB22">
            <v>254.5</v>
          </cell>
          <cell r="CO22">
            <v>259.3</v>
          </cell>
          <cell r="DB22">
            <v>212.9</v>
          </cell>
          <cell r="DO22">
            <v>195.1</v>
          </cell>
          <cell r="EB22">
            <v>180.8</v>
          </cell>
          <cell r="EO22">
            <v>169.7</v>
          </cell>
          <cell r="FB22">
            <v>157.6</v>
          </cell>
          <cell r="FO22">
            <v>146</v>
          </cell>
          <cell r="GB22">
            <v>128</v>
          </cell>
          <cell r="GO22">
            <v>108</v>
          </cell>
          <cell r="HB22">
            <v>112.1</v>
          </cell>
        </row>
        <row r="23">
          <cell r="O23">
            <v>580</v>
          </cell>
          <cell r="AB23">
            <v>354.9</v>
          </cell>
          <cell r="AO23">
            <v>369.6</v>
          </cell>
          <cell r="BB23">
            <v>295.7</v>
          </cell>
          <cell r="BO23">
            <v>273</v>
          </cell>
          <cell r="CB23">
            <v>254.5</v>
          </cell>
          <cell r="CO23">
            <v>259.3</v>
          </cell>
          <cell r="DB23">
            <v>212.9</v>
          </cell>
          <cell r="DO23">
            <v>195.1</v>
          </cell>
          <cell r="EB23">
            <v>180.8</v>
          </cell>
          <cell r="EO23">
            <v>169.7</v>
          </cell>
          <cell r="FB23">
            <v>157.6</v>
          </cell>
          <cell r="FO23">
            <v>146</v>
          </cell>
          <cell r="GB23">
            <v>128</v>
          </cell>
          <cell r="GO23">
            <v>108</v>
          </cell>
          <cell r="HB23">
            <v>112.1</v>
          </cell>
        </row>
        <row r="24">
          <cell r="O24">
            <v>0</v>
          </cell>
          <cell r="AB24">
            <v>0</v>
          </cell>
          <cell r="AO24">
            <v>0</v>
          </cell>
          <cell r="BB24">
            <v>0</v>
          </cell>
          <cell r="BO24">
            <v>0</v>
          </cell>
          <cell r="CB24">
            <v>0</v>
          </cell>
          <cell r="CO24">
            <v>0</v>
          </cell>
          <cell r="DB24">
            <v>0</v>
          </cell>
          <cell r="DO24">
            <v>0</v>
          </cell>
          <cell r="EB24">
            <v>0</v>
          </cell>
          <cell r="EO24">
            <v>0</v>
          </cell>
          <cell r="FB24">
            <v>0</v>
          </cell>
          <cell r="FO24">
            <v>0</v>
          </cell>
          <cell r="GB24">
            <v>0</v>
          </cell>
          <cell r="GO24">
            <v>0</v>
          </cell>
          <cell r="HB24">
            <v>0</v>
          </cell>
        </row>
        <row r="25">
          <cell r="O25">
            <v>0</v>
          </cell>
          <cell r="AB25">
            <v>0</v>
          </cell>
          <cell r="AO25">
            <v>0</v>
          </cell>
          <cell r="BB25">
            <v>0</v>
          </cell>
          <cell r="BO25">
            <v>0</v>
          </cell>
          <cell r="CB25">
            <v>0</v>
          </cell>
          <cell r="CO25">
            <v>0</v>
          </cell>
          <cell r="DB25">
            <v>0</v>
          </cell>
          <cell r="DO25">
            <v>0</v>
          </cell>
          <cell r="EB25">
            <v>0</v>
          </cell>
          <cell r="EO25">
            <v>0</v>
          </cell>
          <cell r="FB25">
            <v>0</v>
          </cell>
          <cell r="FO25">
            <v>0</v>
          </cell>
          <cell r="GB25">
            <v>0</v>
          </cell>
          <cell r="GO25">
            <v>0</v>
          </cell>
          <cell r="HB25">
            <v>0</v>
          </cell>
        </row>
        <row r="26">
          <cell r="O26">
            <v>7213.9</v>
          </cell>
          <cell r="AB26">
            <v>6965.4</v>
          </cell>
          <cell r="AO26">
            <v>7099.2</v>
          </cell>
          <cell r="BB26">
            <v>7853.7</v>
          </cell>
          <cell r="BO26">
            <v>7981.5</v>
          </cell>
          <cell r="CB26">
            <v>7710.3</v>
          </cell>
          <cell r="CO26">
            <v>7788</v>
          </cell>
          <cell r="DB26">
            <v>7291</v>
          </cell>
          <cell r="DO26">
            <v>6646.5</v>
          </cell>
          <cell r="EB26">
            <v>5995.1</v>
          </cell>
          <cell r="EO26">
            <v>5337</v>
          </cell>
          <cell r="FB26">
            <v>4826.8999999999996</v>
          </cell>
          <cell r="FO26">
            <v>4387.7</v>
          </cell>
          <cell r="GB26">
            <v>4548.3</v>
          </cell>
          <cell r="GO26">
            <v>4788.3999999999996</v>
          </cell>
          <cell r="HB26">
            <v>4116.1000000000004</v>
          </cell>
        </row>
        <row r="27">
          <cell r="O27">
            <v>6251</v>
          </cell>
          <cell r="AB27">
            <v>6336</v>
          </cell>
          <cell r="AO27">
            <v>6303.2</v>
          </cell>
          <cell r="BB27">
            <v>6990.1</v>
          </cell>
          <cell r="BO27">
            <v>7397.2</v>
          </cell>
          <cell r="CB27">
            <v>7242.8</v>
          </cell>
          <cell r="CO27">
            <v>7344.5</v>
          </cell>
          <cell r="DB27">
            <v>6685.3</v>
          </cell>
          <cell r="DO27">
            <v>6003.5</v>
          </cell>
          <cell r="EB27">
            <v>5431.6</v>
          </cell>
          <cell r="EO27">
            <v>4553.1000000000004</v>
          </cell>
          <cell r="FB27">
            <v>3975.4</v>
          </cell>
          <cell r="FO27">
            <v>3640.8</v>
          </cell>
          <cell r="GB27">
            <v>3357.5</v>
          </cell>
          <cell r="GO27">
            <v>3303.4</v>
          </cell>
          <cell r="HB27">
            <v>3257</v>
          </cell>
        </row>
        <row r="28">
          <cell r="O28">
            <v>962.9</v>
          </cell>
          <cell r="AB28">
            <v>629.4</v>
          </cell>
          <cell r="AO28">
            <v>796</v>
          </cell>
          <cell r="BB28">
            <v>863.6</v>
          </cell>
          <cell r="BO28">
            <v>584.29999999999995</v>
          </cell>
          <cell r="CB28">
            <v>467.5</v>
          </cell>
          <cell r="CO28">
            <v>443.5</v>
          </cell>
          <cell r="DB28">
            <v>605.70000000000005</v>
          </cell>
          <cell r="DO28">
            <v>643.29999999999995</v>
          </cell>
          <cell r="EB28">
            <v>563</v>
          </cell>
          <cell r="EO28">
            <v>783.8</v>
          </cell>
          <cell r="FB28">
            <v>851.4</v>
          </cell>
          <cell r="FO28">
            <v>747</v>
          </cell>
          <cell r="GB28">
            <v>1191</v>
          </cell>
          <cell r="GO28">
            <v>1485.4</v>
          </cell>
          <cell r="HB28">
            <v>859.2</v>
          </cell>
        </row>
        <row r="29">
          <cell r="O29">
            <v>0</v>
          </cell>
          <cell r="AB29">
            <v>0</v>
          </cell>
          <cell r="AO29">
            <v>0</v>
          </cell>
          <cell r="BB29">
            <v>0</v>
          </cell>
          <cell r="BO29">
            <v>0</v>
          </cell>
          <cell r="CB29">
            <v>0</v>
          </cell>
          <cell r="CO29">
            <v>0</v>
          </cell>
          <cell r="DB29">
            <v>0</v>
          </cell>
          <cell r="DO29">
            <v>0</v>
          </cell>
          <cell r="EB29">
            <v>0</v>
          </cell>
          <cell r="EO29">
            <v>0</v>
          </cell>
          <cell r="FB29">
            <v>0</v>
          </cell>
          <cell r="FO29">
            <v>0</v>
          </cell>
          <cell r="GB29">
            <v>0</v>
          </cell>
          <cell r="GO29">
            <v>0</v>
          </cell>
          <cell r="HB29">
            <v>0</v>
          </cell>
        </row>
        <row r="30">
          <cell r="O30">
            <v>151276.9</v>
          </cell>
          <cell r="AB30">
            <v>149277.1</v>
          </cell>
          <cell r="AO30">
            <v>152626.5</v>
          </cell>
          <cell r="BB30">
            <v>156387.79999999999</v>
          </cell>
          <cell r="BO30">
            <v>151959.20000000001</v>
          </cell>
          <cell r="CB30">
            <v>156115.79999999999</v>
          </cell>
          <cell r="CO30">
            <v>149021.6</v>
          </cell>
          <cell r="DB30">
            <v>154469.70000000001</v>
          </cell>
          <cell r="DO30">
            <v>148915.9</v>
          </cell>
          <cell r="EB30">
            <v>140650.9</v>
          </cell>
          <cell r="EO30">
            <v>137181.79999999999</v>
          </cell>
          <cell r="FB30">
            <v>135244.4</v>
          </cell>
          <cell r="FO30">
            <v>134486.1</v>
          </cell>
          <cell r="GB30">
            <v>132456.1</v>
          </cell>
          <cell r="GO30">
            <v>128080.2</v>
          </cell>
          <cell r="HB30">
            <v>128434</v>
          </cell>
        </row>
        <row r="31">
          <cell r="O31">
            <v>134846.6</v>
          </cell>
          <cell r="AB31">
            <v>132675.6</v>
          </cell>
          <cell r="AO31">
            <v>131329.79999999999</v>
          </cell>
          <cell r="BB31">
            <v>128206.3</v>
          </cell>
          <cell r="BO31">
            <v>128947.3</v>
          </cell>
          <cell r="CB31">
            <v>131797.6</v>
          </cell>
          <cell r="CO31">
            <v>132402.79999999999</v>
          </cell>
          <cell r="DB31">
            <v>126787.2</v>
          </cell>
          <cell r="DO31">
            <v>120997.2</v>
          </cell>
          <cell r="EB31">
            <v>110627</v>
          </cell>
          <cell r="EO31">
            <v>105746.7</v>
          </cell>
          <cell r="FB31">
            <v>100365.7</v>
          </cell>
          <cell r="FO31">
            <v>100828</v>
          </cell>
          <cell r="GB31">
            <v>101012.4</v>
          </cell>
          <cell r="GO31">
            <v>104388.5</v>
          </cell>
          <cell r="HB31">
            <v>106657.7</v>
          </cell>
        </row>
        <row r="32">
          <cell r="O32">
            <v>16430.3</v>
          </cell>
          <cell r="AB32">
            <v>16601.5</v>
          </cell>
          <cell r="AO32">
            <v>21296.7</v>
          </cell>
          <cell r="BB32">
            <v>28181.5</v>
          </cell>
          <cell r="BO32">
            <v>23011</v>
          </cell>
          <cell r="CB32">
            <v>24318.2</v>
          </cell>
          <cell r="CO32">
            <v>16618.8</v>
          </cell>
          <cell r="DB32">
            <v>27682.400000000001</v>
          </cell>
          <cell r="DO32">
            <v>27918.400000000001</v>
          </cell>
          <cell r="EB32">
            <v>30024.1</v>
          </cell>
          <cell r="EO32">
            <v>31435</v>
          </cell>
          <cell r="FB32">
            <v>34878.5</v>
          </cell>
          <cell r="FO32">
            <v>33658.199999999997</v>
          </cell>
          <cell r="GB32">
            <v>31443.5</v>
          </cell>
          <cell r="GO32">
            <v>23691.9</v>
          </cell>
          <cell r="HB32">
            <v>21776.400000000001</v>
          </cell>
        </row>
        <row r="33">
          <cell r="O33">
            <v>0</v>
          </cell>
          <cell r="AB33">
            <v>0</v>
          </cell>
          <cell r="AO33">
            <v>0</v>
          </cell>
          <cell r="BB33">
            <v>0</v>
          </cell>
          <cell r="BO33">
            <v>0</v>
          </cell>
          <cell r="CB33">
            <v>0</v>
          </cell>
          <cell r="CO33">
            <v>0</v>
          </cell>
          <cell r="DB33">
            <v>0</v>
          </cell>
          <cell r="DO33">
            <v>0</v>
          </cell>
          <cell r="EB33">
            <v>0</v>
          </cell>
          <cell r="EO33">
            <v>0</v>
          </cell>
          <cell r="FB33">
            <v>0</v>
          </cell>
          <cell r="FO33">
            <v>0</v>
          </cell>
          <cell r="GB33">
            <v>0</v>
          </cell>
          <cell r="GO33">
            <v>0</v>
          </cell>
          <cell r="HB33">
            <v>0</v>
          </cell>
        </row>
        <row r="34">
          <cell r="O34">
            <v>24988.1</v>
          </cell>
          <cell r="AB34">
            <v>27555.200000000001</v>
          </cell>
          <cell r="AO34">
            <v>29704.5</v>
          </cell>
          <cell r="BB34">
            <v>26725.4</v>
          </cell>
          <cell r="BO34">
            <v>27341</v>
          </cell>
          <cell r="CB34">
            <v>28282.7</v>
          </cell>
          <cell r="CO34">
            <v>29036.400000000001</v>
          </cell>
          <cell r="DB34">
            <v>28242.6</v>
          </cell>
          <cell r="DO34">
            <v>28461</v>
          </cell>
          <cell r="EB34">
            <v>28556.5</v>
          </cell>
          <cell r="EO34">
            <v>31105.200000000001</v>
          </cell>
          <cell r="FB34">
            <v>37493.4</v>
          </cell>
          <cell r="FO34">
            <v>34466</v>
          </cell>
          <cell r="GB34">
            <v>35087.699999999997</v>
          </cell>
          <cell r="GO34">
            <v>36013.800000000003</v>
          </cell>
          <cell r="HB34">
            <v>37129.599999999999</v>
          </cell>
        </row>
        <row r="35">
          <cell r="O35">
            <v>21650.9</v>
          </cell>
          <cell r="AB35">
            <v>25436.799999999999</v>
          </cell>
          <cell r="AO35">
            <v>27785.3</v>
          </cell>
          <cell r="BB35">
            <v>25544.2</v>
          </cell>
          <cell r="BO35">
            <v>26000</v>
          </cell>
          <cell r="CB35">
            <v>26938.400000000001</v>
          </cell>
          <cell r="CO35">
            <v>27795.4</v>
          </cell>
          <cell r="DB35">
            <v>27256.400000000001</v>
          </cell>
          <cell r="DO35">
            <v>27353.7</v>
          </cell>
          <cell r="EB35">
            <v>27609.1</v>
          </cell>
          <cell r="EO35">
            <v>30628.9</v>
          </cell>
          <cell r="FB35">
            <v>37024</v>
          </cell>
          <cell r="FO35">
            <v>34295.199999999997</v>
          </cell>
          <cell r="GB35">
            <v>34955</v>
          </cell>
          <cell r="GO35">
            <v>35847.300000000003</v>
          </cell>
          <cell r="HB35">
            <v>37009.9</v>
          </cell>
        </row>
        <row r="36">
          <cell r="O36">
            <v>3337.2</v>
          </cell>
          <cell r="AB36">
            <v>2118.4</v>
          </cell>
          <cell r="AO36">
            <v>1919.2</v>
          </cell>
          <cell r="BB36">
            <v>1181.2</v>
          </cell>
          <cell r="BO36">
            <v>1341.6</v>
          </cell>
          <cell r="CB36">
            <v>1344.3</v>
          </cell>
          <cell r="CO36">
            <v>1241</v>
          </cell>
          <cell r="DB36">
            <v>986.3</v>
          </cell>
          <cell r="DO36">
            <v>1107.3</v>
          </cell>
          <cell r="EB36">
            <v>947.7</v>
          </cell>
          <cell r="EO36">
            <v>476.3</v>
          </cell>
          <cell r="FB36">
            <v>469.3</v>
          </cell>
          <cell r="FO36">
            <v>170.8</v>
          </cell>
          <cell r="GB36">
            <v>132.80000000000001</v>
          </cell>
          <cell r="GO36">
            <v>166.4</v>
          </cell>
          <cell r="HB36">
            <v>119.7</v>
          </cell>
        </row>
        <row r="37">
          <cell r="O37">
            <v>0</v>
          </cell>
          <cell r="AB37">
            <v>0</v>
          </cell>
          <cell r="AO37">
            <v>0</v>
          </cell>
          <cell r="BB37">
            <v>0</v>
          </cell>
          <cell r="BO37">
            <v>0</v>
          </cell>
          <cell r="CB37">
            <v>0</v>
          </cell>
          <cell r="CO37">
            <v>0</v>
          </cell>
          <cell r="DB37">
            <v>0</v>
          </cell>
          <cell r="DO37">
            <v>0</v>
          </cell>
          <cell r="EB37">
            <v>0</v>
          </cell>
          <cell r="EO37">
            <v>0</v>
          </cell>
          <cell r="FB37">
            <v>0</v>
          </cell>
          <cell r="FO37">
            <v>0</v>
          </cell>
          <cell r="GB37">
            <v>0</v>
          </cell>
          <cell r="GO37">
            <v>0</v>
          </cell>
          <cell r="HB37">
            <v>0</v>
          </cell>
        </row>
        <row r="38">
          <cell r="O38">
            <v>0</v>
          </cell>
          <cell r="AB38">
            <v>0</v>
          </cell>
          <cell r="AO38">
            <v>0</v>
          </cell>
          <cell r="BB38">
            <v>0</v>
          </cell>
          <cell r="BO38">
            <v>0</v>
          </cell>
          <cell r="CB38">
            <v>0</v>
          </cell>
          <cell r="CO38">
            <v>0</v>
          </cell>
          <cell r="DB38">
            <v>0</v>
          </cell>
          <cell r="DO38">
            <v>0</v>
          </cell>
          <cell r="EB38">
            <v>0</v>
          </cell>
          <cell r="EO38">
            <v>0</v>
          </cell>
          <cell r="FB38">
            <v>0</v>
          </cell>
          <cell r="FO38">
            <v>0</v>
          </cell>
          <cell r="GB38">
            <v>0</v>
          </cell>
          <cell r="GO38">
            <v>0</v>
          </cell>
          <cell r="HB38">
            <v>0</v>
          </cell>
        </row>
        <row r="39">
          <cell r="O39">
            <v>1015.9</v>
          </cell>
          <cell r="AB39">
            <v>1462.4</v>
          </cell>
          <cell r="AO39">
            <v>1200</v>
          </cell>
          <cell r="BB39">
            <v>951.4</v>
          </cell>
          <cell r="BO39">
            <v>711</v>
          </cell>
          <cell r="CB39">
            <v>561.20000000000005</v>
          </cell>
          <cell r="CO39">
            <v>348.5</v>
          </cell>
          <cell r="DB39">
            <v>293.89999999999998</v>
          </cell>
          <cell r="DO39">
            <v>231.9</v>
          </cell>
          <cell r="EB39">
            <v>223</v>
          </cell>
          <cell r="EO39">
            <v>200.3</v>
          </cell>
          <cell r="FB39">
            <v>189.8</v>
          </cell>
          <cell r="FO39">
            <v>167.6</v>
          </cell>
          <cell r="GB39">
            <v>22.1</v>
          </cell>
          <cell r="GO39">
            <v>0</v>
          </cell>
          <cell r="HB39">
            <v>0</v>
          </cell>
        </row>
        <row r="40">
          <cell r="O40">
            <v>1015.9</v>
          </cell>
          <cell r="AB40">
            <v>1462.4</v>
          </cell>
          <cell r="AO40">
            <v>1200</v>
          </cell>
          <cell r="BB40">
            <v>951.4</v>
          </cell>
          <cell r="BO40">
            <v>711</v>
          </cell>
          <cell r="CB40">
            <v>561.20000000000005</v>
          </cell>
          <cell r="CO40">
            <v>348.5</v>
          </cell>
          <cell r="DB40">
            <v>293.89999999999998</v>
          </cell>
          <cell r="DO40">
            <v>231.9</v>
          </cell>
          <cell r="EB40">
            <v>223</v>
          </cell>
          <cell r="EO40">
            <v>200.3</v>
          </cell>
          <cell r="FB40">
            <v>189.8</v>
          </cell>
          <cell r="FO40">
            <v>167.6</v>
          </cell>
          <cell r="GB40">
            <v>22.1</v>
          </cell>
          <cell r="GO40">
            <v>0</v>
          </cell>
          <cell r="HB40">
            <v>0</v>
          </cell>
        </row>
        <row r="41">
          <cell r="O41">
            <v>0</v>
          </cell>
          <cell r="AB41">
            <v>0</v>
          </cell>
          <cell r="AO41">
            <v>0</v>
          </cell>
          <cell r="BB41">
            <v>0</v>
          </cell>
          <cell r="BO41">
            <v>0</v>
          </cell>
          <cell r="CB41">
            <v>0</v>
          </cell>
          <cell r="CO41">
            <v>0</v>
          </cell>
          <cell r="DB41">
            <v>0</v>
          </cell>
          <cell r="DO41">
            <v>0</v>
          </cell>
          <cell r="EB41">
            <v>0</v>
          </cell>
          <cell r="EO41">
            <v>0</v>
          </cell>
          <cell r="FB41">
            <v>0</v>
          </cell>
          <cell r="FO41">
            <v>0</v>
          </cell>
          <cell r="GB41">
            <v>0</v>
          </cell>
          <cell r="GO41">
            <v>0</v>
          </cell>
          <cell r="HB41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emma starke" id="{05C3908F-7CFA-4E49-ADD2-FFE088AC4A58}" userId="b632df023cd77bea" providerId="Windows Live"/>
  <person displayName="Emma Starke" id="{DF65BA14-E82D-4F77-9EDC-3666BE0A5436}" userId="S::ees9@sfu.ca::2318989b-e84f-42da-944a-cddd48f950d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0-27T20:25:06.43" personId="{DF65BA14-E82D-4F77-9EDC-3666BE0A5436}" id="{2AF1C86A-BB4D-403B-86AD-E45B1FB4455F}">
    <text>This exactly matches "Deliveries of marketable gas to transport and distribution systems" from natural gas extraction - technology notes.</text>
  </threadedComment>
  <threadedComment ref="Y2" dT="2023-05-26T18:21:22.37" personId="{05C3908F-7CFA-4E49-ADD2-FFE088AC4A58}" id="{97EE2B17-EFC5-4C47-8047-CDC7CDADFBD7}">
    <text>This total "matches" RESD total production: 173855.3
https://www150.statcan.gc.ca/n1/pub/57-003-x/2022001/tbl/tbl-1-1-eng.htm</text>
    <extLst>
      <x:ext xmlns:xltc2="http://schemas.microsoft.com/office/spreadsheetml/2020/threadedcomments2" uri="{F7C98A9C-CBB3-438F-8F68-D28B6AF4A901}">
        <xltc2:checksum>2062245903</xltc2:checksum>
        <xltc2:hyperlink startIndex="53" length="72" url="https://www150.statcan.gc.ca/n1/pub/57-003-x/2022001/tbl/tbl-1-1-eng.htm"/>
      </x:ext>
    </extLst>
  </threadedComment>
  <threadedComment ref="Z12" dT="2023-05-26T23:14:17.34" personId="{05C3908F-7CFA-4E49-ADD2-FFE088AC4A58}" id="{274DAA6F-40F0-41B1-B443-0EA04BDF85BD}">
    <text>Until further notice: assuming NB production goes to zero in 2022.</text>
  </threadedComment>
  <threadedComment ref="A13" dT="2023-05-26T23:14:55.19" personId="{05C3908F-7CFA-4E49-ADD2-FFE088AC4A58}" id="{31F59315-1E47-428D-938D-2CD50060DBC6}">
    <text>Current Policies scenario. This total includes Territories.</text>
  </threadedComment>
  <threadedComment ref="D14" dT="2023-10-27T20:07:39.03" personId="{DF65BA14-E82D-4F77-9EDC-3666BE0A5436}" id="{97131C60-9A89-4F86-B77C-83C86019BBE5}">
    <text xml:space="preserve">This is higher than the "Field and gathering system disposition and uses etc." figure in from natural gas extraction - technology notes.
Theory: RESD producer consumption includes some re-injection of natural gas extracted. </text>
  </threadedComment>
  <threadedComment ref="A15" dT="2023-05-26T22:53:43.22" personId="{05C3908F-7CFA-4E49-ADD2-FFE088AC4A58}" id="{67041938-2DEB-434B-A08A-1BF19B727BE9}">
    <text xml:space="preserve">From 2000-2004, StatCan production data plus producer consumption (RESD) is used.
For 2005-2021, CER Energy Futures 2021 total marketable production data is used, plus producer consumption (RESD) plus NB marketable production (CER - 2021 Market Snapshot). </text>
  </threadedComment>
  <threadedComment ref="A19" dT="2023-10-27T19:09:12.54" personId="{DF65BA14-E82D-4F77-9EDC-3666BE0A5436}" id="{9EE8E0BD-6D40-4B39-92B7-79685E90A895}">
    <text>Shares of production by region calculated from StatCan data (located in workbook) from 2000-2004. From 2005 onwards, CER provides production by region and RESD producer consumption by region.</text>
  </threadedComment>
  <threadedComment ref="A33" dT="2023-05-26T22:53:43.22" personId="{05C3908F-7CFA-4E49-ADD2-FFE088AC4A58}" id="{A41FCEFA-1329-4137-B853-76F3AAB2EC42}">
    <text xml:space="preserve">Shares of production from CER Energy Futures 2021 are used to divide total production (CIMS Input - Canada) for 2005-2021. 
Shares of production from StatCan 2000-2015 are used to divide total production (CIMS Input - Canada) for 2000-2004.
</text>
  </threadedComment>
  <threadedComment ref="A43" dT="2023-05-26T22:53:43.22" personId="{05C3908F-7CFA-4E49-ADD2-FFE088AC4A58}" id="{C2FE0E32-E4C5-4251-8F07-9B5B65B69763}">
    <text xml:space="preserve">Shares of production from CER Energy Futures 2021 are used to divide total production (CIMS Input - Canada) for 2005-2021. 
Shares of production from StatCan 2000-2015 are used to divide total production (CIMS Input - Canada) for 2000-2004.
</text>
  </threadedComment>
  <threadedComment ref="A54" dT="2023-05-26T22:53:43.22" personId="{05C3908F-7CFA-4E49-ADD2-FFE088AC4A58}" id="{8AB09F17-F732-4B8E-AF30-EE65953FADFD}">
    <text xml:space="preserve">Shares of production from CER Energy Futures 2021 are used to divide total production (CIMS Input - Canada) for 2005-2021. 
Shares of production from StatCan 2000-2015 are used to divide total production (CIMS Input - Canada) for 2000-2004.
</text>
  </threadedComment>
  <threadedComment ref="A67" dT="2023-05-26T22:53:43.22" personId="{05C3908F-7CFA-4E49-ADD2-FFE088AC4A58}" id="{DA188CFE-5312-4BB6-B428-45B8ECE5ADB4}">
    <text xml:space="preserve">Shares of production from CER Energy Futures 2021 are used to divide total production (CIMS Input - Canada) for 2005-2021. 
Shares of production from StatCan 2000-2015 are used to divide total production (CIMS Input - Canada) for 2000-2004.
</text>
  </threadedComment>
  <threadedComment ref="A80" dT="2023-05-26T22:53:43.22" personId="{05C3908F-7CFA-4E49-ADD2-FFE088AC4A58}" id="{6A297AAD-C2D7-4823-B8DB-A7164783B52D}">
    <text xml:space="preserve">Shares of production from CER Energy Futures 2021 are used to divide total production (CIMS Input - Canada) for 2005-2021. 
Shares of production from StatCan 2000-2015 are used to divide total production (CIMS Input - Canada) for 2000-2004.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5-19T19:57:52.35" personId="{05C3908F-7CFA-4E49-ADD2-FFE088AC4A58}" id="{9C176A26-1AE0-40C7-8617-218351EAE168}">
    <text>C:\Users\stark\Documents\Documents\REM SFU\pyCIMS\Natural Gas\Sources 
Canada_NG supply &amp; disposition_2016-2021</text>
    <extLst>
      <x:ext xmlns:xltc2="http://schemas.microsoft.com/office/spreadsheetml/2020/threadedcomments2" uri="{F7C98A9C-CBB3-438F-8F68-D28B6AF4A901}">
        <xltc2:checksum>4031464110</xltc2:checksum>
        <xltc2:hyperlink startIndex="0" length="69" url="C:\Users\stark\Documents\Documents\REM SFU\pyCIMS\Natural Gas\Sources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5-19T19:58:22.48" personId="{05C3908F-7CFA-4E49-ADD2-FFE088AC4A58}" id="{BA162826-5658-4547-BCFB-81D40830A849}">
    <text>C:\Users\stark\Documents\Documents\REM SFU\pyCIMS\Natural Gas\Sources 
Canada_NG supply &amp; disposition_2000-2015</text>
    <extLst>
      <x:ext xmlns:xltc2="http://schemas.microsoft.com/office/spreadsheetml/2020/threadedcomments2" uri="{F7C98A9C-CBB3-438F-8F68-D28B6AF4A901}">
        <xltc2:checksum>3677914607</xltc2:checksum>
        <xltc2:hyperlink startIndex="0" length="69" url="C:\Users\stark\Documents\Documents\REM SFU\pyCIMS\Natural Gas\Sources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BF0C-4276-457A-BF6C-FC66C30BD7BB}">
  <sheetPr codeName="Sheet1">
    <tabColor rgb="FF00B050"/>
  </sheetPr>
  <dimension ref="A1:BC91"/>
  <sheetViews>
    <sheetView topLeftCell="A45" zoomScale="70" zoomScaleNormal="70" workbookViewId="0">
      <pane xSplit="1" topLeftCell="B1" activePane="topRight" state="frozen"/>
      <selection pane="topRight" activeCell="E93" sqref="E93"/>
    </sheetView>
  </sheetViews>
  <sheetFormatPr defaultRowHeight="14.5" outlineLevelCol="1" x14ac:dyDescent="0.35"/>
  <cols>
    <col min="1" max="1" width="29.81640625" customWidth="1"/>
    <col min="2" max="2" width="17.90625" customWidth="1"/>
    <col min="3" max="3" width="8.7265625" style="1"/>
    <col min="4" max="4" width="12.36328125" customWidth="1"/>
    <col min="5" max="7" width="12.08984375" customWidth="1" outlineLevel="1"/>
    <col min="8" max="8" width="17.54296875" customWidth="1" outlineLevel="1"/>
    <col min="9" max="9" width="12.08984375" customWidth="1"/>
    <col min="10" max="11" width="12.6328125" customWidth="1" outlineLevel="1"/>
    <col min="12" max="12" width="15.36328125" customWidth="1" outlineLevel="1"/>
    <col min="13" max="13" width="12.6328125" customWidth="1" outlineLevel="1"/>
    <col min="14" max="14" width="18.1796875" customWidth="1"/>
    <col min="15" max="15" width="15.81640625" customWidth="1" outlineLevel="1"/>
    <col min="16" max="18" width="12.6328125" customWidth="1" outlineLevel="1"/>
    <col min="19" max="19" width="12.6328125" style="1" customWidth="1"/>
    <col min="20" max="23" width="12.6328125" customWidth="1" outlineLevel="1"/>
    <col min="24" max="24" width="12.6328125" customWidth="1"/>
    <col min="25" max="25" width="12.6328125" style="1" customWidth="1" outlineLevel="1"/>
    <col min="26" max="26" width="21.6328125" customWidth="1" outlineLevel="1"/>
    <col min="27" max="28" width="15" customWidth="1" outlineLevel="1"/>
    <col min="29" max="29" width="15" customWidth="1"/>
    <col min="30" max="32" width="15" customWidth="1" outlineLevel="1"/>
    <col min="33" max="33" width="25.36328125" customWidth="1" outlineLevel="1"/>
    <col min="34" max="34" width="15" customWidth="1"/>
    <col min="35" max="38" width="15" customWidth="1" outlineLevel="1"/>
    <col min="39" max="39" width="15" customWidth="1"/>
    <col min="40" max="43" width="15" customWidth="1" outlineLevel="1"/>
    <col min="44" max="44" width="15" customWidth="1"/>
    <col min="45" max="48" width="15" customWidth="1" outlineLevel="1"/>
    <col min="49" max="49" width="15" customWidth="1"/>
    <col min="50" max="53" width="15" customWidth="1" outlineLevel="1"/>
    <col min="54" max="54" width="15" customWidth="1"/>
  </cols>
  <sheetData>
    <row r="1" spans="1:54" s="8" customFormat="1" x14ac:dyDescent="0.35">
      <c r="A1" s="13" t="s">
        <v>30</v>
      </c>
      <c r="B1" s="13" t="s">
        <v>46</v>
      </c>
      <c r="C1" s="10" t="s">
        <v>25</v>
      </c>
      <c r="D1" s="8">
        <f>'StatCan_2000-2015'!C2</f>
        <v>2000</v>
      </c>
      <c r="E1" s="8">
        <f>'StatCan_2000-2015'!D2</f>
        <v>2001</v>
      </c>
      <c r="F1" s="8">
        <f>'StatCan_2000-2015'!E2</f>
        <v>2002</v>
      </c>
      <c r="G1" s="8">
        <f>'StatCan_2000-2015'!F2</f>
        <v>2003</v>
      </c>
      <c r="H1" s="8">
        <f>'StatCan_2000-2015'!G2</f>
        <v>2004</v>
      </c>
      <c r="I1" s="8">
        <f>'StatCan_2000-2015'!H2</f>
        <v>2005</v>
      </c>
      <c r="J1" s="8">
        <f>'StatCan_2000-2015'!I2</f>
        <v>2006</v>
      </c>
      <c r="K1" s="8">
        <f>'StatCan_2000-2015'!J2</f>
        <v>2007</v>
      </c>
      <c r="L1" s="8">
        <f>'StatCan_2000-2015'!K2</f>
        <v>2008</v>
      </c>
      <c r="M1" s="8">
        <f>'StatCan_2000-2015'!L2</f>
        <v>2009</v>
      </c>
      <c r="N1" s="8">
        <f>'StatCan_2000-2015'!M2</f>
        <v>2010</v>
      </c>
      <c r="O1" s="8">
        <f>'StatCan_2000-2015'!N2</f>
        <v>2011</v>
      </c>
      <c r="P1" s="8">
        <f>'StatCan_2000-2015'!O2</f>
        <v>2012</v>
      </c>
      <c r="Q1" s="9">
        <f>'StatCan_2000-2015'!P2</f>
        <v>2013</v>
      </c>
      <c r="R1" s="9">
        <f>'StatCan_2000-2015'!Q2</f>
        <v>2014</v>
      </c>
      <c r="S1" s="17">
        <f>'StatCan_2000-2015'!R2</f>
        <v>2015</v>
      </c>
      <c r="T1" s="8">
        <f>'StatCan_2016-2021'!C3</f>
        <v>2016</v>
      </c>
      <c r="U1" s="8">
        <f>'StatCan_2016-2021'!D3</f>
        <v>2017</v>
      </c>
      <c r="V1" s="8">
        <f>'StatCan_2016-2021'!E3</f>
        <v>2018</v>
      </c>
      <c r="W1" s="8">
        <f>'StatCan_2016-2021'!F3</f>
        <v>2019</v>
      </c>
      <c r="X1" s="8">
        <f>'StatCan_2016-2021'!G3</f>
        <v>2020</v>
      </c>
      <c r="Y1" s="10">
        <f>'StatCan_2016-2021'!H3</f>
        <v>2021</v>
      </c>
      <c r="Z1" s="8">
        <v>2022</v>
      </c>
      <c r="AA1" s="8">
        <v>2023</v>
      </c>
      <c r="AB1" s="8">
        <v>2024</v>
      </c>
      <c r="AC1" s="8">
        <v>2025</v>
      </c>
      <c r="AD1" s="8">
        <v>2026</v>
      </c>
      <c r="AE1" s="8">
        <v>2027</v>
      </c>
      <c r="AF1" s="8">
        <v>2028</v>
      </c>
      <c r="AG1" s="8">
        <v>2029</v>
      </c>
      <c r="AH1" s="8">
        <v>2030</v>
      </c>
      <c r="AI1" s="8">
        <v>2031</v>
      </c>
      <c r="AJ1" s="8">
        <v>2032</v>
      </c>
      <c r="AK1" s="8">
        <v>2033</v>
      </c>
      <c r="AL1" s="8">
        <v>2034</v>
      </c>
      <c r="AM1" s="8">
        <v>2035</v>
      </c>
      <c r="AN1" s="8">
        <v>2036</v>
      </c>
      <c r="AO1" s="8">
        <v>2037</v>
      </c>
      <c r="AP1" s="8">
        <v>2038</v>
      </c>
      <c r="AQ1" s="8">
        <v>2039</v>
      </c>
      <c r="AR1" s="8">
        <v>2040</v>
      </c>
      <c r="AS1" s="8">
        <v>2041</v>
      </c>
      <c r="AT1" s="8">
        <v>2042</v>
      </c>
      <c r="AU1" s="8">
        <v>2043</v>
      </c>
      <c r="AV1" s="8">
        <v>2044</v>
      </c>
      <c r="AW1" s="8">
        <v>2045</v>
      </c>
      <c r="AX1" s="8">
        <v>2046</v>
      </c>
      <c r="AY1" s="8">
        <v>2047</v>
      </c>
      <c r="AZ1" s="8">
        <v>2048</v>
      </c>
      <c r="BA1" s="8">
        <v>2049</v>
      </c>
      <c r="BB1" s="8">
        <v>2050</v>
      </c>
    </row>
    <row r="2" spans="1:54" x14ac:dyDescent="0.35">
      <c r="A2" t="s">
        <v>0</v>
      </c>
      <c r="D2" s="14">
        <f>SUM(D3:D10)</f>
        <v>167793500</v>
      </c>
      <c r="E2" s="14">
        <f>SUM(E3:E10)</f>
        <v>171350600</v>
      </c>
      <c r="F2" s="14">
        <f>SUM(F3:F10)</f>
        <v>172197200</v>
      </c>
      <c r="G2" s="14">
        <f>SUM(G3:G10)</f>
        <v>166457200</v>
      </c>
      <c r="H2" s="14">
        <f>SUM(H3:H10)</f>
        <v>167502500</v>
      </c>
      <c r="I2" s="14">
        <f t="shared" ref="I2:S2" si="0">SUM(I3:I10)</f>
        <v>170740300</v>
      </c>
      <c r="J2" s="14">
        <f t="shared" si="0"/>
        <v>171690000</v>
      </c>
      <c r="K2" s="14">
        <f t="shared" si="0"/>
        <v>165456500</v>
      </c>
      <c r="L2" s="14">
        <f t="shared" si="0"/>
        <v>159340200</v>
      </c>
      <c r="M2" s="14">
        <f t="shared" si="0"/>
        <v>147598200</v>
      </c>
      <c r="N2" s="14">
        <f t="shared" si="0"/>
        <v>144506400</v>
      </c>
      <c r="O2" s="14">
        <f t="shared" si="0"/>
        <v>144448000</v>
      </c>
      <c r="P2" s="14">
        <f t="shared" si="0"/>
        <v>141127100</v>
      </c>
      <c r="Q2" s="14">
        <f t="shared" si="0"/>
        <v>141284600</v>
      </c>
      <c r="R2" s="14">
        <f t="shared" si="0"/>
        <v>147041400</v>
      </c>
      <c r="S2" s="14">
        <f t="shared" si="0"/>
        <v>149017700</v>
      </c>
      <c r="T2" s="14">
        <f t="shared" ref="T2:Y2" si="1">SUM(T3:T10)</f>
        <v>167162341.59999999</v>
      </c>
      <c r="U2" s="14">
        <f t="shared" si="1"/>
        <v>173474829</v>
      </c>
      <c r="V2" s="14">
        <f t="shared" si="1"/>
        <v>177820944.40000001</v>
      </c>
      <c r="W2" s="14">
        <f t="shared" si="1"/>
        <v>170890226.69999999</v>
      </c>
      <c r="X2" s="14">
        <f t="shared" si="1"/>
        <v>167047665.19999999</v>
      </c>
      <c r="Y2" s="14">
        <f t="shared" si="1"/>
        <v>173514988.19999999</v>
      </c>
      <c r="Z2" s="14"/>
      <c r="AA2" s="14"/>
      <c r="AB2" s="14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</row>
    <row r="3" spans="1:54" x14ac:dyDescent="0.35">
      <c r="A3" t="s">
        <v>1</v>
      </c>
      <c r="D3" s="15">
        <f>'StatCan_2000-2015'!C4*1000</f>
        <v>3449100</v>
      </c>
      <c r="E3" s="15">
        <f>'StatCan_2000-2015'!D4*1000</f>
        <v>5084900</v>
      </c>
      <c r="F3" s="15">
        <f>'StatCan_2000-2015'!E4*1000</f>
        <v>5209300</v>
      </c>
      <c r="G3" s="15">
        <f>'StatCan_2000-2015'!F4*1000</f>
        <v>4469500</v>
      </c>
      <c r="H3" s="15">
        <f>'StatCan_2000-2015'!G4*1000</f>
        <v>4174000</v>
      </c>
      <c r="I3" s="15">
        <f>'StatCan_2000-2015'!H4*1000</f>
        <v>3945800</v>
      </c>
      <c r="J3" s="15">
        <f>'StatCan_2000-2015'!I4*1000</f>
        <v>3539500</v>
      </c>
      <c r="K3" s="15">
        <f>'StatCan_2000-2015'!J4*1000</f>
        <v>4080200</v>
      </c>
      <c r="L3" s="15">
        <f>'StatCan_2000-2015'!K4*1000</f>
        <v>4299600</v>
      </c>
      <c r="M3" s="15">
        <f>'StatCan_2000-2015'!L4*1000</f>
        <v>3294300</v>
      </c>
      <c r="N3" s="15">
        <f>'StatCan_2000-2015'!M4*1000</f>
        <v>3042200</v>
      </c>
      <c r="O3" s="15">
        <f>'StatCan_2000-2015'!N4*1000</f>
        <v>2595500</v>
      </c>
      <c r="P3" s="15">
        <f>'StatCan_2000-2015'!O4*1000</f>
        <v>1944300</v>
      </c>
      <c r="Q3" s="15">
        <f>'StatCan_2000-2015'!P4*1000</f>
        <v>1717300</v>
      </c>
      <c r="R3" s="15">
        <f>'StatCan_2000-2015'!Q4*1000</f>
        <v>3315700</v>
      </c>
      <c r="S3" s="15">
        <f>'StatCan_2000-2015'!R4*1000</f>
        <v>1942600</v>
      </c>
      <c r="T3" s="15">
        <f>'StatCan_2016-2021'!C5</f>
        <v>1694907</v>
      </c>
      <c r="U3" s="15">
        <f>'StatCan_2016-2021'!D5</f>
        <v>1188030</v>
      </c>
      <c r="V3" s="15">
        <f>'StatCan_2016-2021'!E5</f>
        <v>632505</v>
      </c>
      <c r="W3" s="15">
        <f>'StatCan_2016-2021'!F5</f>
        <v>0</v>
      </c>
      <c r="X3" s="15">
        <f>'StatCan_2016-2021'!G5</f>
        <v>0</v>
      </c>
      <c r="Y3" s="15">
        <f>'StatCan_2016-2021'!H5</f>
        <v>0</v>
      </c>
      <c r="Z3" s="15"/>
      <c r="AA3" s="15"/>
      <c r="AB3" s="15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35">
      <c r="A4" t="s">
        <v>2</v>
      </c>
      <c r="D4" s="15">
        <f>'StatCan_2000-2015'!C8*1000</f>
        <v>0</v>
      </c>
      <c r="E4" s="15">
        <f>'StatCan_2000-2015'!D8*1000</f>
        <v>0</v>
      </c>
      <c r="F4" s="15">
        <f>'StatCan_2000-2015'!E8*1000</f>
        <v>0</v>
      </c>
      <c r="G4" s="15">
        <f>'StatCan_2000-2015'!F8*1000</f>
        <v>0</v>
      </c>
      <c r="H4" s="15">
        <f>'StatCan_2000-2015'!G8*1000</f>
        <v>0</v>
      </c>
      <c r="I4" s="15">
        <f>'StatCan_2000-2015'!H8*1000</f>
        <v>0</v>
      </c>
      <c r="J4" s="15">
        <f>'StatCan_2000-2015'!I8*1000</f>
        <v>0</v>
      </c>
      <c r="K4" s="15">
        <f>'StatCan_2000-2015'!J8*1000</f>
        <v>140600</v>
      </c>
      <c r="L4" s="15">
        <f>'StatCan_2000-2015'!K8*1000</f>
        <v>259200</v>
      </c>
      <c r="M4" s="15">
        <f>'StatCan_2000-2015'!L8*1000</f>
        <v>232400</v>
      </c>
      <c r="N4" s="15">
        <f>'StatCan_2000-2015'!M8*1000</f>
        <v>165500</v>
      </c>
      <c r="O4" s="15">
        <f>'StatCan_2000-2015'!N8*1000</f>
        <v>140000</v>
      </c>
      <c r="P4" s="15">
        <f>'StatCan_2000-2015'!O8*1000</f>
        <v>105200</v>
      </c>
      <c r="Q4" s="15">
        <f>'StatCan_2000-2015'!P8*1000</f>
        <v>92300</v>
      </c>
      <c r="R4" s="15">
        <f>'StatCan_2000-2015'!Q8*1000</f>
        <v>78500</v>
      </c>
      <c r="S4" s="15">
        <f>'StatCan_2000-2015'!R8*1000</f>
        <v>38400</v>
      </c>
      <c r="T4" s="15">
        <f>'StatCan_2016-2021'!C13</f>
        <v>73392</v>
      </c>
      <c r="U4" s="15">
        <f>'StatCan_2016-2021'!D13</f>
        <v>29924</v>
      </c>
      <c r="V4" s="15">
        <f>'StatCan_2016-2021'!E13</f>
        <v>59204</v>
      </c>
      <c r="W4" s="15">
        <f>'StatCan_2016-2021'!F13</f>
        <v>46820</v>
      </c>
      <c r="X4" s="15">
        <f>'StatCan_2016-2021'!G13</f>
        <v>49629</v>
      </c>
      <c r="Y4" s="15">
        <f>'StatCan_2016-2021'!H13</f>
        <v>46057</v>
      </c>
      <c r="Z4" s="15"/>
      <c r="AA4" s="15"/>
      <c r="AB4" s="15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1:54" x14ac:dyDescent="0.35">
      <c r="A5" t="s">
        <v>3</v>
      </c>
      <c r="D5" s="15">
        <f>'StatCan_2000-2015'!C12*1000</f>
        <v>0</v>
      </c>
      <c r="E5" s="15">
        <f>'StatCan_2000-2015'!D12*1000</f>
        <v>0</v>
      </c>
      <c r="F5" s="15">
        <f>'StatCan_2000-2015'!E12*1000</f>
        <v>0</v>
      </c>
      <c r="G5" s="15">
        <f>'StatCan_2000-2015'!F12*1000</f>
        <v>0</v>
      </c>
      <c r="H5" s="15">
        <f>'StatCan_2000-2015'!G12*1000</f>
        <v>0</v>
      </c>
      <c r="I5" s="15">
        <f>'StatCan_2000-2015'!H12*1000</f>
        <v>0</v>
      </c>
      <c r="J5" s="15">
        <f>'StatCan_2000-2015'!I12*1000</f>
        <v>0</v>
      </c>
      <c r="K5" s="15">
        <f>'StatCan_2000-2015'!J12*1000</f>
        <v>0</v>
      </c>
      <c r="L5" s="15">
        <f>'StatCan_2000-2015'!K12*1000</f>
        <v>0</v>
      </c>
      <c r="M5" s="15">
        <f>'StatCan_2000-2015'!L12*1000</f>
        <v>0</v>
      </c>
      <c r="N5" s="15">
        <f>'StatCan_2000-2015'!M12*1000</f>
        <v>0</v>
      </c>
      <c r="O5" s="15">
        <f>'StatCan_2000-2015'!N12*1000</f>
        <v>0</v>
      </c>
      <c r="P5" s="15">
        <f>'StatCan_2000-2015'!O12*1000</f>
        <v>0</v>
      </c>
      <c r="Q5" s="15">
        <f>'StatCan_2000-2015'!P12*1000</f>
        <v>0</v>
      </c>
      <c r="R5" s="15">
        <f>'StatCan_2000-2015'!Q12*1000</f>
        <v>0</v>
      </c>
      <c r="S5" s="15">
        <f>'StatCan_2000-2015'!R12*1000</f>
        <v>0</v>
      </c>
      <c r="T5" s="15">
        <f>'StatCan_2016-2021'!C21</f>
        <v>61524</v>
      </c>
      <c r="U5" s="15">
        <f>'StatCan_2016-2021'!D21</f>
        <v>78264</v>
      </c>
      <c r="V5" s="15">
        <f>'StatCan_2016-2021'!E21</f>
        <v>93701</v>
      </c>
      <c r="W5" s="15">
        <f>'StatCan_2016-2021'!F21</f>
        <v>92936</v>
      </c>
      <c r="X5" s="15">
        <f>'StatCan_2016-2021'!G21</f>
        <v>93740</v>
      </c>
      <c r="Y5" s="15">
        <f>'StatCan_2016-2021'!H21</f>
        <v>96281</v>
      </c>
      <c r="Z5" s="15"/>
      <c r="AA5" s="15"/>
      <c r="AB5" s="15"/>
      <c r="AC5" s="18"/>
      <c r="AD5" s="18"/>
      <c r="AE5" s="18"/>
      <c r="AF5" s="18"/>
      <c r="AG5" s="4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</row>
    <row r="6" spans="1:54" x14ac:dyDescent="0.35">
      <c r="A6" t="s">
        <v>4</v>
      </c>
      <c r="D6" s="15">
        <f>'StatCan_2000-2015'!C16*1000</f>
        <v>580000</v>
      </c>
      <c r="E6" s="15">
        <f>'StatCan_2000-2015'!D16*1000</f>
        <v>354900</v>
      </c>
      <c r="F6" s="15">
        <f>'StatCan_2000-2015'!E16*1000</f>
        <v>369600</v>
      </c>
      <c r="G6" s="15">
        <f>'StatCan_2000-2015'!F16*1000</f>
        <v>295700</v>
      </c>
      <c r="H6" s="15">
        <f>'StatCan_2000-2015'!G16*1000</f>
        <v>273000</v>
      </c>
      <c r="I6" s="15">
        <f>'StatCan_2000-2015'!H16*1000</f>
        <v>254500</v>
      </c>
      <c r="J6" s="15">
        <f>'StatCan_2000-2015'!I16*1000</f>
        <v>259300</v>
      </c>
      <c r="K6" s="15">
        <f>'StatCan_2000-2015'!J16*1000</f>
        <v>212900</v>
      </c>
      <c r="L6" s="15">
        <f>'StatCan_2000-2015'!K16*1000</f>
        <v>195100</v>
      </c>
      <c r="M6" s="15">
        <f>'StatCan_2000-2015'!L16*1000</f>
        <v>180800</v>
      </c>
      <c r="N6" s="15">
        <f>'StatCan_2000-2015'!M16*1000</f>
        <v>169700</v>
      </c>
      <c r="O6" s="15">
        <f>'StatCan_2000-2015'!N16*1000</f>
        <v>157600</v>
      </c>
      <c r="P6" s="15">
        <f>'StatCan_2000-2015'!O16*1000</f>
        <v>146000</v>
      </c>
      <c r="Q6" s="15">
        <f>'StatCan_2000-2015'!P16*1000</f>
        <v>128000</v>
      </c>
      <c r="R6" s="15">
        <f>'StatCan_2000-2015'!Q16*1000</f>
        <v>108000</v>
      </c>
      <c r="S6" s="15">
        <f>'StatCan_2000-2015'!R16*1000</f>
        <v>112100</v>
      </c>
      <c r="T6" s="15">
        <f>'StatCan_2016-2021'!C29</f>
        <v>74045</v>
      </c>
      <c r="U6" s="15">
        <f>'StatCan_2016-2021'!D29</f>
        <v>80607</v>
      </c>
      <c r="V6" s="15">
        <f>'StatCan_2016-2021'!E29</f>
        <v>89207</v>
      </c>
      <c r="W6" s="15">
        <f>'StatCan_2016-2021'!F29</f>
        <v>83447</v>
      </c>
      <c r="X6" s="15">
        <f>'StatCan_2016-2021'!G29</f>
        <v>71388</v>
      </c>
      <c r="Y6" s="15">
        <f>'StatCan_2016-2021'!H29</f>
        <v>68734</v>
      </c>
      <c r="Z6" s="15"/>
      <c r="AA6" s="15"/>
      <c r="AB6" s="15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54" s="15" customFormat="1" x14ac:dyDescent="0.35">
      <c r="A7" s="15" t="s">
        <v>6</v>
      </c>
      <c r="C7" s="16"/>
      <c r="D7" s="15">
        <f>'StatCan_2000-2015'!C20*1000</f>
        <v>6251000</v>
      </c>
      <c r="E7" s="15">
        <f>'StatCan_2000-2015'!D20*1000</f>
        <v>6336000</v>
      </c>
      <c r="F7" s="15">
        <f>'StatCan_2000-2015'!E20*1000</f>
        <v>6303200</v>
      </c>
      <c r="G7" s="15">
        <f>'StatCan_2000-2015'!F20*1000</f>
        <v>6990100</v>
      </c>
      <c r="H7" s="15">
        <f>'StatCan_2000-2015'!G20*1000</f>
        <v>7397200</v>
      </c>
      <c r="I7" s="15">
        <f>'StatCan_2000-2015'!H20*1000</f>
        <v>7242800</v>
      </c>
      <c r="J7" s="15">
        <f>'StatCan_2000-2015'!I20*1000</f>
        <v>7344500</v>
      </c>
      <c r="K7" s="15">
        <f>'StatCan_2000-2015'!J20*1000</f>
        <v>6685300</v>
      </c>
      <c r="L7" s="15">
        <f>'StatCan_2000-2015'!K20*1000</f>
        <v>6003500</v>
      </c>
      <c r="M7" s="15">
        <f>'StatCan_2000-2015'!L20*1000</f>
        <v>5431600</v>
      </c>
      <c r="N7" s="15">
        <f>'StatCan_2000-2015'!M20*1000</f>
        <v>4553100</v>
      </c>
      <c r="O7" s="15">
        <f>'StatCan_2000-2015'!N20*1000</f>
        <v>3975400</v>
      </c>
      <c r="P7" s="15">
        <f>'StatCan_2000-2015'!O20*1000</f>
        <v>3640800</v>
      </c>
      <c r="Q7" s="15">
        <f>'StatCan_2000-2015'!P20*1000</f>
        <v>3357500</v>
      </c>
      <c r="R7" s="15">
        <f>'StatCan_2000-2015'!Q20*1000</f>
        <v>3303400</v>
      </c>
      <c r="S7" s="15">
        <f>'StatCan_2000-2015'!R20*1000</f>
        <v>3257000</v>
      </c>
      <c r="T7" s="15">
        <f>'StatCan_2016-2021'!C45</f>
        <v>3002649</v>
      </c>
      <c r="U7" s="15">
        <f>'StatCan_2016-2021'!D45</f>
        <v>2771121</v>
      </c>
      <c r="V7" s="15">
        <f>'StatCan_2016-2021'!E45</f>
        <v>2790451</v>
      </c>
      <c r="W7" s="15">
        <f>'StatCan_2016-2021'!F45</f>
        <v>2806855</v>
      </c>
      <c r="X7" s="15">
        <f>'StatCan_2016-2021'!G45</f>
        <v>2462595</v>
      </c>
      <c r="Y7" s="15">
        <f>'StatCan_2016-2021'!H45</f>
        <v>2024601</v>
      </c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54" x14ac:dyDescent="0.35">
      <c r="A8" t="s">
        <v>7</v>
      </c>
      <c r="D8" s="15">
        <f>'StatCan_2000-2015'!C24*1000</f>
        <v>134846600</v>
      </c>
      <c r="E8" s="15">
        <f>'StatCan_2000-2015'!D24*1000</f>
        <v>132675600</v>
      </c>
      <c r="F8" s="15">
        <f>'StatCan_2000-2015'!E24*1000</f>
        <v>131329799.99999999</v>
      </c>
      <c r="G8" s="15">
        <f>'StatCan_2000-2015'!F24*1000</f>
        <v>128206300</v>
      </c>
      <c r="H8" s="15">
        <f>'StatCan_2000-2015'!G24*1000</f>
        <v>128947300</v>
      </c>
      <c r="I8" s="15">
        <f>'StatCan_2000-2015'!H24*1000</f>
        <v>131797600</v>
      </c>
      <c r="J8" s="15">
        <f>'StatCan_2000-2015'!I24*1000</f>
        <v>132402799.99999999</v>
      </c>
      <c r="K8" s="15">
        <f>'StatCan_2000-2015'!J24*1000</f>
        <v>126787200</v>
      </c>
      <c r="L8" s="15">
        <f>'StatCan_2000-2015'!K24*1000</f>
        <v>120997200</v>
      </c>
      <c r="M8" s="15">
        <f>'StatCan_2000-2015'!L24*1000</f>
        <v>110627000</v>
      </c>
      <c r="N8" s="15">
        <f>'StatCan_2000-2015'!M24*1000</f>
        <v>105746700</v>
      </c>
      <c r="O8" s="15">
        <f>'StatCan_2000-2015'!N24*1000</f>
        <v>100365700</v>
      </c>
      <c r="P8" s="15">
        <f>'StatCan_2000-2015'!O24*1000</f>
        <v>100828000</v>
      </c>
      <c r="Q8" s="15">
        <f>'StatCan_2000-2015'!P24*1000</f>
        <v>101012400</v>
      </c>
      <c r="R8" s="15">
        <f>'StatCan_2000-2015'!Q24*1000</f>
        <v>104388500</v>
      </c>
      <c r="S8" s="15">
        <f>'StatCan_2000-2015'!R24*1000</f>
        <v>106657700</v>
      </c>
      <c r="T8" s="15">
        <f>'StatCan_2016-2021'!C53</f>
        <v>122280259</v>
      </c>
      <c r="U8" s="15">
        <f>'StatCan_2016-2021'!D53</f>
        <v>128999736</v>
      </c>
      <c r="V8" s="15">
        <f>'StatCan_2016-2021'!E53</f>
        <v>126659267</v>
      </c>
      <c r="W8" s="15">
        <f>'StatCan_2016-2021'!F53</f>
        <v>120589665</v>
      </c>
      <c r="X8" s="15">
        <f>'StatCan_2016-2021'!G53</f>
        <v>115520627</v>
      </c>
      <c r="Y8" s="15">
        <f>'StatCan_2016-2021'!H53</f>
        <v>118276414</v>
      </c>
      <c r="Z8" s="15"/>
      <c r="AA8" s="15"/>
      <c r="AB8" s="15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54" x14ac:dyDescent="0.35">
      <c r="A9" t="s">
        <v>8</v>
      </c>
      <c r="D9" s="41">
        <f>'StatCan_2000-2015'!C28*1000</f>
        <v>21650900</v>
      </c>
      <c r="E9" s="41">
        <f>'StatCan_2000-2015'!D28*1000</f>
        <v>25436800</v>
      </c>
      <c r="F9" s="41">
        <f>'StatCan_2000-2015'!E28*1000</f>
        <v>27785300</v>
      </c>
      <c r="G9" s="41">
        <f>'StatCan_2000-2015'!F28*1000</f>
        <v>25544200</v>
      </c>
      <c r="H9" s="41">
        <f>'StatCan_2000-2015'!G28*1000</f>
        <v>26000000</v>
      </c>
      <c r="I9" s="41">
        <f>'StatCan_2000-2015'!H28*1000</f>
        <v>26938400</v>
      </c>
      <c r="J9" s="41">
        <f>'StatCan_2000-2015'!I28*1000</f>
        <v>27795400</v>
      </c>
      <c r="K9" s="41">
        <f>'StatCan_2000-2015'!J28*1000</f>
        <v>27256400</v>
      </c>
      <c r="L9" s="41">
        <f>'StatCan_2000-2015'!K28*1000</f>
        <v>27353700</v>
      </c>
      <c r="M9" s="41">
        <f>'StatCan_2000-2015'!L28*1000</f>
        <v>27609100</v>
      </c>
      <c r="N9" s="41">
        <f>'StatCan_2000-2015'!M28*1000</f>
        <v>30628900</v>
      </c>
      <c r="O9" s="41">
        <f>'StatCan_2000-2015'!N28*1000</f>
        <v>37024000</v>
      </c>
      <c r="P9" s="41">
        <f>'StatCan_2000-2015'!O28*1000</f>
        <v>34295200</v>
      </c>
      <c r="Q9" s="41">
        <f>'StatCan_2000-2015'!P28*1000</f>
        <v>34955000</v>
      </c>
      <c r="R9" s="41">
        <f>'StatCan_2000-2015'!Q28*1000</f>
        <v>35847300</v>
      </c>
      <c r="S9" s="41">
        <f>'StatCan_2000-2015'!R28*1000</f>
        <v>37009900</v>
      </c>
      <c r="T9" s="41">
        <f>'StatCan_2016-2021'!C61</f>
        <v>39854231</v>
      </c>
      <c r="U9" s="41">
        <f>'StatCan_2016-2021'!D61</f>
        <v>40316195</v>
      </c>
      <c r="V9" s="41">
        <f>'StatCan_2016-2021'!E61</f>
        <v>47462202</v>
      </c>
      <c r="W9" s="41">
        <f>'StatCan_2016-2021'!F61</f>
        <v>47055196</v>
      </c>
      <c r="X9" s="41">
        <f>'StatCan_2016-2021'!G61</f>
        <v>48688755</v>
      </c>
      <c r="Y9" s="41">
        <f>'StatCan_2016-2021'!H61</f>
        <v>52820375</v>
      </c>
      <c r="Z9" s="41"/>
      <c r="AA9" s="41"/>
      <c r="AB9" s="41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</row>
    <row r="10" spans="1:54" s="8" customFormat="1" x14ac:dyDescent="0.35">
      <c r="A10" s="8" t="s">
        <v>40</v>
      </c>
      <c r="C10" s="10"/>
      <c r="D10" s="31">
        <f>'StatCan_2000-2015'!C32*1000</f>
        <v>1015900</v>
      </c>
      <c r="E10" s="31">
        <f>'StatCan_2000-2015'!D32*1000</f>
        <v>1462400</v>
      </c>
      <c r="F10" s="31">
        <f>'StatCan_2000-2015'!E32*1000</f>
        <v>1200000</v>
      </c>
      <c r="G10" s="31">
        <f>'StatCan_2000-2015'!F32*1000</f>
        <v>951400</v>
      </c>
      <c r="H10" s="31">
        <f>'StatCan_2000-2015'!G32*1000</f>
        <v>711000</v>
      </c>
      <c r="I10" s="31">
        <f>'StatCan_2000-2015'!H32*1000</f>
        <v>561200</v>
      </c>
      <c r="J10" s="31">
        <f>'StatCan_2000-2015'!I32*1000</f>
        <v>348500</v>
      </c>
      <c r="K10" s="31">
        <f>'StatCan_2000-2015'!J32*1000</f>
        <v>293900</v>
      </c>
      <c r="L10" s="31">
        <f>'StatCan_2000-2015'!K32*1000</f>
        <v>231900</v>
      </c>
      <c r="M10" s="31">
        <f>'StatCan_2000-2015'!L32*1000</f>
        <v>223000</v>
      </c>
      <c r="N10" s="31">
        <f>'StatCan_2000-2015'!M32*1000</f>
        <v>200300</v>
      </c>
      <c r="O10" s="31">
        <f>'StatCan_2000-2015'!N32*1000</f>
        <v>189800</v>
      </c>
      <c r="P10" s="31">
        <f>'StatCan_2000-2015'!O32*1000</f>
        <v>167600</v>
      </c>
      <c r="Q10" s="31">
        <f>'StatCan_2000-2015'!P32*1000</f>
        <v>22100</v>
      </c>
      <c r="R10" s="31">
        <f>'StatCan_2000-2015'!Q32*1000</f>
        <v>0</v>
      </c>
      <c r="S10" s="31">
        <f>'StatCan_2000-2015'!R32*1000</f>
        <v>0</v>
      </c>
      <c r="T10" s="31">
        <f>'StatCan_2016-2021'!C69</f>
        <v>121334.6</v>
      </c>
      <c r="U10" s="31">
        <f>'StatCan_2016-2021'!D69</f>
        <v>10952.000000000004</v>
      </c>
      <c r="V10" s="31">
        <f>'StatCan_2016-2021'!E69</f>
        <v>34407.399999999994</v>
      </c>
      <c r="W10" s="31">
        <f>'StatCan_2016-2021'!F69</f>
        <v>215307.7</v>
      </c>
      <c r="X10" s="31">
        <f>'StatCan_2016-2021'!G69</f>
        <v>160931.19999999998</v>
      </c>
      <c r="Y10" s="31">
        <f>'StatCan_2016-2021'!H69</f>
        <v>182526.2</v>
      </c>
      <c r="Z10" s="31"/>
      <c r="AA10" s="31"/>
      <c r="AB10" s="31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</row>
    <row r="11" spans="1:54" x14ac:dyDescent="0.35">
      <c r="C11" s="1" t="s">
        <v>50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f>N2-N13</f>
        <v>-6216512.0925033689</v>
      </c>
      <c r="O11" s="4">
        <f>O2-O13</f>
        <v>-6258583.9816933572</v>
      </c>
      <c r="P11" s="4">
        <f>P2-P13</f>
        <v>-2669259.3061805367</v>
      </c>
      <c r="Q11" s="4">
        <f>Q2-Q13</f>
        <v>-4095043.9454312623</v>
      </c>
      <c r="R11" s="4">
        <f>R2-R13</f>
        <v>-5765828.9024170041</v>
      </c>
      <c r="S11" s="5"/>
      <c r="T11" s="4"/>
      <c r="U11" s="4"/>
      <c r="V11" s="4"/>
      <c r="W11" s="4"/>
      <c r="X11" s="4"/>
      <c r="Y11" s="5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</row>
    <row r="12" spans="1:54" x14ac:dyDescent="0.35">
      <c r="A12" t="s">
        <v>45</v>
      </c>
      <c r="B12" s="53" t="s">
        <v>47</v>
      </c>
      <c r="C12" s="1" t="s">
        <v>50</v>
      </c>
      <c r="D12" s="4">
        <f>'StatCan_2000-2015'!C8*1000</f>
        <v>0</v>
      </c>
      <c r="E12" s="4">
        <f>'StatCan_2000-2015'!D8*1000</f>
        <v>0</v>
      </c>
      <c r="F12" s="4">
        <f>'StatCan_2000-2015'!E8*1000</f>
        <v>0</v>
      </c>
      <c r="G12" s="4">
        <f>'StatCan_2000-2015'!F8*1000</f>
        <v>0</v>
      </c>
      <c r="H12" s="4">
        <f>'StatCan_2000-2015'!G8*1000</f>
        <v>0</v>
      </c>
      <c r="I12" s="4">
        <f>'StatCan_2000-2015'!H8*1000</f>
        <v>0</v>
      </c>
      <c r="J12" s="4">
        <f>'StatCan_2000-2015'!I8*1000</f>
        <v>0</v>
      </c>
      <c r="K12" s="4">
        <f>'StatCan_2000-2015'!J8*1000</f>
        <v>140600</v>
      </c>
      <c r="L12" s="4">
        <f>'StatCan_2000-2015'!K8*1000</f>
        <v>259200</v>
      </c>
      <c r="M12" s="4">
        <f>'StatCan_2000-2015'!L8*1000</f>
        <v>232400</v>
      </c>
      <c r="N12" s="4">
        <f>'StatCan_2000-2015'!M8*1000</f>
        <v>165500</v>
      </c>
      <c r="O12" s="4">
        <f>'StatCan_2000-2015'!N8*1000</f>
        <v>140000</v>
      </c>
      <c r="P12" s="4">
        <f>'StatCan_2000-2015'!O8*1000</f>
        <v>105200</v>
      </c>
      <c r="Q12" s="4">
        <f>'StatCan_2000-2015'!P8*1000</f>
        <v>92300</v>
      </c>
      <c r="R12" s="4">
        <f>'StatCan_2000-2015'!Q8*1000</f>
        <v>78500</v>
      </c>
      <c r="S12" s="5">
        <f>'StatCan_2000-2015'!R8*1000</f>
        <v>38400</v>
      </c>
      <c r="T12" s="4">
        <f>'StatCan_2016-2021'!C13</f>
        <v>73392</v>
      </c>
      <c r="U12" s="4">
        <f>'StatCan_2016-2021'!D13</f>
        <v>29924</v>
      </c>
      <c r="V12" s="4">
        <f>'StatCan_2016-2021'!E13</f>
        <v>59204</v>
      </c>
      <c r="W12" s="4">
        <f>'StatCan_2016-2021'!F13</f>
        <v>46820</v>
      </c>
      <c r="X12" s="4">
        <f>'StatCan_2016-2021'!G13</f>
        <v>49629</v>
      </c>
      <c r="Y12" s="4">
        <f>'StatCan_2016-2021'!H13</f>
        <v>46057</v>
      </c>
      <c r="Z12" s="4">
        <f>'StatCan_2016-2021'!I13</f>
        <v>0</v>
      </c>
      <c r="AA12" s="4">
        <f>'StatCan_2016-2021'!J13</f>
        <v>0</v>
      </c>
      <c r="AB12" s="4">
        <f>'StatCan_2016-2021'!K13</f>
        <v>0</v>
      </c>
      <c r="AC12" s="4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x14ac:dyDescent="0.35">
      <c r="A13" t="s">
        <v>28</v>
      </c>
      <c r="B13" s="53" t="s">
        <v>48</v>
      </c>
      <c r="C13" s="1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 s="19">
        <f>'[1]1000 m3_by region'!C16</f>
        <v>175907227.7404727</v>
      </c>
      <c r="J13" s="19">
        <f>'[1]1000 m3_by region'!D16</f>
        <v>176775446.03347507</v>
      </c>
      <c r="K13" s="19">
        <f>'[1]1000 m3_by region'!E16</f>
        <v>173928961.66803688</v>
      </c>
      <c r="L13" s="19">
        <f>'[1]1000 m3_by region'!F16</f>
        <v>166740057.70115522</v>
      </c>
      <c r="M13" s="19">
        <f>'[1]1000 m3_by region'!G16</f>
        <v>156149935.13507691</v>
      </c>
      <c r="N13" s="19">
        <f>'[1]1000 m3_by region'!H16</f>
        <v>150722912.09250337</v>
      </c>
      <c r="O13" s="19">
        <f>'[1]1000 m3_by region'!I16</f>
        <v>150706583.98169336</v>
      </c>
      <c r="P13" s="19">
        <f>'[1]1000 m3_by region'!J16</f>
        <v>143796359.30618054</v>
      </c>
      <c r="Q13" s="19">
        <f>'[1]1000 m3_by region'!K16</f>
        <v>145379643.94543126</v>
      </c>
      <c r="R13" s="19">
        <f>'[1]1000 m3_by region'!L16</f>
        <v>152807228.902417</v>
      </c>
      <c r="S13" s="20">
        <f>'[1]1000 m3_by region'!M16</f>
        <v>156838846.87755644</v>
      </c>
      <c r="T13" s="19">
        <f>'[1]1000 m3_by region'!N16</f>
        <v>158259467.55545503</v>
      </c>
      <c r="U13" s="19">
        <f>'[1]1000 m3_by region'!O16</f>
        <v>160492865.7262319</v>
      </c>
      <c r="V13" s="19">
        <f>'[1]1000 m3_by region'!P16</f>
        <v>167038076.25979477</v>
      </c>
      <c r="W13" s="19">
        <f>'[1]1000 m3_by region'!Q16</f>
        <v>162339825.85692883</v>
      </c>
      <c r="X13" s="19">
        <f>'[1]1000 m3_by region'!R16</f>
        <v>159771371.21901473</v>
      </c>
      <c r="Y13" s="19">
        <f>'[1]1000 m3_by region'!S16</f>
        <v>163982687.39856109</v>
      </c>
      <c r="Z13" s="19">
        <f>'[1]1000 m3_by region'!T16</f>
        <v>162766978.53829965</v>
      </c>
      <c r="AA13" s="19">
        <f>'[1]1000 m3_by region'!U16</f>
        <v>160981139.56027201</v>
      </c>
      <c r="AB13" s="19">
        <f>'[1]1000 m3_by region'!V16</f>
        <v>161228049.83708411</v>
      </c>
      <c r="AC13" s="19">
        <f>'[1]1000 m3_by region'!W16</f>
        <v>164599695.06758723</v>
      </c>
      <c r="AD13" s="19">
        <f>'[1]1000 m3_by region'!X16</f>
        <v>169334518.59877282</v>
      </c>
      <c r="AE13" s="19">
        <f>'[1]1000 m3_by region'!Y16</f>
        <v>170821375.44802472</v>
      </c>
      <c r="AF13" s="19">
        <f>'[1]1000 m3_by region'!Z16</f>
        <v>169483543.39643392</v>
      </c>
      <c r="AG13" s="19">
        <f>'[1]1000 m3_by region'!AA16</f>
        <v>168842620.80015123</v>
      </c>
      <c r="AH13" s="19">
        <f>'[1]1000 m3_by region'!AB16</f>
        <v>170729282.59821308</v>
      </c>
      <c r="AI13" s="19">
        <f>'[1]1000 m3_by region'!AC16</f>
        <v>176020233.17817172</v>
      </c>
      <c r="AJ13" s="19">
        <f>'[1]1000 m3_by region'!AD16</f>
        <v>181167431.84457746</v>
      </c>
      <c r="AK13" s="19">
        <f>'[1]1000 m3_by region'!AE16</f>
        <v>183217053.28802159</v>
      </c>
      <c r="AL13" s="19">
        <f>'[1]1000 m3_by region'!AF16</f>
        <v>183953061.89785528</v>
      </c>
      <c r="AM13" s="19">
        <f>'[1]1000 m3_by region'!AG16</f>
        <v>185307567.99591038</v>
      </c>
      <c r="AN13" s="19">
        <f>'[1]1000 m3_by region'!AH16</f>
        <v>187129130.3542057</v>
      </c>
      <c r="AO13" s="19">
        <f>'[1]1000 m3_by region'!AI16</f>
        <v>189161704.0482704</v>
      </c>
      <c r="AP13" s="19">
        <f>'[1]1000 m3_by region'!AJ16</f>
        <v>195683474.82688069</v>
      </c>
      <c r="AQ13" s="19">
        <f>'[1]1000 m3_by region'!AK16</f>
        <v>205391411.87980673</v>
      </c>
      <c r="AR13" s="19">
        <f>'[1]1000 m3_by region'!AL16</f>
        <v>209121187.71021608</v>
      </c>
      <c r="AS13" s="19">
        <f>'[1]1000 m3_by region'!AM16</f>
        <v>209433772.04563701</v>
      </c>
      <c r="AT13" s="19">
        <f>'[1]1000 m3_by region'!AN16</f>
        <v>210939667.97011328</v>
      </c>
      <c r="AU13" s="19">
        <f>'[1]1000 m3_by region'!AO16</f>
        <v>217338267.90727159</v>
      </c>
      <c r="AV13" s="19">
        <f>'[1]1000 m3_by region'!AP16</f>
        <v>225522274.05605206</v>
      </c>
      <c r="AW13" s="19">
        <f>'[1]1000 m3_by region'!AQ16</f>
        <v>227931755.00409368</v>
      </c>
      <c r="AX13" s="19">
        <f>'[1]1000 m3_by region'!AR16</f>
        <v>227712468.69546318</v>
      </c>
      <c r="AY13" s="19">
        <f>'[1]1000 m3_by region'!AS16</f>
        <v>228030003.39452007</v>
      </c>
      <c r="AZ13" s="19">
        <f>'[1]1000 m3_by region'!AT16</f>
        <v>228417647.32544354</v>
      </c>
      <c r="BA13" s="19">
        <f>'[1]1000 m3_by region'!AU16</f>
        <v>228651223.60082915</v>
      </c>
      <c r="BB13" s="19">
        <f>'[1]1000 m3_by region'!AV16</f>
        <v>229017697.78886166</v>
      </c>
    </row>
    <row r="14" spans="1:54" s="25" customFormat="1" x14ac:dyDescent="0.35">
      <c r="A14" s="25" t="s">
        <v>29</v>
      </c>
      <c r="B14" s="54" t="s">
        <v>49</v>
      </c>
      <c r="C14" s="1" t="s">
        <v>50</v>
      </c>
      <c r="D14" s="23">
        <f>'[2]Canada_RESD Natural Gas_2000-20'!D26*1000</f>
        <v>18117800</v>
      </c>
      <c r="E14" s="42">
        <f>'[2]Canada_RESD Natural Gas_2000-20'!E26*1000</f>
        <v>17676900</v>
      </c>
      <c r="F14" s="42">
        <f>'[2]Canada_RESD Natural Gas_2000-20'!F26*1000</f>
        <v>18131500</v>
      </c>
      <c r="G14" s="42">
        <f>'[2]Canada_RESD Natural Gas_2000-20'!G26*1000</f>
        <v>18454100</v>
      </c>
      <c r="H14" s="42">
        <f>'[2]Canada_RESD Natural Gas_2000-20'!H26*1000</f>
        <v>18075100</v>
      </c>
      <c r="I14" s="42">
        <f>'[2]Canada_RESD Natural Gas_2000-20'!I26*1000</f>
        <v>17985100</v>
      </c>
      <c r="J14" s="23">
        <f>'[2]Canada_RESD Natural Gas_2000-20'!J26*1000</f>
        <v>18144300</v>
      </c>
      <c r="K14" s="23">
        <f>'[2]Canada_RESD Natural Gas_2000-20'!K26*1000</f>
        <v>18677800</v>
      </c>
      <c r="L14" s="23">
        <f>'[2]Canada_RESD Natural Gas_2000-20'!L26*1000</f>
        <v>18851600</v>
      </c>
      <c r="M14" s="23">
        <f>'[2]Canada_RESD Natural Gas_2000-20'!M26*1000</f>
        <v>17659500</v>
      </c>
      <c r="N14" s="23">
        <f>'[2]Canada_RESD Natural Gas_2000-20'!N26*1000</f>
        <v>17335100</v>
      </c>
      <c r="O14" s="23">
        <f>'[2]Canada_RESD Natural Gas_2000-20'!O26*1000</f>
        <v>17263300</v>
      </c>
      <c r="P14" s="23">
        <f>'[2]Canada_RESD Natural Gas_2000-20'!P26*1000</f>
        <v>17320100</v>
      </c>
      <c r="Q14" s="23">
        <f>'[2]Canada_RESD Natural Gas_2000-20'!Q26*1000</f>
        <v>17563000</v>
      </c>
      <c r="R14" s="23">
        <f>'[2]Canada_RESD Natural Gas_2000-20'!R26*1000</f>
        <v>18054200</v>
      </c>
      <c r="S14" s="36">
        <f>'[2]Canada_RESD Natural Gas_2000-20'!S26*1000</f>
        <v>17763000</v>
      </c>
      <c r="T14" s="23">
        <f>'[2]Canada_RESD Natural Gas_2000-20'!T26*1000</f>
        <v>16980100</v>
      </c>
      <c r="U14" s="23">
        <f>'[2]Canada_RESD Natural Gas_2000-20'!U26*1000</f>
        <v>17186900</v>
      </c>
      <c r="V14" s="23">
        <f>'[2]Canada_RESD Natural Gas_2000-20'!V26*1000</f>
        <v>17296900</v>
      </c>
      <c r="W14" s="23">
        <f>'[2]Canada_RESD Natural Gas_2000-20'!W26*1000</f>
        <v>16815100</v>
      </c>
      <c r="X14" s="23">
        <f>'[2]Canada_RESD Natural Gas_2000-20'!X26*1000</f>
        <v>16140600</v>
      </c>
      <c r="Y14" s="36">
        <f>'[2]Canada_RESD Natural Gas_2000-20'!Y26*1000</f>
        <v>16360500</v>
      </c>
      <c r="Z14" s="23" cm="1">
        <f t="array" ref="Z14">TREND($D$14:$Y$14,$D$1:$Y$1,Z1)</f>
        <v>16696144.155844182</v>
      </c>
      <c r="AA14" s="23" cm="1">
        <f t="array" ref="AA14">TREND($D$14:$Y$14,$D$1:$Y$1,AA1)</f>
        <v>16614968.944099396</v>
      </c>
      <c r="AB14" s="23" cm="1">
        <f t="array" ref="AB14">TREND($D$14:$Y$14,$D$1:$Y$1,AB1)</f>
        <v>16533793.732354611</v>
      </c>
      <c r="AC14" s="23" cm="1">
        <f t="array" ref="AC14">TREND($D$14:$Y$14,$D$1:$Y$1,AC1)</f>
        <v>16452618.520609856</v>
      </c>
      <c r="AD14" s="23" cm="1">
        <f t="array" ref="AD14">TREND($D$14:$Y$14,$D$1:$Y$1,AD1)</f>
        <v>16371443.30886507</v>
      </c>
      <c r="AE14" s="23" cm="1">
        <f t="array" ref="AE14">TREND($D$14:$Y$14,$D$1:$Y$1,AE1)</f>
        <v>16290268.097120285</v>
      </c>
      <c r="AF14" s="23" cm="1">
        <f t="array" ref="AF14">TREND($D$14:$Y$14,$D$1:$Y$1,AF1)</f>
        <v>16209092.8853755</v>
      </c>
      <c r="AG14" s="23" cm="1">
        <f t="array" ref="AG14">TREND($D$14:$Y$14,$D$1:$Y$1,AG1)</f>
        <v>16127917.673630744</v>
      </c>
      <c r="AH14" s="23" cm="1">
        <f t="array" ref="AH14">TREND($D$14:$Y$14,$D$1:$Y$1,AH1)</f>
        <v>16046742.461885959</v>
      </c>
      <c r="AI14" s="23" cm="1">
        <f t="array" ref="AI14">TREND($D$14:$Y$14,$D$1:$Y$1,AI1)</f>
        <v>15965567.250141174</v>
      </c>
      <c r="AJ14" s="23" cm="1">
        <f t="array" ref="AJ14">TREND($D$14:$Y$14,$D$1:$Y$1,AJ1)</f>
        <v>15884392.038396418</v>
      </c>
      <c r="AK14" s="23" cm="1">
        <f t="array" ref="AK14">TREND($D$14:$Y$14,$D$1:$Y$1,AK1)</f>
        <v>15803216.826651633</v>
      </c>
      <c r="AL14" s="23" cm="1">
        <f t="array" ref="AL14">TREND($D$14:$Y$14,$D$1:$Y$1,AL1)</f>
        <v>15722041.614906847</v>
      </c>
      <c r="AM14" s="23" cm="1">
        <f t="array" ref="AM14">TREND($D$14:$Y$14,$D$1:$Y$1,AM1)</f>
        <v>15640866.403162062</v>
      </c>
      <c r="AN14" s="23" cm="1">
        <f t="array" ref="AN14">TREND($D$14:$Y$14,$D$1:$Y$1,AN1)</f>
        <v>15559691.191417307</v>
      </c>
      <c r="AO14" s="23" cm="1">
        <f t="array" ref="AO14">TREND($D$14:$Y$14,$D$1:$Y$1,AO1)</f>
        <v>15478515.979672521</v>
      </c>
      <c r="AP14" s="23" cm="1">
        <f t="array" ref="AP14">TREND($D$14:$Y$14,$D$1:$Y$1,AP1)</f>
        <v>15397340.767927736</v>
      </c>
      <c r="AQ14" s="23" cm="1">
        <f t="array" ref="AQ14">TREND($D$14:$Y$14,$D$1:$Y$1,AQ1)</f>
        <v>15316165.556182951</v>
      </c>
      <c r="AR14" s="23" cm="1">
        <f t="array" ref="AR14">TREND($D$14:$Y$14,$D$1:$Y$1,AR1)</f>
        <v>15234990.344438195</v>
      </c>
      <c r="AS14" s="23" cm="1">
        <f t="array" ref="AS14">TREND($D$14:$Y$14,$D$1:$Y$1,AS1)</f>
        <v>15153815.13269341</v>
      </c>
      <c r="AT14" s="23" cm="1">
        <f t="array" ref="AT14">TREND($D$14:$Y$14,$D$1:$Y$1,AT1)</f>
        <v>15072639.920948625</v>
      </c>
      <c r="AU14" s="23" cm="1">
        <f t="array" ref="AU14">TREND($D$14:$Y$14,$D$1:$Y$1,AU1)</f>
        <v>14991464.709203869</v>
      </c>
      <c r="AV14" s="23" cm="1">
        <f t="array" ref="AV14">TREND($D$14:$Y$14,$D$1:$Y$1,AV1)</f>
        <v>14910289.497459084</v>
      </c>
      <c r="AW14" s="23" cm="1">
        <f t="array" ref="AW14">TREND($D$14:$Y$14,$D$1:$Y$1,AW1)</f>
        <v>14829114.285714298</v>
      </c>
      <c r="AX14" s="23" cm="1">
        <f t="array" ref="AX14">TREND($D$14:$Y$14,$D$1:$Y$1,AX1)</f>
        <v>14747939.073969513</v>
      </c>
      <c r="AY14" s="23" cm="1">
        <f t="array" ref="AY14">TREND($D$14:$Y$14,$D$1:$Y$1,AY1)</f>
        <v>14666763.862224758</v>
      </c>
      <c r="AZ14" s="23" cm="1">
        <f t="array" ref="AZ14">TREND($D$14:$Y$14,$D$1:$Y$1,AZ1)</f>
        <v>14585588.650479972</v>
      </c>
      <c r="BA14" s="23" cm="1">
        <f t="array" ref="BA14">TREND($D$14:$Y$14,$D$1:$Y$1,BA1)</f>
        <v>14504413.438735187</v>
      </c>
      <c r="BB14" s="23" cm="1">
        <f t="array" ref="BB14">TREND($D$14:$Y$14,$D$1:$Y$1,BB1)</f>
        <v>14423238.226990432</v>
      </c>
    </row>
    <row r="15" spans="1:54" s="28" customFormat="1" x14ac:dyDescent="0.35">
      <c r="A15" s="26" t="s">
        <v>31</v>
      </c>
      <c r="B15" s="26" t="s">
        <v>52</v>
      </c>
      <c r="C15" s="27"/>
      <c r="D15" s="30">
        <f>D2+D14</f>
        <v>185911300</v>
      </c>
      <c r="E15" s="30">
        <f>E2+E14</f>
        <v>189027500</v>
      </c>
      <c r="F15" s="30">
        <f>F2+F14</f>
        <v>190328700</v>
      </c>
      <c r="G15" s="30">
        <f>G2+G14</f>
        <v>184911300</v>
      </c>
      <c r="H15" s="30">
        <f>H2+H14</f>
        <v>185577600</v>
      </c>
      <c r="I15" s="29">
        <f>I13+I14+I12</f>
        <v>193892327.7404727</v>
      </c>
      <c r="J15" s="29">
        <f t="shared" ref="J15:Y15" si="2">J13+J14+J12</f>
        <v>194919746.03347507</v>
      </c>
      <c r="K15" s="29">
        <f>K13+K14+K12</f>
        <v>192747361.66803688</v>
      </c>
      <c r="L15" s="29">
        <f t="shared" si="2"/>
        <v>185850857.70115522</v>
      </c>
      <c r="M15" s="29">
        <f t="shared" si="2"/>
        <v>174041835.13507691</v>
      </c>
      <c r="N15" s="29">
        <f t="shared" si="2"/>
        <v>168223512.09250337</v>
      </c>
      <c r="O15" s="29">
        <f t="shared" si="2"/>
        <v>168109883.98169336</v>
      </c>
      <c r="P15" s="29">
        <f t="shared" si="2"/>
        <v>161221659.30618054</v>
      </c>
      <c r="Q15" s="29">
        <f t="shared" si="2"/>
        <v>163034943.94543126</v>
      </c>
      <c r="R15" s="29">
        <f t="shared" si="2"/>
        <v>170939928.902417</v>
      </c>
      <c r="S15" s="37">
        <f>S13+S14+S12</f>
        <v>174640246.87755644</v>
      </c>
      <c r="T15" s="29">
        <f t="shared" si="2"/>
        <v>175312959.55545503</v>
      </c>
      <c r="U15" s="29">
        <f t="shared" si="2"/>
        <v>177709689.7262319</v>
      </c>
      <c r="V15" s="29">
        <f t="shared" si="2"/>
        <v>184394180.25979477</v>
      </c>
      <c r="W15" s="29">
        <f t="shared" si="2"/>
        <v>179201745.85692883</v>
      </c>
      <c r="X15" s="29">
        <f t="shared" si="2"/>
        <v>175961600.21901473</v>
      </c>
      <c r="Y15" s="37">
        <f t="shared" si="2"/>
        <v>180389244.39856109</v>
      </c>
      <c r="Z15" s="29">
        <f>Z13+Z14+Z12</f>
        <v>179463122.69414383</v>
      </c>
      <c r="AA15" s="29">
        <f t="shared" ref="AA15:BB15" si="3">AA13+AA14+AA12</f>
        <v>177596108.5043714</v>
      </c>
      <c r="AB15" s="29">
        <f t="shared" si="3"/>
        <v>177761843.56943873</v>
      </c>
      <c r="AC15" s="29">
        <f t="shared" si="3"/>
        <v>181052313.58819708</v>
      </c>
      <c r="AD15" s="29">
        <f>AD13+AD14+AD12</f>
        <v>185705961.90763789</v>
      </c>
      <c r="AE15" s="29">
        <f t="shared" si="3"/>
        <v>187111643.545145</v>
      </c>
      <c r="AF15" s="29">
        <f t="shared" si="3"/>
        <v>185692636.28180942</v>
      </c>
      <c r="AG15" s="29">
        <f t="shared" si="3"/>
        <v>184970538.47378197</v>
      </c>
      <c r="AH15" s="29">
        <f t="shared" si="3"/>
        <v>186776025.06009904</v>
      </c>
      <c r="AI15" s="29">
        <f t="shared" si="3"/>
        <v>191985800.4283129</v>
      </c>
      <c r="AJ15" s="29">
        <f t="shared" si="3"/>
        <v>197051823.88297388</v>
      </c>
      <c r="AK15" s="29">
        <f t="shared" si="3"/>
        <v>199020270.11467323</v>
      </c>
      <c r="AL15" s="29">
        <f t="shared" si="3"/>
        <v>199675103.51276213</v>
      </c>
      <c r="AM15" s="29">
        <f t="shared" si="3"/>
        <v>200948434.39907244</v>
      </c>
      <c r="AN15" s="29">
        <f t="shared" si="3"/>
        <v>202688821.545623</v>
      </c>
      <c r="AO15" s="29">
        <f t="shared" si="3"/>
        <v>204640220.02794293</v>
      </c>
      <c r="AP15" s="29">
        <f t="shared" si="3"/>
        <v>211080815.59480843</v>
      </c>
      <c r="AQ15" s="29">
        <f t="shared" si="3"/>
        <v>220707577.43598968</v>
      </c>
      <c r="AR15" s="29">
        <f t="shared" si="3"/>
        <v>224356178.05465427</v>
      </c>
      <c r="AS15" s="29">
        <f t="shared" si="3"/>
        <v>224587587.17833042</v>
      </c>
      <c r="AT15" s="29">
        <f t="shared" si="3"/>
        <v>226012307.8910619</v>
      </c>
      <c r="AU15" s="29">
        <f t="shared" si="3"/>
        <v>232329732.61647546</v>
      </c>
      <c r="AV15" s="29">
        <f t="shared" si="3"/>
        <v>240432563.55351114</v>
      </c>
      <c r="AW15" s="29">
        <f t="shared" si="3"/>
        <v>242760869.28980798</v>
      </c>
      <c r="AX15" s="29">
        <f t="shared" si="3"/>
        <v>242460407.76943269</v>
      </c>
      <c r="AY15" s="29">
        <f t="shared" si="3"/>
        <v>242696767.25674483</v>
      </c>
      <c r="AZ15" s="29">
        <f t="shared" si="3"/>
        <v>243003235.97592351</v>
      </c>
      <c r="BA15" s="29">
        <f t="shared" si="3"/>
        <v>243155637.03956434</v>
      </c>
      <c r="BB15" s="29">
        <f t="shared" si="3"/>
        <v>243440936.01585209</v>
      </c>
    </row>
    <row r="16" spans="1:54" x14ac:dyDescent="0.35">
      <c r="A16" t="s">
        <v>51</v>
      </c>
      <c r="B16" s="54" t="s">
        <v>49</v>
      </c>
      <c r="C16" s="1" t="s">
        <v>50</v>
      </c>
      <c r="D16" s="24">
        <f>'[2]Canada_RESD Natural Gas_2000-20'!D11*1000</f>
        <v>185833600</v>
      </c>
      <c r="E16" s="24">
        <f>'[2]Canada_RESD Natural Gas_2000-20'!E11*1000</f>
        <v>189079900</v>
      </c>
      <c r="F16" s="24">
        <f>'[2]Canada_RESD Natural Gas_2000-20'!F11*1000</f>
        <v>190335600</v>
      </c>
      <c r="G16" s="24">
        <f>'[2]Canada_RESD Natural Gas_2000-20'!G11*1000</f>
        <v>184953400</v>
      </c>
      <c r="H16" s="24">
        <f>'[2]Canada_RESD Natural Gas_2000-20'!H11*1000</f>
        <v>185701500</v>
      </c>
      <c r="I16" s="24">
        <f>'[2]Canada_RESD Natural Gas_2000-20'!I11*1000</f>
        <v>187989800</v>
      </c>
      <c r="J16" s="24">
        <f>'[2]Canada_RESD Natural Gas_2000-20'!J11*1000</f>
        <v>188323600</v>
      </c>
      <c r="K16" s="24">
        <f>'[2]Canada_RESD Natural Gas_2000-20'!K11*1000</f>
        <v>183032100</v>
      </c>
      <c r="L16" s="24">
        <f>'[2]Canada_RESD Natural Gas_2000-20'!L11*1000</f>
        <v>174081600</v>
      </c>
      <c r="M16" s="24">
        <f>'[2]Canada_RESD Natural Gas_2000-20'!M11*1000</f>
        <v>162094400</v>
      </c>
      <c r="N16" s="24">
        <f>'[2]Canada_RESD Natural Gas_2000-20'!N11*1000</f>
        <v>156304300</v>
      </c>
      <c r="O16" s="24">
        <f>'[2]Canada_RESD Natural Gas_2000-20'!O11*1000</f>
        <v>157737400</v>
      </c>
      <c r="P16" s="24">
        <f>'[2]Canada_RESD Natural Gas_2000-20'!P11*1000</f>
        <v>156281800</v>
      </c>
      <c r="Q16" s="24">
        <f>'[2]Canada_RESD Natural Gas_2000-20'!Q11*1000</f>
        <v>157456000</v>
      </c>
      <c r="R16" s="24">
        <f>'[2]Canada_RESD Natural Gas_2000-20'!R11*1000</f>
        <v>164102000</v>
      </c>
      <c r="S16" s="38">
        <f>'[2]Canada_RESD Natural Gas_2000-20'!S11*1000</f>
        <v>164965600</v>
      </c>
      <c r="T16" s="24">
        <f>'[2]Canada_RESD Natural Gas_2000-20'!T11*1000</f>
        <v>170041900</v>
      </c>
      <c r="U16" s="24">
        <f>'[2]Canada_RESD Natural Gas_2000-20'!U11*1000</f>
        <v>176617300</v>
      </c>
      <c r="V16" s="24">
        <f>'[2]Canada_RESD Natural Gas_2000-20'!V11*1000</f>
        <v>180931500</v>
      </c>
      <c r="W16" s="24">
        <f>'[2]Canada_RESD Natural Gas_2000-20'!W11*1000</f>
        <v>173714200</v>
      </c>
      <c r="X16" s="24">
        <f>'[2]Canada_RESD Natural Gas_2000-20'!X11*1000</f>
        <v>169551400</v>
      </c>
      <c r="Y16" s="38">
        <f>'[2]Canada_RESD Natural Gas_2000-20'!Y11*1000</f>
        <v>175991600</v>
      </c>
    </row>
    <row r="17" spans="1:54" x14ac:dyDescent="0.35">
      <c r="A17" s="58" t="s">
        <v>55</v>
      </c>
      <c r="B17" s="53" t="s">
        <v>57</v>
      </c>
      <c r="D17" s="59">
        <v>205834800</v>
      </c>
      <c r="E17" s="59">
        <v>208565050</v>
      </c>
      <c r="F17" s="59">
        <v>208251970</v>
      </c>
      <c r="G17" s="59">
        <v>202272400.00000003</v>
      </c>
      <c r="H17" s="59">
        <v>205302819.99999997</v>
      </c>
      <c r="I17" s="59">
        <v>206465270.00000003</v>
      </c>
      <c r="J17" s="59">
        <v>208280389.99999997</v>
      </c>
      <c r="K17" s="59">
        <v>203669240</v>
      </c>
      <c r="L17" s="59">
        <v>196252810.00000003</v>
      </c>
      <c r="M17" s="59">
        <v>182702739.99999997</v>
      </c>
      <c r="N17" s="59">
        <v>177283280</v>
      </c>
      <c r="O17" s="59">
        <v>174088530</v>
      </c>
      <c r="P17" s="59">
        <v>169533040</v>
      </c>
      <c r="Q17" s="59">
        <v>170233060</v>
      </c>
      <c r="R17" s="59">
        <v>178290040</v>
      </c>
      <c r="S17" s="60">
        <v>181983500</v>
      </c>
      <c r="T17" s="59">
        <v>184134750</v>
      </c>
      <c r="U17" s="59">
        <v>187242380</v>
      </c>
      <c r="V17" s="59">
        <v>195026850.00000003</v>
      </c>
      <c r="W17" s="59">
        <v>190200140</v>
      </c>
      <c r="X17" s="59">
        <v>187291700</v>
      </c>
      <c r="Y17" s="59">
        <v>194618922.10000002</v>
      </c>
      <c r="Z17" s="61">
        <f>Z15/$Y$19</f>
        <v>189947821.28408667</v>
      </c>
      <c r="AA17" s="61">
        <f t="shared" ref="AA17:BB17" si="4">AA15/$Y$19</f>
        <v>187971731.30899945</v>
      </c>
      <c r="AB17" s="61">
        <f t="shared" si="4"/>
        <v>188147149.04411578</v>
      </c>
      <c r="AC17" s="61">
        <f t="shared" si="4"/>
        <v>191629856.8098163</v>
      </c>
      <c r="AD17" s="61">
        <f t="shared" si="4"/>
        <v>196555383.26912481</v>
      </c>
      <c r="AE17" s="61">
        <f t="shared" si="4"/>
        <v>198043188.45414087</v>
      </c>
      <c r="AF17" s="61">
        <f t="shared" si="4"/>
        <v>196541279.12585923</v>
      </c>
      <c r="AG17" s="61">
        <f t="shared" si="4"/>
        <v>195776994.50108653</v>
      </c>
      <c r="AH17" s="61">
        <f t="shared" si="4"/>
        <v>197687962.27140138</v>
      </c>
      <c r="AI17" s="61">
        <f t="shared" si="4"/>
        <v>203202106.15631673</v>
      </c>
      <c r="AJ17" s="61">
        <f t="shared" si="4"/>
        <v>208564099.77005169</v>
      </c>
      <c r="AK17" s="61">
        <f t="shared" si="4"/>
        <v>210647547.7086201</v>
      </c>
      <c r="AL17" s="61">
        <f t="shared" si="4"/>
        <v>211340638.16310319</v>
      </c>
      <c r="AM17" s="61">
        <f t="shared" si="4"/>
        <v>212688360.32461149</v>
      </c>
      <c r="AN17" s="61">
        <f t="shared" si="4"/>
        <v>214530425.37795123</v>
      </c>
      <c r="AO17" s="61">
        <f t="shared" si="4"/>
        <v>216595829.59364328</v>
      </c>
      <c r="AP17" s="61">
        <f t="shared" si="4"/>
        <v>223412701.36837015</v>
      </c>
      <c r="AQ17" s="61">
        <f t="shared" si="4"/>
        <v>233601883.47053149</v>
      </c>
      <c r="AR17" s="61">
        <f t="shared" si="4"/>
        <v>237463644.74965653</v>
      </c>
      <c r="AS17" s="61">
        <f t="shared" si="4"/>
        <v>237708573.39130542</v>
      </c>
      <c r="AT17" s="61">
        <f t="shared" si="4"/>
        <v>239216529.96343571</v>
      </c>
      <c r="AU17" s="61">
        <f t="shared" si="4"/>
        <v>245903034.93840837</v>
      </c>
      <c r="AV17" s="61">
        <f t="shared" si="4"/>
        <v>254479254.16170982</v>
      </c>
      <c r="AW17" s="61">
        <f t="shared" si="4"/>
        <v>256943585.52546614</v>
      </c>
      <c r="AX17" s="61">
        <f t="shared" si="4"/>
        <v>256625570.26796806</v>
      </c>
      <c r="AY17" s="61">
        <f t="shared" si="4"/>
        <v>256875738.48626703</v>
      </c>
      <c r="AZ17" s="61">
        <f t="shared" si="4"/>
        <v>257200111.89861941</v>
      </c>
      <c r="BA17" s="61">
        <f t="shared" si="4"/>
        <v>257361416.62554812</v>
      </c>
      <c r="BB17" s="61">
        <f t="shared" si="4"/>
        <v>257663383.50401819</v>
      </c>
    </row>
    <row r="18" spans="1:54" x14ac:dyDescent="0.35">
      <c r="A18" s="43"/>
      <c r="B18" s="4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38"/>
      <c r="T18" s="24"/>
      <c r="U18" s="24"/>
      <c r="V18" s="24"/>
      <c r="W18" s="24"/>
      <c r="X18" s="24"/>
      <c r="Y18" s="38" t="s">
        <v>56</v>
      </c>
      <c r="Z18" s="52"/>
    </row>
    <row r="19" spans="1:54" x14ac:dyDescent="0.35">
      <c r="A19" s="13" t="s">
        <v>38</v>
      </c>
      <c r="B19" s="12"/>
      <c r="D19" s="73" t="s">
        <v>53</v>
      </c>
      <c r="E19" s="74"/>
      <c r="F19" s="74"/>
      <c r="G19" s="74"/>
      <c r="H19" s="74"/>
      <c r="Y19" s="1">
        <f>(AVERAGE(S15:Y15)/(AVERAGE(S17:Y17)))</f>
        <v>0.94480221716119672</v>
      </c>
    </row>
    <row r="20" spans="1:54" x14ac:dyDescent="0.35">
      <c r="A20" t="s">
        <v>1</v>
      </c>
      <c r="D20" s="21">
        <f t="shared" ref="D20:H21" si="5">D3/D$2</f>
        <v>2.0555623429989837E-2</v>
      </c>
      <c r="E20" s="21">
        <f t="shared" si="5"/>
        <v>2.9675414034149864E-2</v>
      </c>
      <c r="F20" s="21">
        <f t="shared" si="5"/>
        <v>3.0251943701755893E-2</v>
      </c>
      <c r="G20" s="21">
        <f t="shared" si="5"/>
        <v>2.6850746017594913E-2</v>
      </c>
      <c r="H20" s="21">
        <f t="shared" si="5"/>
        <v>2.4919031059237921E-2</v>
      </c>
    </row>
    <row r="21" spans="1:54" x14ac:dyDescent="0.35">
      <c r="A21" t="s">
        <v>2</v>
      </c>
      <c r="D21" s="21">
        <f t="shared" si="5"/>
        <v>0</v>
      </c>
      <c r="E21" s="21">
        <f t="shared" si="5"/>
        <v>0</v>
      </c>
      <c r="F21" s="21">
        <f t="shared" si="5"/>
        <v>0</v>
      </c>
      <c r="G21" s="21">
        <f t="shared" si="5"/>
        <v>0</v>
      </c>
      <c r="H21" s="21">
        <f t="shared" si="5"/>
        <v>0</v>
      </c>
    </row>
    <row r="22" spans="1:54" x14ac:dyDescent="0.35">
      <c r="A22" t="s">
        <v>4</v>
      </c>
      <c r="D22" s="21">
        <f t="shared" ref="D22:H25" si="6">D6/D$2</f>
        <v>3.4566297264196767E-3</v>
      </c>
      <c r="E22" s="21">
        <f t="shared" si="6"/>
        <v>2.0711920471827936E-3</v>
      </c>
      <c r="F22" s="21">
        <f t="shared" si="6"/>
        <v>2.1463763638433146E-3</v>
      </c>
      <c r="G22" s="21">
        <f t="shared" si="6"/>
        <v>1.7764326205174663E-3</v>
      </c>
      <c r="H22" s="21">
        <f t="shared" si="6"/>
        <v>1.6298264205011866E-3</v>
      </c>
    </row>
    <row r="23" spans="1:54" x14ac:dyDescent="0.35">
      <c r="A23" s="15" t="s">
        <v>6</v>
      </c>
      <c r="B23" s="15"/>
      <c r="D23" s="21">
        <f>D7/D$2</f>
        <v>3.7254124861809304E-2</v>
      </c>
      <c r="E23" s="21">
        <f t="shared" si="6"/>
        <v>3.6976818289518681E-2</v>
      </c>
      <c r="F23" s="21">
        <f t="shared" si="6"/>
        <v>3.6604544092470728E-2</v>
      </c>
      <c r="G23" s="21">
        <f t="shared" si="6"/>
        <v>4.1993377276561182E-2</v>
      </c>
      <c r="H23" s="21">
        <f t="shared" si="6"/>
        <v>4.4161728929418963E-2</v>
      </c>
    </row>
    <row r="24" spans="1:54" x14ac:dyDescent="0.35">
      <c r="A24" t="s">
        <v>7</v>
      </c>
      <c r="D24" s="21">
        <f t="shared" si="6"/>
        <v>0.80364614839073023</v>
      </c>
      <c r="E24" s="21">
        <f t="shared" si="6"/>
        <v>0.77429317434546474</v>
      </c>
      <c r="F24" s="21">
        <f t="shared" si="6"/>
        <v>0.76267093773882488</v>
      </c>
      <c r="G24" s="21">
        <f t="shared" si="6"/>
        <v>0.770205794642707</v>
      </c>
      <c r="H24" s="21">
        <f t="shared" si="6"/>
        <v>0.769823136968105</v>
      </c>
    </row>
    <row r="25" spans="1:54" x14ac:dyDescent="0.35">
      <c r="A25" s="8" t="s">
        <v>8</v>
      </c>
      <c r="D25" s="21">
        <f t="shared" si="6"/>
        <v>0.1290330078340341</v>
      </c>
      <c r="E25" s="21">
        <f t="shared" si="6"/>
        <v>0.14844885281989093</v>
      </c>
      <c r="F25" s="21">
        <f t="shared" si="6"/>
        <v>0.16135744367504234</v>
      </c>
      <c r="G25" s="21">
        <f t="shared" si="6"/>
        <v>0.15345806609747131</v>
      </c>
      <c r="H25" s="21">
        <f t="shared" si="6"/>
        <v>0.15522156385725586</v>
      </c>
    </row>
    <row r="26" spans="1:54" x14ac:dyDescent="0.35">
      <c r="A26" t="s">
        <v>40</v>
      </c>
      <c r="D26" s="21">
        <f>D10/D2</f>
        <v>6.0544657570168097E-3</v>
      </c>
      <c r="E26" s="21">
        <f>E10/E2</f>
        <v>8.5345484637929479E-3</v>
      </c>
      <c r="F26" s="21">
        <f>F10/F2</f>
        <v>6.9687544280627092E-3</v>
      </c>
      <c r="G26" s="21">
        <f>G10/G2</f>
        <v>5.7155833451481824E-3</v>
      </c>
      <c r="H26" s="21">
        <f>H10/H2</f>
        <v>4.244712765481112E-3</v>
      </c>
    </row>
    <row r="27" spans="1:54" x14ac:dyDescent="0.35">
      <c r="D27" s="44">
        <f>SUM(D20:D26)</f>
        <v>0.99999999999999989</v>
      </c>
      <c r="E27" s="44">
        <f>SUM(E20:E26)</f>
        <v>1</v>
      </c>
      <c r="F27" s="44">
        <f>SUM(F20:F26)</f>
        <v>0.99999999999999978</v>
      </c>
      <c r="G27" s="44">
        <f>SUM(G20:G26)</f>
        <v>1</v>
      </c>
      <c r="H27" s="44">
        <f>SUM(H20:H26)</f>
        <v>1</v>
      </c>
    </row>
    <row r="31" spans="1:54" ht="58" x14ac:dyDescent="0.35">
      <c r="H31" s="55" t="s">
        <v>54</v>
      </c>
      <c r="I31" s="4">
        <f t="shared" ref="I31:BB31" si="7">SUM(I34:I39,I41)-I15</f>
        <v>0</v>
      </c>
      <c r="J31" s="4">
        <f t="shared" si="7"/>
        <v>0</v>
      </c>
      <c r="K31" s="4">
        <f t="shared" si="7"/>
        <v>0</v>
      </c>
      <c r="L31" s="4">
        <f t="shared" si="7"/>
        <v>0</v>
      </c>
      <c r="M31" s="4">
        <f t="shared" si="7"/>
        <v>0</v>
      </c>
      <c r="N31" s="4">
        <f t="shared" si="7"/>
        <v>0</v>
      </c>
      <c r="O31" s="4">
        <f t="shared" si="7"/>
        <v>0</v>
      </c>
      <c r="P31" s="4">
        <f t="shared" si="7"/>
        <v>0</v>
      </c>
      <c r="Q31" s="4">
        <f t="shared" si="7"/>
        <v>0</v>
      </c>
      <c r="R31" s="4">
        <f t="shared" si="7"/>
        <v>0</v>
      </c>
      <c r="S31" s="5">
        <f t="shared" si="7"/>
        <v>0</v>
      </c>
      <c r="T31" s="4">
        <f t="shared" si="7"/>
        <v>0</v>
      </c>
      <c r="U31" s="4">
        <f t="shared" si="7"/>
        <v>0</v>
      </c>
      <c r="V31" s="4">
        <f t="shared" si="7"/>
        <v>0</v>
      </c>
      <c r="W31" s="4">
        <f t="shared" si="7"/>
        <v>0</v>
      </c>
      <c r="X31" s="4">
        <f t="shared" si="7"/>
        <v>0</v>
      </c>
      <c r="Y31" s="4">
        <f t="shared" si="7"/>
        <v>0</v>
      </c>
      <c r="Z31" s="4">
        <f t="shared" si="7"/>
        <v>0</v>
      </c>
      <c r="AA31" s="4">
        <f t="shared" si="7"/>
        <v>0</v>
      </c>
      <c r="AB31" s="4">
        <f t="shared" si="7"/>
        <v>0</v>
      </c>
      <c r="AC31" s="4">
        <f t="shared" si="7"/>
        <v>0</v>
      </c>
      <c r="AD31" s="4">
        <f t="shared" si="7"/>
        <v>0</v>
      </c>
      <c r="AE31" s="4">
        <f t="shared" si="7"/>
        <v>0</v>
      </c>
      <c r="AF31" s="4">
        <f t="shared" si="7"/>
        <v>0</v>
      </c>
      <c r="AG31" s="4">
        <f t="shared" si="7"/>
        <v>0</v>
      </c>
      <c r="AH31" s="4">
        <f t="shared" si="7"/>
        <v>0</v>
      </c>
      <c r="AI31" s="4">
        <f t="shared" si="7"/>
        <v>0</v>
      </c>
      <c r="AJ31" s="4">
        <f t="shared" si="7"/>
        <v>0</v>
      </c>
      <c r="AK31" s="4">
        <f t="shared" si="7"/>
        <v>0</v>
      </c>
      <c r="AL31" s="4">
        <f t="shared" si="7"/>
        <v>0</v>
      </c>
      <c r="AM31" s="4">
        <f t="shared" si="7"/>
        <v>0</v>
      </c>
      <c r="AN31" s="4">
        <f t="shared" si="7"/>
        <v>0</v>
      </c>
      <c r="AO31" s="4">
        <f t="shared" si="7"/>
        <v>0</v>
      </c>
      <c r="AP31" s="4">
        <f t="shared" si="7"/>
        <v>0</v>
      </c>
      <c r="AQ31" s="4">
        <f t="shared" si="7"/>
        <v>0</v>
      </c>
      <c r="AR31" s="4">
        <f t="shared" si="7"/>
        <v>0</v>
      </c>
      <c r="AS31" s="4">
        <f t="shared" si="7"/>
        <v>0</v>
      </c>
      <c r="AT31" s="4">
        <f t="shared" si="7"/>
        <v>0</v>
      </c>
      <c r="AU31" s="4">
        <f t="shared" si="7"/>
        <v>0</v>
      </c>
      <c r="AV31" s="4">
        <f t="shared" si="7"/>
        <v>0</v>
      </c>
      <c r="AW31" s="4">
        <f t="shared" si="7"/>
        <v>0</v>
      </c>
      <c r="AX31" s="4">
        <f t="shared" si="7"/>
        <v>0</v>
      </c>
      <c r="AY31" s="4">
        <f t="shared" si="7"/>
        <v>0</v>
      </c>
      <c r="AZ31" s="4">
        <f t="shared" si="7"/>
        <v>0</v>
      </c>
      <c r="BA31" s="4">
        <f t="shared" si="7"/>
        <v>0</v>
      </c>
      <c r="BB31" s="4">
        <f t="shared" si="7"/>
        <v>0</v>
      </c>
    </row>
    <row r="33" spans="1:55" s="8" customFormat="1" x14ac:dyDescent="0.35">
      <c r="A33" s="34" t="s">
        <v>42</v>
      </c>
      <c r="B33" s="34"/>
      <c r="C33" s="10"/>
      <c r="D33" s="35">
        <v>2000</v>
      </c>
      <c r="E33" s="8">
        <v>2001</v>
      </c>
      <c r="F33" s="8">
        <v>2002</v>
      </c>
      <c r="G33" s="8">
        <v>2003</v>
      </c>
      <c r="H33" s="8">
        <v>2004</v>
      </c>
      <c r="I33" s="8">
        <v>2005</v>
      </c>
      <c r="J33" s="8">
        <v>2006</v>
      </c>
      <c r="K33" s="8">
        <v>2007</v>
      </c>
      <c r="L33" s="8">
        <v>2008</v>
      </c>
      <c r="M33" s="8">
        <v>2009</v>
      </c>
      <c r="N33" s="8">
        <v>2010</v>
      </c>
      <c r="O33" s="8">
        <v>2011</v>
      </c>
      <c r="P33" s="8">
        <v>2012</v>
      </c>
      <c r="Q33" s="8">
        <v>2013</v>
      </c>
      <c r="R33" s="8">
        <v>2014</v>
      </c>
      <c r="S33" s="10">
        <v>2015</v>
      </c>
      <c r="T33" s="8">
        <v>2016</v>
      </c>
      <c r="U33" s="8">
        <v>2017</v>
      </c>
      <c r="V33" s="8">
        <v>2018</v>
      </c>
      <c r="W33" s="8">
        <v>2019</v>
      </c>
      <c r="X33" s="8">
        <v>2020</v>
      </c>
      <c r="Y33" s="10">
        <v>2021</v>
      </c>
      <c r="Z33" s="8">
        <v>2022</v>
      </c>
      <c r="AA33" s="8">
        <v>2023</v>
      </c>
      <c r="AB33" s="8">
        <v>2024</v>
      </c>
      <c r="AC33" s="8">
        <v>2025</v>
      </c>
      <c r="AD33" s="8">
        <v>2026</v>
      </c>
      <c r="AE33" s="8">
        <v>2027</v>
      </c>
      <c r="AF33" s="8">
        <v>2028</v>
      </c>
      <c r="AG33" s="8">
        <v>2029</v>
      </c>
      <c r="AH33" s="8">
        <v>2030</v>
      </c>
      <c r="AI33" s="8">
        <v>2031</v>
      </c>
      <c r="AJ33" s="8">
        <v>2032</v>
      </c>
      <c r="AK33" s="8">
        <v>2033</v>
      </c>
      <c r="AL33" s="8">
        <v>2034</v>
      </c>
      <c r="AM33" s="8">
        <v>2035</v>
      </c>
      <c r="AN33" s="8">
        <v>2036</v>
      </c>
      <c r="AO33" s="8">
        <v>2037</v>
      </c>
      <c r="AP33" s="8">
        <v>2038</v>
      </c>
      <c r="AQ33" s="8">
        <v>2039</v>
      </c>
      <c r="AR33" s="8">
        <v>2040</v>
      </c>
      <c r="AS33" s="8">
        <v>2041</v>
      </c>
      <c r="AT33" s="8">
        <v>2042</v>
      </c>
      <c r="AU33" s="8">
        <v>2043</v>
      </c>
      <c r="AV33" s="8">
        <v>2044</v>
      </c>
      <c r="AW33" s="8">
        <v>2045</v>
      </c>
      <c r="AX33" s="8">
        <v>2046</v>
      </c>
      <c r="AY33" s="8">
        <v>2047</v>
      </c>
      <c r="AZ33" s="8">
        <v>2048</v>
      </c>
      <c r="BA33" s="8">
        <v>2049</v>
      </c>
      <c r="BB33" s="8">
        <v>2050</v>
      </c>
    </row>
    <row r="34" spans="1:55" x14ac:dyDescent="0.35">
      <c r="A34" t="s">
        <v>32</v>
      </c>
      <c r="D34" s="4">
        <f>D$15*D20</f>
        <v>3821522.6741798697</v>
      </c>
      <c r="E34" s="4">
        <f t="shared" ref="D34:H39" si="8">E$15*E20</f>
        <v>5609469.3263402637</v>
      </c>
      <c r="F34" s="4">
        <f t="shared" si="8"/>
        <v>5757813.1172283869</v>
      </c>
      <c r="G34" s="4">
        <f t="shared" si="8"/>
        <v>4965006.3520832984</v>
      </c>
      <c r="H34" s="4">
        <f t="shared" si="8"/>
        <v>4624413.9782988317</v>
      </c>
      <c r="I34" s="4">
        <f>I$15*'[1]1000 m3_by region'!C21</f>
        <v>4408974.1368703451</v>
      </c>
      <c r="J34" s="4">
        <f>J$15*'[1]1000 m3_by region'!D21</f>
        <v>3977488.8245062479</v>
      </c>
      <c r="K34" s="4">
        <f>K$15*'[1]1000 m3_by region'!E21</f>
        <v>4547332.2874974795</v>
      </c>
      <c r="L34" s="4">
        <f>L$15*'[1]1000 m3_by region'!F21</f>
        <v>4769519.2873797426</v>
      </c>
      <c r="M34" s="4">
        <f>M$15*'[1]1000 m3_by region'!G21</f>
        <v>3744077.6980432798</v>
      </c>
      <c r="N34" s="4">
        <f>N$15*'[1]1000 m3_by region'!H21</f>
        <v>3407398.2290962851</v>
      </c>
      <c r="O34" s="4">
        <f>O$15*'[1]1000 m3_by region'!I21</f>
        <v>2920288.8249598346</v>
      </c>
      <c r="P34" s="4">
        <f>P$15*'[1]1000 m3_by region'!J21</f>
        <v>2219425.3134013116</v>
      </c>
      <c r="Q34" s="4">
        <f>Q$15*'[1]1000 m3_by region'!K21</f>
        <v>1987325.3327354165</v>
      </c>
      <c r="R34" s="4">
        <f>R$15*'[1]1000 m3_by region'!L21</f>
        <v>3722930.0775306565</v>
      </c>
      <c r="S34" s="5">
        <f>S$15*'[1]1000 m3_by region'!M21</f>
        <v>2227759.4306536121</v>
      </c>
      <c r="T34" s="4">
        <f>T$15*'[1]1000 m3_by region'!N21</f>
        <v>1952094.4752955178</v>
      </c>
      <c r="U34" s="4">
        <f>U$15*'[1]1000 m3_by region'!O21</f>
        <v>1419131.88763593</v>
      </c>
      <c r="V34" s="4">
        <f>V$15*'[1]1000 m3_by region'!P21</f>
        <v>802835.58522723918</v>
      </c>
      <c r="W34" s="4">
        <f>W$15*'[1]1000 m3_by region'!Q21</f>
        <v>0</v>
      </c>
      <c r="X34" s="4">
        <f>X$15*'[1]1000 m3_by region'!R21</f>
        <v>0</v>
      </c>
      <c r="Y34" s="4">
        <f>Y$15*'[1]1000 m3_by region'!S21</f>
        <v>0</v>
      </c>
      <c r="Z34" s="4">
        <f>Z$15*'[1]1000 m3_by region'!T21</f>
        <v>0</v>
      </c>
      <c r="AA34" s="4">
        <f>AA$15*'[1]1000 m3_by region'!U21</f>
        <v>0</v>
      </c>
      <c r="AB34" s="4">
        <f>AB$15*'[1]1000 m3_by region'!V21</f>
        <v>0</v>
      </c>
      <c r="AC34" s="4">
        <f>AC$15*'[1]1000 m3_by region'!W21</f>
        <v>0</v>
      </c>
      <c r="AD34" s="4">
        <f>AD$15*'[1]1000 m3_by region'!X21</f>
        <v>0</v>
      </c>
      <c r="AE34" s="4">
        <f>AE$15*'[1]1000 m3_by region'!Y21</f>
        <v>0</v>
      </c>
      <c r="AF34" s="4">
        <f>AF$15*'[1]1000 m3_by region'!Z21</f>
        <v>0</v>
      </c>
      <c r="AG34" s="4">
        <f>AG$15*'[1]1000 m3_by region'!AA21</f>
        <v>0</v>
      </c>
      <c r="AH34" s="4">
        <f>AH$15*'[1]1000 m3_by region'!AB21</f>
        <v>0</v>
      </c>
      <c r="AI34" s="4">
        <f>AI$15*'[1]1000 m3_by region'!AC21</f>
        <v>0</v>
      </c>
      <c r="AJ34" s="4">
        <f>AJ$15*'[1]1000 m3_by region'!AD21</f>
        <v>0</v>
      </c>
      <c r="AK34" s="4">
        <f>AK$15*'[1]1000 m3_by region'!AE21</f>
        <v>0</v>
      </c>
      <c r="AL34" s="4">
        <f>AL$15*'[1]1000 m3_by region'!AF21</f>
        <v>0</v>
      </c>
      <c r="AM34" s="4">
        <f>AM$15*'[1]1000 m3_by region'!AG21</f>
        <v>0</v>
      </c>
      <c r="AN34" s="4">
        <f>AN$15*'[1]1000 m3_by region'!AH21</f>
        <v>0</v>
      </c>
      <c r="AO34" s="4">
        <f>AO$15*'[1]1000 m3_by region'!AI21</f>
        <v>0</v>
      </c>
      <c r="AP34" s="4">
        <f>AP$15*'[1]1000 m3_by region'!AJ21</f>
        <v>0</v>
      </c>
      <c r="AQ34" s="4">
        <f>AQ$15*'[1]1000 m3_by region'!AK21</f>
        <v>0</v>
      </c>
      <c r="AR34" s="4">
        <f>AR$15*'[1]1000 m3_by region'!AL21</f>
        <v>0</v>
      </c>
      <c r="AS34" s="4">
        <f>AS$15*'[1]1000 m3_by region'!AM21</f>
        <v>0</v>
      </c>
      <c r="AT34" s="4">
        <f>AT$15*'[1]1000 m3_by region'!AN21</f>
        <v>0</v>
      </c>
      <c r="AU34" s="4">
        <f>AU$15*'[1]1000 m3_by region'!AO21</f>
        <v>0</v>
      </c>
      <c r="AV34" s="4">
        <f>AV$15*'[1]1000 m3_by region'!AP21</f>
        <v>0</v>
      </c>
      <c r="AW34" s="4">
        <f>AW$15*'[1]1000 m3_by region'!AQ21</f>
        <v>0</v>
      </c>
      <c r="AX34" s="4">
        <f>AX$15*'[1]1000 m3_by region'!AR21</f>
        <v>0</v>
      </c>
      <c r="AY34" s="4">
        <f>AY$15*'[1]1000 m3_by region'!AS21</f>
        <v>0</v>
      </c>
      <c r="AZ34" s="4">
        <f>AZ$15*'[1]1000 m3_by region'!AT21</f>
        <v>0</v>
      </c>
      <c r="BA34" s="4">
        <f>BA$15*'[1]1000 m3_by region'!AU21</f>
        <v>0</v>
      </c>
      <c r="BB34" s="4">
        <f>BB$15*'[1]1000 m3_by region'!AV21</f>
        <v>0</v>
      </c>
    </row>
    <row r="35" spans="1:55" x14ac:dyDescent="0.35">
      <c r="A35" s="33" t="s">
        <v>33</v>
      </c>
      <c r="B35" s="33"/>
      <c r="D35" s="4">
        <f t="shared" si="8"/>
        <v>0</v>
      </c>
      <c r="E35" s="4">
        <f>E$15*E21</f>
        <v>0</v>
      </c>
      <c r="F35" s="4">
        <f t="shared" si="8"/>
        <v>0</v>
      </c>
      <c r="G35" s="4">
        <f t="shared" si="8"/>
        <v>0</v>
      </c>
      <c r="H35" s="4">
        <f t="shared" si="8"/>
        <v>0</v>
      </c>
      <c r="I35" s="4">
        <f>I$15*'[1]1000 m3_by region'!C22</f>
        <v>0</v>
      </c>
      <c r="J35" s="4">
        <f>J$15*'[1]1000 m3_by region'!D22</f>
        <v>0</v>
      </c>
      <c r="K35" s="4">
        <f>K$15*'[1]1000 m3_by region'!E22</f>
        <v>155812.34310045463</v>
      </c>
      <c r="L35" s="4">
        <f>L$15*'[1]1000 m3_by region'!F22</f>
        <v>288908.03433976311</v>
      </c>
      <c r="M35" s="4">
        <f>M$15*'[1]1000 m3_by region'!G22</f>
        <v>259028.74983843617</v>
      </c>
      <c r="N35" s="4">
        <f>N$15*'[1]1000 m3_by region'!H22</f>
        <v>184716.38362601717</v>
      </c>
      <c r="O35" s="4">
        <f>O$15*'[1]1000 m3_by region'!I22</f>
        <v>156166.92473300279</v>
      </c>
      <c r="P35" s="4">
        <f>P$15*'[1]1000 m3_by region'!J22</f>
        <v>117948.17783179584</v>
      </c>
      <c r="Q35" s="4">
        <f>Q$15*'[1]1000 m3_by region'!K22</f>
        <v>103509.16344114633</v>
      </c>
      <c r="R35" s="4">
        <f>R$15*'[1]1000 m3_by region'!L22</f>
        <v>87815.115261392493</v>
      </c>
      <c r="S35" s="5">
        <f>S$15*'[1]1000 m3_by region'!M22</f>
        <v>42758.446734396508</v>
      </c>
      <c r="T35" s="4">
        <f>T$15*'[1]1000 m3_by region'!N22</f>
        <v>81300.467684092495</v>
      </c>
      <c r="U35" s="4">
        <f>U$15*'[1]1000 m3_by region'!O22</f>
        <v>33134.088118526219</v>
      </c>
      <c r="V35" s="4">
        <f>V$15*'[1]1000 m3_by region'!P22</f>
        <v>65355.596116431843</v>
      </c>
      <c r="W35" s="4">
        <f>W$15*'[1]1000 m3_by region'!Q22</f>
        <v>51683.101769591456</v>
      </c>
      <c r="X35" s="4">
        <f>X$15*'[1]1000 m3_by region'!R22</f>
        <v>54658.091688394881</v>
      </c>
      <c r="Y35" s="4">
        <f>Y$15*'[1]1000 m3_by region'!S22</f>
        <v>0</v>
      </c>
      <c r="Z35" s="4">
        <f>Z$15*'[1]1000 m3_by region'!T22</f>
        <v>0</v>
      </c>
      <c r="AA35" s="4">
        <f>AA$15*'[1]1000 m3_by region'!U22</f>
        <v>0</v>
      </c>
      <c r="AB35" s="4">
        <f>AB$15*'[1]1000 m3_by region'!V22</f>
        <v>0</v>
      </c>
      <c r="AC35" s="4">
        <f>AC$15*'[1]1000 m3_by region'!W22</f>
        <v>0</v>
      </c>
      <c r="AD35" s="4">
        <f>AD$15*'[1]1000 m3_by region'!X22</f>
        <v>0</v>
      </c>
      <c r="AE35" s="4">
        <f>AE$15*'[1]1000 m3_by region'!Y22</f>
        <v>0</v>
      </c>
      <c r="AF35" s="4">
        <f>AF$15*'[1]1000 m3_by region'!Z22</f>
        <v>0</v>
      </c>
      <c r="AG35" s="4">
        <f>AG$15*'[1]1000 m3_by region'!AA22</f>
        <v>0</v>
      </c>
      <c r="AH35" s="4">
        <f>AH$15*'[1]1000 m3_by region'!AB22</f>
        <v>0</v>
      </c>
      <c r="AI35" s="4">
        <f>AI$15*'[1]1000 m3_by region'!AC22</f>
        <v>0</v>
      </c>
      <c r="AJ35" s="4">
        <f>AJ$15*'[1]1000 m3_by region'!AD22</f>
        <v>0</v>
      </c>
      <c r="AK35" s="4">
        <f>AK$15*'[1]1000 m3_by region'!AE22</f>
        <v>0</v>
      </c>
      <c r="AL35" s="4">
        <f>AL$15*'[1]1000 m3_by region'!AF22</f>
        <v>0</v>
      </c>
      <c r="AM35" s="4">
        <f>AM$15*'[1]1000 m3_by region'!AG22</f>
        <v>0</v>
      </c>
      <c r="AN35" s="4">
        <f>AN$15*'[1]1000 m3_by region'!AH22</f>
        <v>0</v>
      </c>
      <c r="AO35" s="4">
        <f>AO$15*'[1]1000 m3_by region'!AI22</f>
        <v>0</v>
      </c>
      <c r="AP35" s="4">
        <f>AP$15*'[1]1000 m3_by region'!AJ22</f>
        <v>0</v>
      </c>
      <c r="AQ35" s="4">
        <f>AQ$15*'[1]1000 m3_by region'!AK22</f>
        <v>0</v>
      </c>
      <c r="AR35" s="4">
        <f>AR$15*'[1]1000 m3_by region'!AL22</f>
        <v>0</v>
      </c>
      <c r="AS35" s="4">
        <f>AS$15*'[1]1000 m3_by region'!AM22</f>
        <v>0</v>
      </c>
      <c r="AT35" s="4">
        <f>AT$15*'[1]1000 m3_by region'!AN22</f>
        <v>0</v>
      </c>
      <c r="AU35" s="4">
        <f>AU$15*'[1]1000 m3_by region'!AO22</f>
        <v>0</v>
      </c>
      <c r="AV35" s="4">
        <f>AV$15*'[1]1000 m3_by region'!AP22</f>
        <v>0</v>
      </c>
      <c r="AW35" s="4">
        <f>AW$15*'[1]1000 m3_by region'!AQ22</f>
        <v>0</v>
      </c>
      <c r="AX35" s="4">
        <f>AX$15*'[1]1000 m3_by region'!AR22</f>
        <v>0</v>
      </c>
      <c r="AY35" s="4">
        <f>AY$15*'[1]1000 m3_by region'!AS22</f>
        <v>0</v>
      </c>
      <c r="AZ35" s="4">
        <f>AZ$15*'[1]1000 m3_by region'!AT22</f>
        <v>0</v>
      </c>
      <c r="BA35" s="4">
        <f>BA$15*'[1]1000 m3_by region'!AU22</f>
        <v>0</v>
      </c>
      <c r="BB35" s="4">
        <f>BB$15*'[1]1000 m3_by region'!AV22</f>
        <v>0</v>
      </c>
    </row>
    <row r="36" spans="1:55" x14ac:dyDescent="0.35">
      <c r="A36" t="s">
        <v>34</v>
      </c>
      <c r="D36" s="4">
        <f t="shared" si="8"/>
        <v>642626.52605732647</v>
      </c>
      <c r="E36" s="4">
        <f t="shared" si="8"/>
        <v>391512.2546988455</v>
      </c>
      <c r="F36" s="4">
        <f t="shared" si="8"/>
        <v>408517.0230410251</v>
      </c>
      <c r="G36" s="4">
        <f t="shared" si="8"/>
        <v>328482.46522229136</v>
      </c>
      <c r="H36" s="4">
        <f t="shared" si="8"/>
        <v>302459.275533201</v>
      </c>
      <c r="I36" s="4">
        <f>I$15*'[1]1000 m3_by region'!C23</f>
        <v>284817.45066447981</v>
      </c>
      <c r="J36" s="4">
        <f>J$15*'[1]1000 m3_by region'!D23</f>
        <v>284920.40286399814</v>
      </c>
      <c r="K36" s="4">
        <f>K$15*'[1]1000 m3_by region'!E23</f>
        <v>240538.9874739869</v>
      </c>
      <c r="L36" s="4">
        <f>L$15*'[1]1000 m3_by region'!F23</f>
        <v>218890.98176889485</v>
      </c>
      <c r="M36" s="4">
        <f>M$15*'[1]1000 m3_by region'!G23</f>
        <v>195844.06419282281</v>
      </c>
      <c r="N36" s="4">
        <f>N$15*'[1]1000 m3_by region'!H23</f>
        <v>189981.74343669825</v>
      </c>
      <c r="O36" s="4">
        <f>O$15*'[1]1000 m3_by region'!I23</f>
        <v>175819.10265492724</v>
      </c>
      <c r="P36" s="4">
        <f>P$15*'[1]1000 m3_by region'!J23</f>
        <v>163271.89367946674</v>
      </c>
      <c r="Q36" s="4">
        <f>Q$15*'[1]1000 m3_by region'!K23</f>
        <v>142497.96492032599</v>
      </c>
      <c r="R36" s="4">
        <f>R$15*'[1]1000 m3_by region'!L23</f>
        <v>120707.92430384608</v>
      </c>
      <c r="S36" s="5">
        <f>S$15*'[1]1000 m3_by region'!M23</f>
        <v>124826.81913585091</v>
      </c>
      <c r="T36" s="4">
        <f>T$15*'[1]1000 m3_by region'!N23</f>
        <v>81804.893548897002</v>
      </c>
      <c r="U36" s="4">
        <f>U$15*'[1]1000 m3_by region'!O23</f>
        <v>89294.422620105295</v>
      </c>
      <c r="V36" s="4">
        <f>V$15*'[1]1000 m3_by region'!P23</f>
        <v>98513.72944683065</v>
      </c>
      <c r="W36" s="4">
        <f>W$15*'[1]1000 m3_by region'!Q23</f>
        <v>92133.329296050782</v>
      </c>
      <c r="X36" s="4">
        <f>X$15*'[1]1000 m3_by region'!R23</f>
        <v>78057.672780504494</v>
      </c>
      <c r="Y36" s="4">
        <f>Y$15*'[1]1000 m3_by region'!S23</f>
        <v>65264.53754783106</v>
      </c>
      <c r="Z36" s="4">
        <f>Z$15*'[1]1000 m3_by region'!T23</f>
        <v>53056.665458212345</v>
      </c>
      <c r="AA36" s="4">
        <f>AA$15*'[1]1000 m3_by region'!U23</f>
        <v>41564.693493782819</v>
      </c>
      <c r="AB36" s="4">
        <f>AB$15*'[1]1000 m3_by region'!V23</f>
        <v>31382.454602704427</v>
      </c>
      <c r="AC36" s="4">
        <f>AC$15*'[1]1000 m3_by region'!W23</f>
        <v>22826.089757570604</v>
      </c>
      <c r="AD36" s="4">
        <f>AD$15*'[1]1000 m3_by region'!X23</f>
        <v>16015.054371778751</v>
      </c>
      <c r="AE36" s="4">
        <f>AE$15*'[1]1000 m3_by region'!Y23</f>
        <v>10866.77813055857</v>
      </c>
      <c r="AF36" s="4">
        <f>AF$15*'[1]1000 m3_by region'!Z23</f>
        <v>7129.8887200782228</v>
      </c>
      <c r="AG36" s="4">
        <f>AG$15*'[1]1000 m3_by region'!AA23</f>
        <v>4516.1050576563684</v>
      </c>
      <c r="AH36" s="4">
        <f>AH$15*'[1]1000 m3_by region'!AB23</f>
        <v>2759.39229824423</v>
      </c>
      <c r="AI36" s="4">
        <f>AI$15*'[1]1000 m3_by region'!AC23</f>
        <v>1626.1677842749757</v>
      </c>
      <c r="AJ36" s="4">
        <f>AJ$15*'[1]1000 m3_by region'!AD23</f>
        <v>926.17115718630146</v>
      </c>
      <c r="AK36" s="4">
        <f>AK$15*'[1]1000 m3_by region'!AE23</f>
        <v>510.5030725968208</v>
      </c>
      <c r="AL36" s="4">
        <f>AL$15*'[1]1000 m3_by region'!AF23</f>
        <v>272.12795283811801</v>
      </c>
      <c r="AM36" s="4">
        <f>AM$15*'[1]1000 m3_by region'!AG23</f>
        <v>140.19046112644477</v>
      </c>
      <c r="AN36" s="4">
        <f>AN$15*'[1]1000 m3_by region'!AH23</f>
        <v>69.813119723577643</v>
      </c>
      <c r="AO36" s="4">
        <f>AO$15*'[1]1000 m3_by region'!AI23</f>
        <v>33.615490694717089</v>
      </c>
      <c r="AP36" s="4">
        <f>AP$15*'[1]1000 m3_by region'!AJ23</f>
        <v>15.627819450496563</v>
      </c>
      <c r="AQ36" s="4">
        <f>AQ$15*'[1]1000 m3_by region'!AK23</f>
        <v>7.0205138232986615</v>
      </c>
      <c r="AR36" s="4">
        <f>AR$15*'[1]1000 m3_by region'!AL23</f>
        <v>3.0582959868893074</v>
      </c>
      <c r="AS36" s="4">
        <f>AS$15*'[1]1000 m3_by region'!AM23</f>
        <v>1.2901238529328785</v>
      </c>
      <c r="AT36" s="4">
        <f>AT$15*'[1]1000 m3_by region'!AN23</f>
        <v>0.52711387880375804</v>
      </c>
      <c r="AU36" s="4">
        <f>AU$15*'[1]1000 m3_by region'!AO23</f>
        <v>0.20769700040173208</v>
      </c>
      <c r="AV36" s="4">
        <f>AV$15*'[1]1000 m3_by region'!AP23</f>
        <v>7.930730496026836E-2</v>
      </c>
      <c r="AW36" s="4">
        <f>AW$15*'[1]1000 m3_by region'!AQ23</f>
        <v>2.9701089148827169E-2</v>
      </c>
      <c r="AX36" s="4">
        <f>AX$15*'[1]1000 m3_by region'!AR23</f>
        <v>1.09988080374491E-2</v>
      </c>
      <c r="AY36" s="4">
        <f>AY$15*'[1]1000 m3_by region'!AS23</f>
        <v>3.2632958684680477E-3</v>
      </c>
      <c r="AZ36" s="4">
        <f>AZ$15*'[1]1000 m3_by region'!AT23</f>
        <v>1.0872905200913826E-3</v>
      </c>
      <c r="BA36" s="4">
        <f>BA$15*'[1]1000 m3_by region'!AU23</f>
        <v>0</v>
      </c>
      <c r="BB36" s="4">
        <f>BB$15*'[1]1000 m3_by region'!AV23</f>
        <v>0</v>
      </c>
    </row>
    <row r="37" spans="1:55" x14ac:dyDescent="0.35">
      <c r="A37" t="s">
        <v>35</v>
      </c>
      <c r="D37" s="4">
        <f>D$15*D23</f>
        <v>6925962.7834212882</v>
      </c>
      <c r="E37" s="4">
        <f t="shared" si="8"/>
        <v>6989635.5192219922</v>
      </c>
      <c r="F37" s="4">
        <f t="shared" si="8"/>
        <v>6966895.2912126333</v>
      </c>
      <c r="G37" s="4">
        <f t="shared" si="8"/>
        <v>7765049.983599388</v>
      </c>
      <c r="H37" s="4">
        <f t="shared" si="8"/>
        <v>8195427.6665721405</v>
      </c>
      <c r="I37" s="4">
        <f>I$15*'[1]1000 m3_by region'!C24</f>
        <v>7997674.0157014532</v>
      </c>
      <c r="J37" s="4">
        <f>J$15*'[1]1000 m3_by region'!D24</f>
        <v>8091739.4423679085</v>
      </c>
      <c r="K37" s="4">
        <f>K$15*'[1]1000 m3_by region'!E24</f>
        <v>7536888.2749399832</v>
      </c>
      <c r="L37" s="4">
        <f>L$15*'[1]1000 m3_by region'!F24</f>
        <v>7096676.0411004545</v>
      </c>
      <c r="M37" s="4">
        <f>M$15*'[1]1000 m3_by region'!G24</f>
        <v>6543495.7922443906</v>
      </c>
      <c r="N37" s="4">
        <f>N$15*'[1]1000 m3_by region'!H24</f>
        <v>5802333.6412022002</v>
      </c>
      <c r="O37" s="4">
        <f>O$15*'[1]1000 m3_by region'!I24</f>
        <v>5297459.2339301994</v>
      </c>
      <c r="P37" s="4">
        <f>P$15*'[1]1000 m3_by region'!J24</f>
        <v>4960531.776669573</v>
      </c>
      <c r="Q37" s="4">
        <f>Q$15*'[1]1000 m3_by region'!K24</f>
        <v>4798235.6483996045</v>
      </c>
      <c r="R37" s="4">
        <f>R$15*'[1]1000 m3_by region'!L24</f>
        <v>5028301.5740720183</v>
      </c>
      <c r="S37" s="5">
        <f>S$15*'[1]1000 m3_by region'!M24</f>
        <v>4974740.9681812376</v>
      </c>
      <c r="T37" s="4">
        <f>T$15*'[1]1000 m3_by region'!N24</f>
        <v>4697042.5651074024</v>
      </c>
      <c r="U37" s="4">
        <f>U$15*'[1]1000 m3_by region'!O24</f>
        <v>4591349.4506644215</v>
      </c>
      <c r="V37" s="4">
        <f>V$15*'[1]1000 m3_by region'!P24</f>
        <v>4517600.5761570977</v>
      </c>
      <c r="W37" s="4">
        <f>W$15*'[1]1000 m3_by region'!Q24</f>
        <v>4464459.4442081517</v>
      </c>
      <c r="X37" s="4">
        <f>X$15*'[1]1000 m3_by region'!R24</f>
        <v>4031687.5446723187</v>
      </c>
      <c r="Y37" s="4">
        <f>Y$15*'[1]1000 m3_by region'!S24</f>
        <v>3893398.723727589</v>
      </c>
      <c r="Z37" s="4">
        <f>Z$15*'[1]1000 m3_by region'!T24</f>
        <v>4211807.1901128953</v>
      </c>
      <c r="AA37" s="4">
        <f>AA$15*'[1]1000 m3_by region'!U24</f>
        <v>4341588.4623842603</v>
      </c>
      <c r="AB37" s="4">
        <f>AB$15*'[1]1000 m3_by region'!V24</f>
        <v>4420378.6881989716</v>
      </c>
      <c r="AC37" s="4">
        <f>AC$15*'[1]1000 m3_by region'!W24</f>
        <v>4480173.541613278</v>
      </c>
      <c r="AD37" s="4">
        <f>AD$15*'[1]1000 m3_by region'!X24</f>
        <v>4536192.4740412012</v>
      </c>
      <c r="AE37" s="4">
        <f>AE$15*'[1]1000 m3_by region'!Y24</f>
        <v>4605236.5109825693</v>
      </c>
      <c r="AF37" s="4">
        <f>AF$15*'[1]1000 m3_by region'!Z24</f>
        <v>4682740.0788553013</v>
      </c>
      <c r="AG37" s="4">
        <f>AG$15*'[1]1000 m3_by region'!AA24</f>
        <v>4760764.7935279999</v>
      </c>
      <c r="AH37" s="4">
        <f>AH$15*'[1]1000 m3_by region'!AB24</f>
        <v>4838099.1425919775</v>
      </c>
      <c r="AI37" s="4">
        <f>AI$15*'[1]1000 m3_by region'!AC24</f>
        <v>4912759.4954880681</v>
      </c>
      <c r="AJ37" s="4">
        <f>AJ$15*'[1]1000 m3_by region'!AD24</f>
        <v>4993579.9666881235</v>
      </c>
      <c r="AK37" s="4">
        <f>AK$15*'[1]1000 m3_by region'!AE24</f>
        <v>5057372.738230871</v>
      </c>
      <c r="AL37" s="4">
        <f>AL$15*'[1]1000 m3_by region'!AF24</f>
        <v>5102768.1246608393</v>
      </c>
      <c r="AM37" s="4">
        <f>AM$15*'[1]1000 m3_by region'!AG24</f>
        <v>5144278.9765655845</v>
      </c>
      <c r="AN37" s="4">
        <f>AN$15*'[1]1000 m3_by region'!AH24</f>
        <v>5182663.7214414757</v>
      </c>
      <c r="AO37" s="4">
        <f>AO$15*'[1]1000 m3_by region'!AI24</f>
        <v>5222876.7002118155</v>
      </c>
      <c r="AP37" s="4">
        <f>AP$15*'[1]1000 m3_by region'!AJ24</f>
        <v>5256322.4569640374</v>
      </c>
      <c r="AQ37" s="4">
        <f>AQ$15*'[1]1000 m3_by region'!AK24</f>
        <v>5286953.2304090448</v>
      </c>
      <c r="AR37" s="4">
        <f>AR$15*'[1]1000 m3_by region'!AL24</f>
        <v>5305116.3236640096</v>
      </c>
      <c r="AS37" s="4">
        <f>AS$15*'[1]1000 m3_by region'!AM24</f>
        <v>5308863.6473137671</v>
      </c>
      <c r="AT37" s="4">
        <f>AT$15*'[1]1000 m3_by region'!AN24</f>
        <v>5312022.5360370558</v>
      </c>
      <c r="AU37" s="4">
        <f>AU$15*'[1]1000 m3_by region'!AO24</f>
        <v>5308731.0173657248</v>
      </c>
      <c r="AV37" s="4">
        <f>AV$15*'[1]1000 m3_by region'!AP24</f>
        <v>5298106.0435891254</v>
      </c>
      <c r="AW37" s="4">
        <f>AW$15*'[1]1000 m3_by region'!AQ24</f>
        <v>5291733.5150578748</v>
      </c>
      <c r="AX37" s="4">
        <f>AX$15*'[1]1000 m3_by region'!AR24</f>
        <v>5289932.7459605997</v>
      </c>
      <c r="AY37" s="4">
        <f>AY$15*'[1]1000 m3_by region'!AS24</f>
        <v>5288278.8209607163</v>
      </c>
      <c r="AZ37" s="4">
        <f>AZ$15*'[1]1000 m3_by region'!AT24</f>
        <v>5287237.728307467</v>
      </c>
      <c r="BA37" s="4">
        <f>BA$15*'[1]1000 m3_by region'!AU24</f>
        <v>5287108.8803955838</v>
      </c>
      <c r="BB37" s="4">
        <f>BB$15*'[1]1000 m3_by region'!AV24</f>
        <v>5287606.0452378262</v>
      </c>
    </row>
    <row r="38" spans="1:55" x14ac:dyDescent="0.35">
      <c r="A38" t="s">
        <v>36</v>
      </c>
      <c r="D38" s="4">
        <f t="shared" si="8"/>
        <v>149406900.18731356</v>
      </c>
      <c r="E38" s="4">
        <f t="shared" si="8"/>
        <v>146362703.01358733</v>
      </c>
      <c r="F38" s="4">
        <f t="shared" si="8"/>
        <v>145158168.10761148</v>
      </c>
      <c r="G38" s="4">
        <f t="shared" si="8"/>
        <v>142419754.75491598</v>
      </c>
      <c r="H38" s="4">
        <f t="shared" si="8"/>
        <v>142861930.18301222</v>
      </c>
      <c r="I38" s="4">
        <f>I$15*'[1]1000 m3_by region'!C25</f>
        <v>150668431.42194858</v>
      </c>
      <c r="J38" s="4">
        <f>J$15*'[1]1000 m3_by region'!D25</f>
        <v>152478002.81733829</v>
      </c>
      <c r="K38" s="4">
        <f>K$15*'[1]1000 m3_by region'!E25</f>
        <v>149970331.58760399</v>
      </c>
      <c r="L38" s="4">
        <f>L$15*'[1]1000 m3_by region'!F25</f>
        <v>142405864.52060249</v>
      </c>
      <c r="M38" s="4">
        <f>M$15*'[1]1000 m3_by region'!G25</f>
        <v>132252344.53464796</v>
      </c>
      <c r="N38" s="4">
        <f>N$15*'[1]1000 m3_by region'!H25</f>
        <v>125144353.74428269</v>
      </c>
      <c r="O38" s="4">
        <f>O$15*'[1]1000 m3_by region'!I25</f>
        <v>119693104.2530098</v>
      </c>
      <c r="P38" s="4">
        <f>P$15*'[1]1000 m3_by region'!J25</f>
        <v>113615451.58430734</v>
      </c>
      <c r="Q38" s="4">
        <f>Q$15*'[1]1000 m3_by region'!K25</f>
        <v>112509433.20437002</v>
      </c>
      <c r="R38" s="4">
        <f>R$15*'[1]1000 m3_by region'!L25</f>
        <v>115728943.27601357</v>
      </c>
      <c r="S38" s="5">
        <f>S$15*'[1]1000 m3_by region'!M25</f>
        <v>118920049.77603641</v>
      </c>
      <c r="T38" s="4">
        <f>T$15*'[1]1000 m3_by region'!N25</f>
        <v>117407061.36207663</v>
      </c>
      <c r="U38" s="4">
        <f>U$15*'[1]1000 m3_by region'!O25</f>
        <v>120080702.3399182</v>
      </c>
      <c r="V38" s="4">
        <f>V$15*'[1]1000 m3_by region'!P25</f>
        <v>120234593.97772743</v>
      </c>
      <c r="W38" s="4">
        <f>W$15*'[1]1000 m3_by region'!Q25</f>
        <v>115802064.1477659</v>
      </c>
      <c r="X38" s="4">
        <f>X$15*'[1]1000 m3_by region'!R25</f>
        <v>110556684.06965716</v>
      </c>
      <c r="Y38" s="4">
        <f>Y$15*'[1]1000 m3_by region'!S25</f>
        <v>111518929.84544617</v>
      </c>
      <c r="Z38" s="4">
        <f>Z$15*'[1]1000 m3_by region'!T25</f>
        <v>106897241.21608169</v>
      </c>
      <c r="AA38" s="4">
        <f>AA$15*'[1]1000 m3_by region'!U25</f>
        <v>102994950.35526332</v>
      </c>
      <c r="AB38" s="4">
        <f>AB$15*'[1]1000 m3_by region'!V25</f>
        <v>99768393.35991168</v>
      </c>
      <c r="AC38" s="4">
        <f>AC$15*'[1]1000 m3_by region'!W25</f>
        <v>97001887.338538587</v>
      </c>
      <c r="AD38" s="4">
        <f>AD$15*'[1]1000 m3_by region'!X25</f>
        <v>94389438.934823066</v>
      </c>
      <c r="AE38" s="4">
        <f>AE$15*'[1]1000 m3_by region'!Y25</f>
        <v>91949566.519462615</v>
      </c>
      <c r="AF38" s="4">
        <f>AF$15*'[1]1000 m3_by region'!Z25</f>
        <v>89812484.753104076</v>
      </c>
      <c r="AG38" s="4">
        <f>AG$15*'[1]1000 m3_by region'!AA25</f>
        <v>87968869.363849163</v>
      </c>
      <c r="AH38" s="4">
        <f>AH$15*'[1]1000 m3_by region'!AB25</f>
        <v>86478360.50919129</v>
      </c>
      <c r="AI38" s="4">
        <f>AI$15*'[1]1000 m3_by region'!AC25</f>
        <v>85254636.39700672</v>
      </c>
      <c r="AJ38" s="4">
        <f>AJ$15*'[1]1000 m3_by region'!AD25</f>
        <v>84234589.752012759</v>
      </c>
      <c r="AK38" s="4">
        <f>AK$15*'[1]1000 m3_by region'!AE25</f>
        <v>83551274.591364697</v>
      </c>
      <c r="AL38" s="4">
        <f>AL$15*'[1]1000 m3_by region'!AF25</f>
        <v>83139727.982461244</v>
      </c>
      <c r="AM38" s="4">
        <f>AM$15*'[1]1000 m3_by region'!AG25</f>
        <v>82899468.54708451</v>
      </c>
      <c r="AN38" s="4">
        <f>AN$15*'[1]1000 m3_by region'!AH25</f>
        <v>82838177.883260489</v>
      </c>
      <c r="AO38" s="4">
        <f>AO$15*'[1]1000 m3_by region'!AI25</f>
        <v>82955503.291656479</v>
      </c>
      <c r="AP38" s="4">
        <f>AP$15*'[1]1000 m3_by region'!AJ25</f>
        <v>83237176.567019537</v>
      </c>
      <c r="AQ38" s="4">
        <f>AQ$15*'[1]1000 m3_by region'!AK25</f>
        <v>83770919.051347986</v>
      </c>
      <c r="AR38" s="4">
        <f>AR$15*'[1]1000 m3_by region'!AL25</f>
        <v>84307680.194819376</v>
      </c>
      <c r="AS38" s="4">
        <f>AS$15*'[1]1000 m3_by region'!AM25</f>
        <v>84742860.652535766</v>
      </c>
      <c r="AT38" s="4">
        <f>AT$15*'[1]1000 m3_by region'!AN25</f>
        <v>85192378.276406631</v>
      </c>
      <c r="AU38" s="4">
        <f>AU$15*'[1]1000 m3_by region'!AO25</f>
        <v>85725947.261731565</v>
      </c>
      <c r="AV38" s="4">
        <f>AV$15*'[1]1000 m3_by region'!AP25</f>
        <v>86254719.839603916</v>
      </c>
      <c r="AW38" s="4">
        <f>AW$15*'[1]1000 m3_by region'!AQ25</f>
        <v>86591367.809546128</v>
      </c>
      <c r="AX38" s="4">
        <f>AX$15*'[1]1000 m3_by region'!AR25</f>
        <v>86765355.518358469</v>
      </c>
      <c r="AY38" s="4">
        <f>AY$15*'[1]1000 m3_by region'!AS25</f>
        <v>87034283.029658884</v>
      </c>
      <c r="AZ38" s="4">
        <f>AZ$15*'[1]1000 m3_by region'!AT25</f>
        <v>87333380.442341253</v>
      </c>
      <c r="BA38" s="4">
        <f>BA$15*'[1]1000 m3_by region'!AU25</f>
        <v>87519547.022532016</v>
      </c>
      <c r="BB38" s="4">
        <f>BB$15*'[1]1000 m3_by region'!AV25</f>
        <v>87801417.085991234</v>
      </c>
    </row>
    <row r="39" spans="1:55" x14ac:dyDescent="0.35">
      <c r="A39" t="s">
        <v>37</v>
      </c>
      <c r="D39" s="4">
        <f t="shared" si="8"/>
        <v>23988694.229335465</v>
      </c>
      <c r="E39" s="4">
        <f t="shared" si="8"/>
        <v>28060915.526411932</v>
      </c>
      <c r="F39" s="4">
        <f t="shared" si="8"/>
        <v>30710952.48999403</v>
      </c>
      <c r="G39" s="4">
        <f t="shared" si="8"/>
        <v>28376130.497569349</v>
      </c>
      <c r="H39" s="4">
        <f t="shared" si="8"/>
        <v>28805645.288876284</v>
      </c>
      <c r="I39" s="4">
        <f>I$15*'[1]1000 m3_by region'!C26</f>
        <v>29894439.62572857</v>
      </c>
      <c r="J39" s="4">
        <f>J$15*'[1]1000 m3_by region'!D26</f>
        <v>29677309.166292142</v>
      </c>
      <c r="K39" s="4">
        <f>K$15*'[1]1000 m3_by region'!E26</f>
        <v>29929922.587481827</v>
      </c>
      <c r="L39" s="4">
        <f>L$15*'[1]1000 m3_by region'!F26</f>
        <v>30806025.542252172</v>
      </c>
      <c r="M39" s="4">
        <f>M$15*'[1]1000 m3_by region'!G26</f>
        <v>30805119.275646117</v>
      </c>
      <c r="N39" s="4">
        <f>N$15*'[1]1000 m3_by region'!H26</f>
        <v>33265271.874463737</v>
      </c>
      <c r="O39" s="4">
        <f>O$15*'[1]1000 m3_by region'!I26</f>
        <v>39658888.588274993</v>
      </c>
      <c r="P39" s="4">
        <f>P$15*'[1]1000 m3_by region'!J26</f>
        <v>39948135.550702423</v>
      </c>
      <c r="Q39" s="4">
        <f>Q$15*'[1]1000 m3_by region'!K26</f>
        <v>43353672.454335622</v>
      </c>
      <c r="R39" s="4">
        <f>R$15*'[1]1000 m3_by region'!L26</f>
        <v>46124580.814817086</v>
      </c>
      <c r="S39" s="5">
        <f>S$15*'[1]1000 m3_by region'!M26</f>
        <v>48256082.461794622</v>
      </c>
      <c r="T39" s="4">
        <f>T$15*'[1]1000 m3_by region'!N26</f>
        <v>51003893.423371397</v>
      </c>
      <c r="U39" s="4">
        <f>U$15*'[1]1000 m3_by region'!O26</f>
        <v>51486293.304183796</v>
      </c>
      <c r="V39" s="4">
        <f>V$15*'[1]1000 m3_by region'!P26</f>
        <v>58659663.403860457</v>
      </c>
      <c r="W39" s="4">
        <f>W$15*'[1]1000 m3_by region'!Q26</f>
        <v>58710874.164024979</v>
      </c>
      <c r="X39" s="4">
        <f>X$15*'[1]1000 m3_by region'!R26</f>
        <v>61185261.516402736</v>
      </c>
      <c r="Y39" s="4">
        <f>Y$15*'[1]1000 m3_by region'!S26</f>
        <v>64836884.910041966</v>
      </c>
      <c r="Z39" s="4">
        <f>Z$15*'[1]1000 m3_by region'!T26</f>
        <v>68230454.204607859</v>
      </c>
      <c r="AA39" s="4">
        <f>AA$15*'[1]1000 m3_by region'!U26</f>
        <v>70151522.681943759</v>
      </c>
      <c r="AB39" s="4">
        <f>AB$15*'[1]1000 m3_by region'!V26</f>
        <v>73479125.344789356</v>
      </c>
      <c r="AC39" s="4">
        <f>AC$15*'[1]1000 m3_by region'!W26</f>
        <v>79488653.782111481</v>
      </c>
      <c r="AD39" s="4">
        <f>AD$15*'[1]1000 m3_by region'!X26</f>
        <v>86709138.338107899</v>
      </c>
      <c r="AE39" s="4">
        <f>AE$15*'[1]1000 m3_by region'!Y26</f>
        <v>90494080.095821872</v>
      </c>
      <c r="AF39" s="4">
        <f>AF$15*'[1]1000 m3_by region'!Z26</f>
        <v>91141405.110807881</v>
      </c>
      <c r="AG39" s="4">
        <f>AG$15*'[1]1000 m3_by region'!AA26</f>
        <v>92190369.976619482</v>
      </c>
      <c r="AH39" s="4">
        <f>AH$15*'[1]1000 m3_by region'!AB26</f>
        <v>95413534.754454538</v>
      </c>
      <c r="AI39" s="4">
        <f>AI$15*'[1]1000 m3_by region'!AC26</f>
        <v>101776155.56131937</v>
      </c>
      <c r="AJ39" s="4">
        <f>AJ$15*'[1]1000 m3_by region'!AD26</f>
        <v>107784582.72166784</v>
      </c>
      <c r="AK39" s="4">
        <f>AK$15*'[1]1000 m3_by region'!AE26</f>
        <v>110375240.84523529</v>
      </c>
      <c r="AL39" s="4">
        <f>AL$15*'[1]1000 m3_by region'!AF26</f>
        <v>111398582.3679933</v>
      </c>
      <c r="AM39" s="4">
        <f>AM$15*'[1]1000 m3_by region'!AG26</f>
        <v>112872795.29341321</v>
      </c>
      <c r="AN39" s="4">
        <f>AN$15*'[1]1000 m3_by region'!AH26</f>
        <v>114638046.90602198</v>
      </c>
      <c r="AO39" s="4">
        <f>AO$15*'[1]1000 m3_by region'!AI26</f>
        <v>116433720.86607043</v>
      </c>
      <c r="AP39" s="4">
        <f>AP$15*'[1]1000 m3_by region'!AJ26</f>
        <v>122560931.75151712</v>
      </c>
      <c r="AQ39" s="4">
        <f>AQ$15*'[1]1000 m3_by region'!AK26</f>
        <v>131624963.00764678</v>
      </c>
      <c r="AR39" s="4">
        <f>AR$15*'[1]1000 m3_by region'!AL26</f>
        <v>134720124.560316</v>
      </c>
      <c r="AS39" s="4">
        <f>AS$15*'[1]1000 m3_by region'!AM26</f>
        <v>134513975.29853705</v>
      </c>
      <c r="AT39" s="4">
        <f>AT$15*'[1]1000 m3_by region'!AN26</f>
        <v>135487315.24506107</v>
      </c>
      <c r="AU39" s="4">
        <f>AU$15*'[1]1000 m3_by region'!AO26</f>
        <v>141275709.71278971</v>
      </c>
      <c r="AV39" s="4">
        <f>AV$15*'[1]1000 m3_by region'!AP26</f>
        <v>148861571.23321658</v>
      </c>
      <c r="AW39" s="4">
        <f>AW$15*'[1]1000 m3_by region'!AQ26</f>
        <v>150860679.00753155</v>
      </c>
      <c r="AX39" s="4">
        <f>AX$15*'[1]1000 m3_by region'!AR26</f>
        <v>150389032.60922432</v>
      </c>
      <c r="AY39" s="4">
        <f>AY$15*'[1]1000 m3_by region'!AS26</f>
        <v>150359063.97237793</v>
      </c>
      <c r="AZ39" s="4">
        <f>AZ$15*'[1]1000 m3_by region'!AT26</f>
        <v>150368366.51104426</v>
      </c>
      <c r="BA39" s="4">
        <f>BA$15*'[1]1000 m3_by region'!AU26</f>
        <v>150335567.09446302</v>
      </c>
      <c r="BB39" s="4">
        <f>BB$15*'[1]1000 m3_by region'!AV26</f>
        <v>150339287.3318311</v>
      </c>
    </row>
    <row r="40" spans="1:55" x14ac:dyDescent="0.35">
      <c r="A40" s="40" t="s">
        <v>39</v>
      </c>
      <c r="B40" s="40"/>
      <c r="D40" s="39">
        <f>D34+D35</f>
        <v>3821522.6741798697</v>
      </c>
      <c r="E40" s="39">
        <f t="shared" ref="E40:BB40" si="9">E34+E35</f>
        <v>5609469.3263402637</v>
      </c>
      <c r="F40" s="39">
        <f t="shared" si="9"/>
        <v>5757813.1172283869</v>
      </c>
      <c r="G40" s="39">
        <f t="shared" si="9"/>
        <v>4965006.3520832984</v>
      </c>
      <c r="H40" s="39">
        <f t="shared" si="9"/>
        <v>4624413.9782988317</v>
      </c>
      <c r="I40" s="39">
        <f t="shared" si="9"/>
        <v>4408974.1368703451</v>
      </c>
      <c r="J40" s="39">
        <f t="shared" si="9"/>
        <v>3977488.8245062479</v>
      </c>
      <c r="K40" s="39">
        <f t="shared" si="9"/>
        <v>4703144.6305979341</v>
      </c>
      <c r="L40" s="39">
        <f t="shared" si="9"/>
        <v>5058427.3217195058</v>
      </c>
      <c r="M40" s="39">
        <f t="shared" si="9"/>
        <v>4003106.4478817158</v>
      </c>
      <c r="N40" s="39">
        <f t="shared" si="9"/>
        <v>3592114.6127223023</v>
      </c>
      <c r="O40" s="39">
        <f t="shared" si="9"/>
        <v>3076455.7496928372</v>
      </c>
      <c r="P40" s="39">
        <f t="shared" si="9"/>
        <v>2337373.4912331076</v>
      </c>
      <c r="Q40" s="39">
        <f t="shared" si="9"/>
        <v>2090834.4961765627</v>
      </c>
      <c r="R40" s="39">
        <f t="shared" si="9"/>
        <v>3810745.1927920491</v>
      </c>
      <c r="S40" s="56">
        <f t="shared" si="9"/>
        <v>2270517.8773880089</v>
      </c>
      <c r="T40" s="39">
        <f t="shared" si="9"/>
        <v>2033394.9429796103</v>
      </c>
      <c r="U40" s="39">
        <f t="shared" si="9"/>
        <v>1452265.9757544561</v>
      </c>
      <c r="V40" s="39">
        <f t="shared" si="9"/>
        <v>868191.18134367105</v>
      </c>
      <c r="W40" s="39">
        <f t="shared" si="9"/>
        <v>51683.101769591456</v>
      </c>
      <c r="X40" s="39">
        <f t="shared" si="9"/>
        <v>54658.091688394881</v>
      </c>
      <c r="Y40" s="39">
        <f t="shared" si="9"/>
        <v>0</v>
      </c>
      <c r="Z40" s="39">
        <f t="shared" si="9"/>
        <v>0</v>
      </c>
      <c r="AA40" s="39">
        <f>AA34+AA35</f>
        <v>0</v>
      </c>
      <c r="AB40" s="39">
        <f t="shared" si="9"/>
        <v>0</v>
      </c>
      <c r="AC40" s="39">
        <f t="shared" si="9"/>
        <v>0</v>
      </c>
      <c r="AD40" s="39">
        <f t="shared" si="9"/>
        <v>0</v>
      </c>
      <c r="AE40" s="39">
        <f t="shared" si="9"/>
        <v>0</v>
      </c>
      <c r="AF40" s="39">
        <f t="shared" si="9"/>
        <v>0</v>
      </c>
      <c r="AG40" s="39">
        <f t="shared" si="9"/>
        <v>0</v>
      </c>
      <c r="AH40" s="39">
        <f t="shared" si="9"/>
        <v>0</v>
      </c>
      <c r="AI40" s="39">
        <f t="shared" si="9"/>
        <v>0</v>
      </c>
      <c r="AJ40" s="39">
        <f t="shared" si="9"/>
        <v>0</v>
      </c>
      <c r="AK40" s="39">
        <f t="shared" si="9"/>
        <v>0</v>
      </c>
      <c r="AL40" s="39">
        <f t="shared" si="9"/>
        <v>0</v>
      </c>
      <c r="AM40" s="39">
        <f t="shared" si="9"/>
        <v>0</v>
      </c>
      <c r="AN40" s="39">
        <f t="shared" si="9"/>
        <v>0</v>
      </c>
      <c r="AO40" s="39">
        <f t="shared" si="9"/>
        <v>0</v>
      </c>
      <c r="AP40" s="39">
        <f t="shared" si="9"/>
        <v>0</v>
      </c>
      <c r="AQ40" s="39">
        <f t="shared" si="9"/>
        <v>0</v>
      </c>
      <c r="AR40" s="39">
        <f t="shared" si="9"/>
        <v>0</v>
      </c>
      <c r="AS40" s="39">
        <f t="shared" si="9"/>
        <v>0</v>
      </c>
      <c r="AT40" s="39">
        <f t="shared" si="9"/>
        <v>0</v>
      </c>
      <c r="AU40" s="39">
        <f t="shared" si="9"/>
        <v>0</v>
      </c>
      <c r="AV40" s="39">
        <f t="shared" si="9"/>
        <v>0</v>
      </c>
      <c r="AW40" s="39">
        <f t="shared" si="9"/>
        <v>0</v>
      </c>
      <c r="AX40" s="39">
        <f t="shared" si="9"/>
        <v>0</v>
      </c>
      <c r="AY40" s="39">
        <f t="shared" si="9"/>
        <v>0</v>
      </c>
      <c r="AZ40" s="39">
        <f t="shared" si="9"/>
        <v>0</v>
      </c>
      <c r="BA40" s="39">
        <f t="shared" si="9"/>
        <v>0</v>
      </c>
      <c r="BB40" s="39">
        <f t="shared" si="9"/>
        <v>0</v>
      </c>
    </row>
    <row r="41" spans="1:55" x14ac:dyDescent="0.35">
      <c r="A41" s="40" t="s">
        <v>40</v>
      </c>
      <c r="B41" s="40"/>
      <c r="D41" s="39">
        <f>D15*D26</f>
        <v>1125593.5996924792</v>
      </c>
      <c r="E41" s="39">
        <f>E15*E26</f>
        <v>1613264.3597396214</v>
      </c>
      <c r="F41" s="39">
        <f>F15*F26</f>
        <v>1326353.970912419</v>
      </c>
      <c r="G41" s="39">
        <f>G15*G26</f>
        <v>1056875.9466096992</v>
      </c>
      <c r="H41" s="39">
        <f>H15*H26</f>
        <v>787723.6077073476</v>
      </c>
      <c r="I41" s="39">
        <f>I15*'[1]1000 m3_by region'!C28</f>
        <v>637991.08955924609</v>
      </c>
      <c r="J41" s="39">
        <f>J15*'[1]1000 m3_by region'!D28</f>
        <v>410285.38010644889</v>
      </c>
      <c r="K41" s="39">
        <f>K15*'[1]1000 m3_by region'!E28</f>
        <v>366535.59993917152</v>
      </c>
      <c r="L41" s="39">
        <f>L15*'[1]1000 m3_by region'!F28</f>
        <v>264973.29371167597</v>
      </c>
      <c r="M41" s="39">
        <f>M15*'[1]1000 m3_by region'!G28</f>
        <v>241925.02046391444</v>
      </c>
      <c r="N41" s="39">
        <f>N15*'[1]1000 m3_by region'!H28</f>
        <v>229456.47639571418</v>
      </c>
      <c r="O41" s="39">
        <f>O15*'[1]1000 m3_by region'!I28</f>
        <v>208157.05413057495</v>
      </c>
      <c r="P41" s="39">
        <f>P15*'[1]1000 m3_by region'!J28</f>
        <v>196895.0095886323</v>
      </c>
      <c r="Q41" s="39">
        <f>Q15*'[1]1000 m3_by region'!K28</f>
        <v>140270.17722912689</v>
      </c>
      <c r="R41" s="39">
        <f>R15*'[1]1000 m3_by region'!L28</f>
        <v>126650.12041845518</v>
      </c>
      <c r="S41" s="56">
        <f>S15*'[1]1000 m3_by region'!M28</f>
        <v>94028.975020302561</v>
      </c>
      <c r="T41" s="39">
        <f>T15*'[1]1000 m3_by region'!N28</f>
        <v>89762.368371097633</v>
      </c>
      <c r="U41" s="39">
        <f>U15*'[1]1000 m3_by region'!O28</f>
        <v>9784.2330909403008</v>
      </c>
      <c r="V41" s="39">
        <f>V15*'[1]1000 m3_by region'!P28</f>
        <v>15617.391259263095</v>
      </c>
      <c r="W41" s="39">
        <f>W15*'[1]1000 m3_by region'!Q28</f>
        <v>80531.669864133248</v>
      </c>
      <c r="X41" s="39">
        <f>X15*'[1]1000 m3_by region'!R28</f>
        <v>55251.323813627292</v>
      </c>
      <c r="Y41" s="39">
        <f>Y15*'[1]1000 m3_by region'!S28</f>
        <v>74766.381797535199</v>
      </c>
      <c r="Z41" s="39">
        <f>Z15*'[1]1000 m3_by region'!T28</f>
        <v>70563.417883173504</v>
      </c>
      <c r="AA41" s="39">
        <f>AA15*'[1]1000 m3_by region'!U28</f>
        <v>66482.311286299329</v>
      </c>
      <c r="AB41" s="39">
        <f>AB15*'[1]1000 m3_by region'!V28</f>
        <v>62563.72193601411</v>
      </c>
      <c r="AC41" s="39">
        <f>AC15*'[1]1000 m3_by region'!W28</f>
        <v>58772.836176180026</v>
      </c>
      <c r="AD41" s="39">
        <f>AD15*'[1]1000 m3_by region'!X28</f>
        <v>55177.106293927754</v>
      </c>
      <c r="AE41" s="39">
        <f>AE15*'[1]1000 m3_by region'!Y28</f>
        <v>51893.640747387559</v>
      </c>
      <c r="AF41" s="39">
        <f>AF15*'[1]1000 m3_by region'!Z28</f>
        <v>48876.450322081786</v>
      </c>
      <c r="AG41" s="39">
        <f>AG15*'[1]1000 m3_by region'!AA28</f>
        <v>46018.234727690069</v>
      </c>
      <c r="AH41" s="39">
        <f>AH15*'[1]1000 m3_by region'!AB28</f>
        <v>43271.261562957457</v>
      </c>
      <c r="AI41" s="39">
        <f>AI15*'[1]1000 m3_by region'!AC28</f>
        <v>40622.806714439503</v>
      </c>
      <c r="AJ41" s="39">
        <f>AJ15*'[1]1000 m3_by region'!AD28</f>
        <v>38145.271447996958</v>
      </c>
      <c r="AK41" s="39">
        <f>AK15*'[1]1000 m3_by region'!AE28</f>
        <v>35871.436769764885</v>
      </c>
      <c r="AL41" s="39">
        <f>AL15*'[1]1000 m3_by region'!AF28</f>
        <v>33752.909693902919</v>
      </c>
      <c r="AM41" s="39">
        <f>AM15*'[1]1000 m3_by region'!AG28</f>
        <v>31751.391548015647</v>
      </c>
      <c r="AN41" s="39">
        <f>AN15*'[1]1000 m3_by region'!AH28</f>
        <v>29863.221779336851</v>
      </c>
      <c r="AO41" s="39">
        <f>AO15*'[1]1000 m3_by region'!AI28</f>
        <v>28085.554513505733</v>
      </c>
      <c r="AP41" s="39">
        <f>AP15*'[1]1000 m3_by region'!AJ28</f>
        <v>26369.191488279452</v>
      </c>
      <c r="AQ41" s="39">
        <f>AQ15*'[1]1000 m3_by region'!AK28</f>
        <v>24735.126072055351</v>
      </c>
      <c r="AR41" s="39">
        <f>AR15*'[1]1000 m3_by region'!AL28</f>
        <v>23253.917558909641</v>
      </c>
      <c r="AS41" s="39">
        <f>AS15*'[1]1000 m3_by region'!AM28</f>
        <v>21886.289819963418</v>
      </c>
      <c r="AT41" s="39">
        <f>AT15*'[1]1000 m3_by region'!AN28</f>
        <v>20591.306443263205</v>
      </c>
      <c r="AU41" s="39">
        <f>AU15*'[1]1000 m3_by region'!AO28</f>
        <v>19344.416891479515</v>
      </c>
      <c r="AV41" s="39">
        <f>AV15*'[1]1000 m3_by region'!AP28</f>
        <v>18166.357794229578</v>
      </c>
      <c r="AW41" s="39">
        <f>AW15*'[1]1000 m3_by region'!AQ28</f>
        <v>17088.9279713377</v>
      </c>
      <c r="AX41" s="39">
        <f>AX15*'[1]1000 m3_by region'!AR28</f>
        <v>16086.884890461542</v>
      </c>
      <c r="AY41" s="39">
        <f>AY15*'[1]1000 m3_by region'!AS28</f>
        <v>15141.430484013174</v>
      </c>
      <c r="AZ41" s="39">
        <f>AZ15*'[1]1000 m3_by region'!AT28</f>
        <v>14251.293143229237</v>
      </c>
      <c r="BA41" s="39">
        <f>BA15*'[1]1000 m3_by region'!AU28</f>
        <v>13414.042173710628</v>
      </c>
      <c r="BB41" s="39">
        <f>BB15*'[1]1000 m3_by region'!AV28</f>
        <v>12625.552791898366</v>
      </c>
    </row>
    <row r="42" spans="1:55" x14ac:dyDescent="0.35">
      <c r="A42" t="s">
        <v>153</v>
      </c>
      <c r="D42" s="4">
        <f>D15</f>
        <v>185911300</v>
      </c>
      <c r="E42" s="4">
        <f t="shared" ref="E42:BB42" si="10">E15</f>
        <v>189027500</v>
      </c>
      <c r="F42" s="4">
        <f t="shared" si="10"/>
        <v>190328700</v>
      </c>
      <c r="G42" s="4">
        <f t="shared" si="10"/>
        <v>184911300</v>
      </c>
      <c r="H42" s="4">
        <f t="shared" si="10"/>
        <v>185577600</v>
      </c>
      <c r="I42" s="4">
        <f t="shared" si="10"/>
        <v>193892327.7404727</v>
      </c>
      <c r="J42" s="4">
        <f t="shared" si="10"/>
        <v>194919746.03347507</v>
      </c>
      <c r="K42" s="4">
        <f t="shared" si="10"/>
        <v>192747361.66803688</v>
      </c>
      <c r="L42" s="4">
        <f t="shared" si="10"/>
        <v>185850857.70115522</v>
      </c>
      <c r="M42" s="4">
        <f t="shared" si="10"/>
        <v>174041835.13507691</v>
      </c>
      <c r="N42" s="4">
        <f t="shared" si="10"/>
        <v>168223512.09250337</v>
      </c>
      <c r="O42" s="4">
        <f t="shared" si="10"/>
        <v>168109883.98169336</v>
      </c>
      <c r="P42" s="4">
        <f t="shared" si="10"/>
        <v>161221659.30618054</v>
      </c>
      <c r="Q42" s="4">
        <f t="shared" si="10"/>
        <v>163034943.94543126</v>
      </c>
      <c r="R42" s="4">
        <f t="shared" si="10"/>
        <v>170939928.902417</v>
      </c>
      <c r="S42" s="4">
        <f t="shared" si="10"/>
        <v>174640246.87755644</v>
      </c>
      <c r="T42" s="4">
        <f t="shared" si="10"/>
        <v>175312959.55545503</v>
      </c>
      <c r="U42" s="4">
        <f t="shared" si="10"/>
        <v>177709689.7262319</v>
      </c>
      <c r="V42" s="4">
        <f t="shared" si="10"/>
        <v>184394180.25979477</v>
      </c>
      <c r="W42" s="4">
        <f t="shared" si="10"/>
        <v>179201745.85692883</v>
      </c>
      <c r="X42" s="4">
        <f t="shared" si="10"/>
        <v>175961600.21901473</v>
      </c>
      <c r="Y42" s="4">
        <f t="shared" si="10"/>
        <v>180389244.39856109</v>
      </c>
      <c r="Z42" s="4">
        <f t="shared" si="10"/>
        <v>179463122.69414383</v>
      </c>
      <c r="AA42" s="4">
        <f t="shared" si="10"/>
        <v>177596108.5043714</v>
      </c>
      <c r="AB42" s="4">
        <f t="shared" si="10"/>
        <v>177761843.56943873</v>
      </c>
      <c r="AC42" s="4">
        <f t="shared" si="10"/>
        <v>181052313.58819708</v>
      </c>
      <c r="AD42" s="4">
        <f t="shared" si="10"/>
        <v>185705961.90763789</v>
      </c>
      <c r="AE42" s="4">
        <f t="shared" si="10"/>
        <v>187111643.545145</v>
      </c>
      <c r="AF42" s="4">
        <f t="shared" si="10"/>
        <v>185692636.28180942</v>
      </c>
      <c r="AG42" s="4">
        <f t="shared" si="10"/>
        <v>184970538.47378197</v>
      </c>
      <c r="AH42" s="4">
        <f t="shared" si="10"/>
        <v>186776025.06009904</v>
      </c>
      <c r="AI42" s="4">
        <f t="shared" si="10"/>
        <v>191985800.4283129</v>
      </c>
      <c r="AJ42" s="4">
        <f t="shared" si="10"/>
        <v>197051823.88297388</v>
      </c>
      <c r="AK42" s="4">
        <f t="shared" si="10"/>
        <v>199020270.11467323</v>
      </c>
      <c r="AL42" s="4">
        <f t="shared" si="10"/>
        <v>199675103.51276213</v>
      </c>
      <c r="AM42" s="4">
        <f t="shared" si="10"/>
        <v>200948434.39907244</v>
      </c>
      <c r="AN42" s="4">
        <f t="shared" si="10"/>
        <v>202688821.545623</v>
      </c>
      <c r="AO42" s="4">
        <f t="shared" si="10"/>
        <v>204640220.02794293</v>
      </c>
      <c r="AP42" s="4">
        <f t="shared" si="10"/>
        <v>211080815.59480843</v>
      </c>
      <c r="AQ42" s="4">
        <f t="shared" si="10"/>
        <v>220707577.43598968</v>
      </c>
      <c r="AR42" s="4">
        <f t="shared" si="10"/>
        <v>224356178.05465427</v>
      </c>
      <c r="AS42" s="4">
        <f t="shared" si="10"/>
        <v>224587587.17833042</v>
      </c>
      <c r="AT42" s="4">
        <f t="shared" si="10"/>
        <v>226012307.8910619</v>
      </c>
      <c r="AU42" s="4">
        <f t="shared" si="10"/>
        <v>232329732.61647546</v>
      </c>
      <c r="AV42" s="4">
        <f t="shared" si="10"/>
        <v>240432563.55351114</v>
      </c>
      <c r="AW42" s="4">
        <f t="shared" si="10"/>
        <v>242760869.28980798</v>
      </c>
      <c r="AX42" s="4">
        <f t="shared" si="10"/>
        <v>242460407.76943269</v>
      </c>
      <c r="AY42" s="4">
        <f t="shared" si="10"/>
        <v>242696767.25674483</v>
      </c>
      <c r="AZ42" s="4">
        <f t="shared" si="10"/>
        <v>243003235.97592351</v>
      </c>
      <c r="BA42" s="4">
        <f t="shared" si="10"/>
        <v>243155637.03956434</v>
      </c>
      <c r="BB42" s="4">
        <f t="shared" si="10"/>
        <v>243440936.01585209</v>
      </c>
    </row>
    <row r="43" spans="1:55" x14ac:dyDescent="0.35">
      <c r="A43" s="34" t="s">
        <v>43</v>
      </c>
      <c r="B43" s="34"/>
      <c r="C43" s="10"/>
      <c r="D43" s="35">
        <v>2000</v>
      </c>
      <c r="E43" s="8">
        <v>2001</v>
      </c>
      <c r="F43" s="8">
        <v>2002</v>
      </c>
      <c r="G43" s="8">
        <v>2003</v>
      </c>
      <c r="H43" s="8">
        <v>2004</v>
      </c>
      <c r="I43" s="8">
        <v>2005</v>
      </c>
      <c r="J43" s="8">
        <v>2006</v>
      </c>
      <c r="K43" s="8">
        <v>2007</v>
      </c>
      <c r="L43" s="8">
        <v>2008</v>
      </c>
      <c r="M43" s="8">
        <v>2009</v>
      </c>
      <c r="N43" s="8">
        <v>2010</v>
      </c>
      <c r="O43" s="8">
        <v>2011</v>
      </c>
      <c r="P43" s="8">
        <v>2012</v>
      </c>
      <c r="Q43" s="8">
        <v>2013</v>
      </c>
      <c r="R43" s="8">
        <v>2014</v>
      </c>
      <c r="S43" s="10">
        <v>2015</v>
      </c>
      <c r="T43" s="8">
        <v>2016</v>
      </c>
      <c r="U43" s="8">
        <v>2017</v>
      </c>
      <c r="V43" s="8">
        <v>2018</v>
      </c>
      <c r="W43" s="8">
        <v>2019</v>
      </c>
      <c r="X43" s="8">
        <v>2020</v>
      </c>
      <c r="Y43" s="10">
        <v>2021</v>
      </c>
      <c r="Z43" s="8">
        <v>2022</v>
      </c>
      <c r="AA43" s="8">
        <v>2023</v>
      </c>
      <c r="AB43" s="8">
        <v>2024</v>
      </c>
      <c r="AC43" s="8">
        <v>2025</v>
      </c>
      <c r="AD43" s="8">
        <v>2026</v>
      </c>
      <c r="AE43" s="8">
        <v>2027</v>
      </c>
      <c r="AF43" s="8">
        <v>2028</v>
      </c>
      <c r="AG43" s="8">
        <v>2029</v>
      </c>
      <c r="AH43" s="8">
        <v>2030</v>
      </c>
      <c r="AI43" s="8">
        <v>2031</v>
      </c>
      <c r="AJ43" s="8">
        <v>2032</v>
      </c>
      <c r="AK43" s="8">
        <v>2033</v>
      </c>
      <c r="AL43" s="8">
        <v>2034</v>
      </c>
      <c r="AM43" s="8">
        <v>2035</v>
      </c>
      <c r="AN43" s="8">
        <v>2036</v>
      </c>
      <c r="AO43" s="8">
        <v>2037</v>
      </c>
      <c r="AP43" s="8">
        <v>2038</v>
      </c>
      <c r="AQ43" s="8">
        <v>2039</v>
      </c>
      <c r="AR43" s="8">
        <v>2040</v>
      </c>
      <c r="AS43" s="8">
        <v>2041</v>
      </c>
      <c r="AT43" s="8">
        <v>2042</v>
      </c>
      <c r="AU43" s="8">
        <v>2043</v>
      </c>
      <c r="AV43" s="8">
        <v>2044</v>
      </c>
      <c r="AW43" s="8">
        <v>2045</v>
      </c>
      <c r="AX43" s="8">
        <v>2046</v>
      </c>
      <c r="AY43" s="8">
        <v>2047</v>
      </c>
      <c r="AZ43" s="8">
        <v>2048</v>
      </c>
      <c r="BA43" s="8">
        <v>2049</v>
      </c>
      <c r="BB43" s="8">
        <v>2050</v>
      </c>
      <c r="BC43" s="8">
        <v>2050</v>
      </c>
    </row>
    <row r="44" spans="1:55" x14ac:dyDescent="0.35">
      <c r="A44" t="s">
        <v>32</v>
      </c>
      <c r="D44">
        <f t="shared" ref="D44:D51" si="11">D34/D$15</f>
        <v>2.0555623429989837E-2</v>
      </c>
      <c r="E44">
        <f t="shared" ref="E44:BB49" si="12">E34/E$15</f>
        <v>2.9675414034149864E-2</v>
      </c>
      <c r="F44">
        <f t="shared" si="12"/>
        <v>3.0251943701755893E-2</v>
      </c>
      <c r="G44">
        <f t="shared" si="12"/>
        <v>2.6850746017594913E-2</v>
      </c>
      <c r="H44">
        <f t="shared" si="12"/>
        <v>2.4919031059237925E-2</v>
      </c>
      <c r="I44">
        <f t="shared" si="12"/>
        <v>2.2739291380171639E-2</v>
      </c>
      <c r="J44">
        <f t="shared" si="12"/>
        <v>2.0405776764264628E-2</v>
      </c>
      <c r="K44">
        <f t="shared" si="12"/>
        <v>2.3592189528016557E-2</v>
      </c>
      <c r="L44">
        <f t="shared" si="12"/>
        <v>2.5663154565845708E-2</v>
      </c>
      <c r="M44">
        <f t="shared" si="12"/>
        <v>2.1512515626702255E-2</v>
      </c>
      <c r="N44">
        <f t="shared" si="12"/>
        <v>2.0255184229078585E-2</v>
      </c>
      <c r="O44">
        <f t="shared" si="12"/>
        <v>1.7371309501812784E-2</v>
      </c>
      <c r="P44">
        <f t="shared" si="12"/>
        <v>1.3766297425250656E-2</v>
      </c>
      <c r="Q44">
        <f t="shared" si="12"/>
        <v>1.2189566755704751E-2</v>
      </c>
      <c r="R44">
        <f t="shared" si="12"/>
        <v>2.1779171791138006E-2</v>
      </c>
      <c r="S44" s="1">
        <f t="shared" si="12"/>
        <v>1.2756277378693446E-2</v>
      </c>
      <c r="T44">
        <f t="shared" si="12"/>
        <v>1.1134912560061088E-2</v>
      </c>
      <c r="U44">
        <f t="shared" si="12"/>
        <v>7.9856753439958902E-3</v>
      </c>
      <c r="V44">
        <f t="shared" si="12"/>
        <v>4.3539095653459137E-3</v>
      </c>
      <c r="W44">
        <f t="shared" si="12"/>
        <v>0</v>
      </c>
      <c r="X44">
        <f t="shared" si="12"/>
        <v>0</v>
      </c>
      <c r="Y44">
        <f t="shared" si="12"/>
        <v>0</v>
      </c>
      <c r="Z44">
        <f t="shared" si="12"/>
        <v>0</v>
      </c>
      <c r="AA44">
        <f t="shared" si="12"/>
        <v>0</v>
      </c>
      <c r="AB44">
        <f t="shared" si="12"/>
        <v>0</v>
      </c>
      <c r="AC44">
        <f t="shared" si="12"/>
        <v>0</v>
      </c>
      <c r="AD44">
        <f t="shared" si="12"/>
        <v>0</v>
      </c>
      <c r="AE44">
        <f t="shared" si="12"/>
        <v>0</v>
      </c>
      <c r="AF44">
        <f t="shared" si="12"/>
        <v>0</v>
      </c>
      <c r="AG44">
        <f t="shared" si="12"/>
        <v>0</v>
      </c>
      <c r="AH44">
        <f t="shared" si="12"/>
        <v>0</v>
      </c>
      <c r="AI44">
        <f t="shared" si="12"/>
        <v>0</v>
      </c>
      <c r="AJ44">
        <f t="shared" si="12"/>
        <v>0</v>
      </c>
      <c r="AK44">
        <f t="shared" si="12"/>
        <v>0</v>
      </c>
      <c r="AL44">
        <f t="shared" si="12"/>
        <v>0</v>
      </c>
      <c r="AM44">
        <f t="shared" si="12"/>
        <v>0</v>
      </c>
      <c r="AN44">
        <f t="shared" si="12"/>
        <v>0</v>
      </c>
      <c r="AO44">
        <f t="shared" si="12"/>
        <v>0</v>
      </c>
      <c r="AP44">
        <f t="shared" si="12"/>
        <v>0</v>
      </c>
      <c r="AQ44">
        <f t="shared" si="12"/>
        <v>0</v>
      </c>
      <c r="AR44">
        <f t="shared" si="12"/>
        <v>0</v>
      </c>
      <c r="AS44">
        <f t="shared" si="12"/>
        <v>0</v>
      </c>
      <c r="AT44">
        <f t="shared" si="12"/>
        <v>0</v>
      </c>
      <c r="AU44">
        <f t="shared" si="12"/>
        <v>0</v>
      </c>
      <c r="AV44">
        <f t="shared" si="12"/>
        <v>0</v>
      </c>
      <c r="AW44">
        <f t="shared" si="12"/>
        <v>0</v>
      </c>
      <c r="AX44">
        <f t="shared" si="12"/>
        <v>0</v>
      </c>
      <c r="AY44">
        <f t="shared" si="12"/>
        <v>0</v>
      </c>
      <c r="AZ44">
        <f t="shared" si="12"/>
        <v>0</v>
      </c>
      <c r="BA44">
        <f t="shared" si="12"/>
        <v>0</v>
      </c>
      <c r="BB44">
        <f t="shared" si="12"/>
        <v>0</v>
      </c>
    </row>
    <row r="45" spans="1:55" x14ac:dyDescent="0.35">
      <c r="A45" s="33" t="s">
        <v>33</v>
      </c>
      <c r="B45" s="33"/>
      <c r="D45">
        <f t="shared" si="11"/>
        <v>0</v>
      </c>
      <c r="E45">
        <f t="shared" ref="E45:S45" si="13">E35/E$15</f>
        <v>0</v>
      </c>
      <c r="F45">
        <f t="shared" si="13"/>
        <v>0</v>
      </c>
      <c r="G45">
        <f t="shared" si="13"/>
        <v>0</v>
      </c>
      <c r="H45">
        <f t="shared" si="13"/>
        <v>0</v>
      </c>
      <c r="I45">
        <f t="shared" si="13"/>
        <v>0</v>
      </c>
      <c r="J45">
        <f t="shared" si="13"/>
        <v>0</v>
      </c>
      <c r="K45">
        <f t="shared" si="13"/>
        <v>8.083760096742888E-4</v>
      </c>
      <c r="L45">
        <f t="shared" si="13"/>
        <v>1.5545154750069648E-3</v>
      </c>
      <c r="M45">
        <f t="shared" si="13"/>
        <v>1.4883131382601167E-3</v>
      </c>
      <c r="N45">
        <f t="shared" si="13"/>
        <v>1.0980414172095316E-3</v>
      </c>
      <c r="O45">
        <f t="shared" si="13"/>
        <v>9.2895742376461856E-4</v>
      </c>
      <c r="P45">
        <f t="shared" si="13"/>
        <v>7.3159014948355775E-4</v>
      </c>
      <c r="Q45">
        <f t="shared" si="13"/>
        <v>6.3488943496549702E-4</v>
      </c>
      <c r="R45">
        <f t="shared" si="13"/>
        <v>5.1371915166480934E-4</v>
      </c>
      <c r="S45" s="1">
        <f t="shared" si="13"/>
        <v>2.4483730124577331E-4</v>
      </c>
      <c r="T45">
        <f t="shared" si="12"/>
        <v>4.637447675873358E-4</v>
      </c>
      <c r="U45">
        <f t="shared" si="12"/>
        <v>1.8645065538953144E-4</v>
      </c>
      <c r="V45">
        <f t="shared" si="12"/>
        <v>3.5443415852035948E-4</v>
      </c>
      <c r="W45">
        <f t="shared" si="12"/>
        <v>2.8840735631478857E-4</v>
      </c>
      <c r="X45">
        <f t="shared" si="12"/>
        <v>3.106251115036656E-4</v>
      </c>
      <c r="Y45">
        <f t="shared" si="12"/>
        <v>0</v>
      </c>
      <c r="Z45">
        <f t="shared" si="12"/>
        <v>0</v>
      </c>
      <c r="AA45">
        <f t="shared" si="12"/>
        <v>0</v>
      </c>
      <c r="AB45">
        <f t="shared" si="12"/>
        <v>0</v>
      </c>
      <c r="AC45">
        <f t="shared" si="12"/>
        <v>0</v>
      </c>
      <c r="AD45">
        <f t="shared" si="12"/>
        <v>0</v>
      </c>
      <c r="AE45">
        <f t="shared" si="12"/>
        <v>0</v>
      </c>
      <c r="AF45">
        <f t="shared" si="12"/>
        <v>0</v>
      </c>
      <c r="AG45">
        <f t="shared" si="12"/>
        <v>0</v>
      </c>
      <c r="AH45">
        <f t="shared" si="12"/>
        <v>0</v>
      </c>
      <c r="AI45">
        <f t="shared" si="12"/>
        <v>0</v>
      </c>
      <c r="AJ45">
        <f t="shared" si="12"/>
        <v>0</v>
      </c>
      <c r="AK45">
        <f t="shared" si="12"/>
        <v>0</v>
      </c>
      <c r="AL45">
        <f t="shared" si="12"/>
        <v>0</v>
      </c>
      <c r="AM45">
        <f t="shared" si="12"/>
        <v>0</v>
      </c>
      <c r="AN45">
        <f t="shared" si="12"/>
        <v>0</v>
      </c>
      <c r="AO45">
        <f t="shared" si="12"/>
        <v>0</v>
      </c>
      <c r="AP45">
        <f t="shared" si="12"/>
        <v>0</v>
      </c>
      <c r="AQ45">
        <f t="shared" si="12"/>
        <v>0</v>
      </c>
      <c r="AR45">
        <f t="shared" si="12"/>
        <v>0</v>
      </c>
      <c r="AS45">
        <f t="shared" si="12"/>
        <v>0</v>
      </c>
      <c r="AT45">
        <f t="shared" si="12"/>
        <v>0</v>
      </c>
      <c r="AU45">
        <f t="shared" si="12"/>
        <v>0</v>
      </c>
      <c r="AV45">
        <f t="shared" si="12"/>
        <v>0</v>
      </c>
      <c r="AW45">
        <f t="shared" si="12"/>
        <v>0</v>
      </c>
      <c r="AX45">
        <f t="shared" si="12"/>
        <v>0</v>
      </c>
      <c r="AY45">
        <f t="shared" si="12"/>
        <v>0</v>
      </c>
      <c r="AZ45">
        <f t="shared" si="12"/>
        <v>0</v>
      </c>
      <c r="BA45">
        <f t="shared" si="12"/>
        <v>0</v>
      </c>
      <c r="BB45">
        <f t="shared" si="12"/>
        <v>0</v>
      </c>
    </row>
    <row r="46" spans="1:55" x14ac:dyDescent="0.35">
      <c r="A46" t="s">
        <v>34</v>
      </c>
      <c r="D46">
        <f t="shared" si="11"/>
        <v>3.4566297264196767E-3</v>
      </c>
      <c r="E46">
        <f t="shared" si="12"/>
        <v>2.0711920471827936E-3</v>
      </c>
      <c r="F46">
        <f t="shared" si="12"/>
        <v>2.1463763638433146E-3</v>
      </c>
      <c r="G46">
        <f t="shared" si="12"/>
        <v>1.7764326205174663E-3</v>
      </c>
      <c r="H46">
        <f t="shared" si="12"/>
        <v>1.6298264205011866E-3</v>
      </c>
      <c r="I46">
        <f t="shared" si="12"/>
        <v>1.4689464713926769E-3</v>
      </c>
      <c r="J46">
        <f t="shared" si="12"/>
        <v>1.4617318597114658E-3</v>
      </c>
      <c r="K46">
        <f t="shared" si="12"/>
        <v>1.2479495718766835E-3</v>
      </c>
      <c r="L46">
        <f t="shared" si="12"/>
        <v>1.177777624900002E-3</v>
      </c>
      <c r="M46">
        <f t="shared" si="12"/>
        <v>1.125270048094039E-3</v>
      </c>
      <c r="N46">
        <f t="shared" si="12"/>
        <v>1.1293412025081867E-3</v>
      </c>
      <c r="O46">
        <f t="shared" si="12"/>
        <v>1.0458582118471594E-3</v>
      </c>
      <c r="P46">
        <f t="shared" si="12"/>
        <v>1.0127168668410274E-3</v>
      </c>
      <c r="Q46">
        <f t="shared" si="12"/>
        <v>8.740332684017782E-4</v>
      </c>
      <c r="R46">
        <f t="shared" si="12"/>
        <v>7.0614235701919339E-4</v>
      </c>
      <c r="S46" s="1">
        <f t="shared" si="12"/>
        <v>7.1476547570027964E-4</v>
      </c>
      <c r="T46">
        <f t="shared" si="12"/>
        <v>4.666220555304724E-4</v>
      </c>
      <c r="U46">
        <f t="shared" si="12"/>
        <v>5.0247357224958596E-4</v>
      </c>
      <c r="V46">
        <f t="shared" si="12"/>
        <v>5.3425617504865763E-4</v>
      </c>
      <c r="W46">
        <f t="shared" si="12"/>
        <v>5.1413187329998574E-4</v>
      </c>
      <c r="X46">
        <f t="shared" si="12"/>
        <v>4.4360629070972407E-4</v>
      </c>
      <c r="Y46">
        <f t="shared" si="12"/>
        <v>3.6179838640286281E-4</v>
      </c>
      <c r="Z46">
        <f t="shared" si="12"/>
        <v>2.9564104681626421E-4</v>
      </c>
      <c r="AA46">
        <f t="shared" si="12"/>
        <v>2.3404056453612965E-4</v>
      </c>
      <c r="AB46">
        <f t="shared" si="12"/>
        <v>1.7654213059759119E-4</v>
      </c>
      <c r="AC46">
        <f>AC36/AC$15</f>
        <v>1.2607455439364598E-4</v>
      </c>
      <c r="AD46">
        <f t="shared" si="12"/>
        <v>8.6238773420445957E-5</v>
      </c>
      <c r="AE46">
        <f t="shared" si="12"/>
        <v>5.8076439951406385E-5</v>
      </c>
      <c r="AF46">
        <f t="shared" si="12"/>
        <v>3.8396184484439203E-5</v>
      </c>
      <c r="AG46">
        <f t="shared" si="12"/>
        <v>2.4415266857735232E-5</v>
      </c>
      <c r="AH46">
        <f t="shared" si="12"/>
        <v>1.4773803529421608E-5</v>
      </c>
      <c r="AI46">
        <f t="shared" si="12"/>
        <v>8.470250303132098E-6</v>
      </c>
      <c r="AJ46">
        <f t="shared" si="12"/>
        <v>4.7001399882314237E-6</v>
      </c>
      <c r="AK46">
        <f t="shared" si="12"/>
        <v>2.5650807945475842E-6</v>
      </c>
      <c r="AL46">
        <f t="shared" si="12"/>
        <v>1.3628536960829727E-6</v>
      </c>
      <c r="AM46">
        <f t="shared" si="12"/>
        <v>6.9764395799190099E-7</v>
      </c>
      <c r="AN46">
        <f t="shared" si="12"/>
        <v>3.4443497767272518E-7</v>
      </c>
      <c r="AO46">
        <f t="shared" si="12"/>
        <v>1.6426629472020216E-7</v>
      </c>
      <c r="AP46">
        <f t="shared" si="12"/>
        <v>7.4037137891753214E-8</v>
      </c>
      <c r="AQ46">
        <f t="shared" si="12"/>
        <v>3.1809120035014538E-8</v>
      </c>
      <c r="AR46">
        <f t="shared" si="12"/>
        <v>1.3631432008724499E-8</v>
      </c>
      <c r="AS46">
        <f t="shared" si="12"/>
        <v>5.7444129888998493E-9</v>
      </c>
      <c r="AT46">
        <f t="shared" si="12"/>
        <v>2.3322352827697653E-9</v>
      </c>
      <c r="AU46">
        <f t="shared" si="12"/>
        <v>8.9397511916648859E-10</v>
      </c>
      <c r="AV46">
        <f t="shared" si="12"/>
        <v>3.2985259479054539E-10</v>
      </c>
      <c r="AW46">
        <f t="shared" si="12"/>
        <v>1.2234710328611488E-10</v>
      </c>
      <c r="AX46">
        <f t="shared" si="12"/>
        <v>4.5363315762086804E-11</v>
      </c>
      <c r="AY46">
        <f t="shared" si="12"/>
        <v>1.3445979958257383E-11</v>
      </c>
      <c r="AZ46">
        <f t="shared" si="12"/>
        <v>4.4743870003406459E-12</v>
      </c>
      <c r="BA46">
        <f t="shared" si="12"/>
        <v>0</v>
      </c>
      <c r="BB46">
        <f t="shared" si="12"/>
        <v>0</v>
      </c>
    </row>
    <row r="47" spans="1:55" x14ac:dyDescent="0.35">
      <c r="A47" t="s">
        <v>35</v>
      </c>
      <c r="D47">
        <f t="shared" si="11"/>
        <v>3.7254124861809304E-2</v>
      </c>
      <c r="E47">
        <f t="shared" si="12"/>
        <v>3.6976818289518681E-2</v>
      </c>
      <c r="F47">
        <f t="shared" si="12"/>
        <v>3.6604544092470728E-2</v>
      </c>
      <c r="G47">
        <f t="shared" si="12"/>
        <v>4.1993377276561182E-2</v>
      </c>
      <c r="H47">
        <f t="shared" si="12"/>
        <v>4.4161728929418963E-2</v>
      </c>
      <c r="I47">
        <f t="shared" si="12"/>
        <v>4.1248016922084921E-2</v>
      </c>
      <c r="J47">
        <f t="shared" si="12"/>
        <v>4.151318482109171E-2</v>
      </c>
      <c r="K47">
        <f t="shared" si="12"/>
        <v>3.9102419922720108E-2</v>
      </c>
      <c r="L47">
        <f t="shared" si="12"/>
        <v>3.8184790368370428E-2</v>
      </c>
      <c r="M47">
        <f t="shared" si="12"/>
        <v>3.7597258079736226E-2</v>
      </c>
      <c r="N47">
        <f t="shared" si="12"/>
        <v>3.449181133497909E-2</v>
      </c>
      <c r="O47">
        <f t="shared" si="12"/>
        <v>3.1511884420234781E-2</v>
      </c>
      <c r="P47">
        <f t="shared" si="12"/>
        <v>3.07683954998186E-2</v>
      </c>
      <c r="Q47">
        <f t="shared" si="12"/>
        <v>2.9430719159234977E-2</v>
      </c>
      <c r="R47">
        <f t="shared" si="12"/>
        <v>2.9415605858491269E-2</v>
      </c>
      <c r="S47" s="1">
        <f t="shared" si="12"/>
        <v>2.8485650112881036E-2</v>
      </c>
      <c r="T47">
        <f t="shared" si="12"/>
        <v>2.6792329426288838E-2</v>
      </c>
      <c r="U47">
        <f t="shared" si="12"/>
        <v>2.5836235816615056E-2</v>
      </c>
      <c r="V47">
        <f t="shared" si="12"/>
        <v>2.4499691746193975E-2</v>
      </c>
      <c r="W47">
        <f t="shared" si="12"/>
        <v>2.4913035433106155E-2</v>
      </c>
      <c r="X47">
        <f t="shared" si="12"/>
        <v>2.2912314616678777E-2</v>
      </c>
      <c r="Y47">
        <f t="shared" si="12"/>
        <v>2.1583319652502771E-2</v>
      </c>
      <c r="Z47">
        <f t="shared" si="12"/>
        <v>2.3468928473349991E-2</v>
      </c>
      <c r="AA47">
        <f t="shared" si="12"/>
        <v>2.4446416641372495E-2</v>
      </c>
      <c r="AB47">
        <f t="shared" si="12"/>
        <v>2.4866858935743703E-2</v>
      </c>
      <c r="AC47">
        <f t="shared" si="12"/>
        <v>2.4745188022305083E-2</v>
      </c>
      <c r="AD47">
        <f t="shared" si="12"/>
        <v>2.4426746602229748E-2</v>
      </c>
      <c r="AE47">
        <f t="shared" si="12"/>
        <v>2.4612239108847599E-2</v>
      </c>
      <c r="AF47">
        <f t="shared" si="12"/>
        <v>2.5217693994869658E-2</v>
      </c>
      <c r="AG47">
        <f t="shared" si="12"/>
        <v>2.5737962557765913E-2</v>
      </c>
      <c r="AH47">
        <f t="shared" si="12"/>
        <v>2.5903212904521442E-2</v>
      </c>
      <c r="AI47">
        <f t="shared" si="12"/>
        <v>2.5589181515132325E-2</v>
      </c>
      <c r="AJ47">
        <f t="shared" si="12"/>
        <v>2.5341455198373275E-2</v>
      </c>
      <c r="AK47">
        <f t="shared" si="12"/>
        <v>2.5411344961580398E-2</v>
      </c>
      <c r="AL47">
        <f t="shared" si="12"/>
        <v>2.5555354848406018E-2</v>
      </c>
      <c r="AM47">
        <f t="shared" si="12"/>
        <v>2.5599995302025256E-2</v>
      </c>
      <c r="AN47">
        <f t="shared" si="12"/>
        <v>2.5569558705411465E-2</v>
      </c>
      <c r="AO47">
        <f t="shared" si="12"/>
        <v>2.5522239467386468E-2</v>
      </c>
      <c r="AP47">
        <f t="shared" si="12"/>
        <v>2.4901943088253435E-2</v>
      </c>
      <c r="AQ47">
        <f t="shared" si="12"/>
        <v>2.3954561469201864E-2</v>
      </c>
      <c r="AR47">
        <f t="shared" si="12"/>
        <v>2.3645956040362112E-2</v>
      </c>
      <c r="AS47">
        <f t="shared" si="12"/>
        <v>2.3638277226329267E-2</v>
      </c>
      <c r="AT47">
        <f t="shared" si="12"/>
        <v>2.3503244516212163E-2</v>
      </c>
      <c r="AU47">
        <f t="shared" si="12"/>
        <v>2.2849985482182148E-2</v>
      </c>
      <c r="AV47">
        <f t="shared" si="12"/>
        <v>2.2035725798889003E-2</v>
      </c>
      <c r="AW47">
        <f t="shared" si="12"/>
        <v>2.1798132172366719E-2</v>
      </c>
      <c r="AX47">
        <f t="shared" si="12"/>
        <v>2.1817717765248715E-2</v>
      </c>
      <c r="AY47">
        <f t="shared" si="12"/>
        <v>2.1789654970419674E-2</v>
      </c>
      <c r="AZ47">
        <f t="shared" si="12"/>
        <v>2.1757890206990167E-2</v>
      </c>
      <c r="BA47">
        <f t="shared" si="12"/>
        <v>2.1743723257936675E-2</v>
      </c>
      <c r="BB47">
        <f t="shared" si="12"/>
        <v>2.1720283087038057E-2</v>
      </c>
    </row>
    <row r="48" spans="1:55" x14ac:dyDescent="0.35">
      <c r="A48" t="s">
        <v>36</v>
      </c>
      <c r="D48">
        <f t="shared" si="11"/>
        <v>0.80364614839073023</v>
      </c>
      <c r="E48">
        <f t="shared" si="12"/>
        <v>0.77429317434546463</v>
      </c>
      <c r="F48">
        <f t="shared" si="12"/>
        <v>0.76267093773882488</v>
      </c>
      <c r="G48">
        <f t="shared" si="12"/>
        <v>0.770205794642707</v>
      </c>
      <c r="H48">
        <f t="shared" si="12"/>
        <v>0.76982313696810512</v>
      </c>
      <c r="I48">
        <f t="shared" si="12"/>
        <v>0.77707268347213898</v>
      </c>
      <c r="J48">
        <f t="shared" si="12"/>
        <v>0.7822604221490832</v>
      </c>
      <c r="K48">
        <f t="shared" si="12"/>
        <v>0.7780668450647511</v>
      </c>
      <c r="L48">
        <f t="shared" si="12"/>
        <v>0.76623732751122686</v>
      </c>
      <c r="M48">
        <f t="shared" si="12"/>
        <v>0.75988824429485358</v>
      </c>
      <c r="N48">
        <f t="shared" si="12"/>
        <v>0.74391713850004426</v>
      </c>
      <c r="O48">
        <f t="shared" si="12"/>
        <v>0.71199325951616266</v>
      </c>
      <c r="P48">
        <f t="shared" si="12"/>
        <v>0.70471580601051298</v>
      </c>
      <c r="Q48">
        <f t="shared" si="12"/>
        <v>0.69009397912896253</v>
      </c>
      <c r="R48">
        <f t="shared" si="12"/>
        <v>0.67701527676473261</v>
      </c>
      <c r="S48" s="1">
        <f t="shared" si="12"/>
        <v>0.68094297793459657</v>
      </c>
      <c r="T48">
        <f t="shared" si="12"/>
        <v>0.66969984226943813</v>
      </c>
      <c r="U48">
        <f t="shared" si="12"/>
        <v>0.67571274546090754</v>
      </c>
      <c r="V48">
        <f t="shared" si="12"/>
        <v>0.65205199973408989</v>
      </c>
      <c r="W48">
        <f t="shared" si="12"/>
        <v>0.64621058011466037</v>
      </c>
      <c r="X48">
        <f t="shared" si="12"/>
        <v>0.62830006053622034</v>
      </c>
      <c r="Y48">
        <f t="shared" si="12"/>
        <v>0.61821274443087426</v>
      </c>
      <c r="Z48">
        <f t="shared" si="12"/>
        <v>0.59565017933107611</v>
      </c>
      <c r="AA48">
        <f t="shared" si="12"/>
        <v>0.57993922965225431</v>
      </c>
      <c r="AB48">
        <f t="shared" si="12"/>
        <v>0.56124751722064226</v>
      </c>
      <c r="AC48">
        <f t="shared" si="12"/>
        <v>0.53576717919865458</v>
      </c>
      <c r="AD48">
        <f t="shared" si="12"/>
        <v>0.50827360610947048</v>
      </c>
      <c r="AE48">
        <f t="shared" si="12"/>
        <v>0.49141552485630141</v>
      </c>
      <c r="AF48">
        <f t="shared" si="12"/>
        <v>0.48366206948994761</v>
      </c>
      <c r="AG48">
        <f t="shared" si="12"/>
        <v>0.47558313929176355</v>
      </c>
      <c r="AH48">
        <f t="shared" si="12"/>
        <v>0.46300568009927984</v>
      </c>
      <c r="AI48">
        <f t="shared" si="12"/>
        <v>0.44406740606235939</v>
      </c>
      <c r="AJ48">
        <f t="shared" si="12"/>
        <v>0.42747429631525979</v>
      </c>
      <c r="AK48">
        <f t="shared" si="12"/>
        <v>0.4198128891254313</v>
      </c>
      <c r="AL48">
        <f t="shared" si="12"/>
        <v>0.4163750338416497</v>
      </c>
      <c r="AM48">
        <f t="shared" si="12"/>
        <v>0.41254100234715324</v>
      </c>
      <c r="AN48">
        <f t="shared" si="12"/>
        <v>0.40869633190212484</v>
      </c>
      <c r="AO48">
        <f t="shared" si="12"/>
        <v>0.40537243011334323</v>
      </c>
      <c r="AP48">
        <f t="shared" si="12"/>
        <v>0.39433795218416223</v>
      </c>
      <c r="AQ48">
        <f t="shared" si="12"/>
        <v>0.37955615309874668</v>
      </c>
      <c r="AR48">
        <f t="shared" si="12"/>
        <v>0.37577605807797998</v>
      </c>
      <c r="AS48">
        <f t="shared" si="12"/>
        <v>0.37732655538637122</v>
      </c>
      <c r="AT48">
        <f t="shared" si="12"/>
        <v>0.37693689813330616</v>
      </c>
      <c r="AU48">
        <f t="shared" si="12"/>
        <v>0.3689839707397502</v>
      </c>
      <c r="AV48">
        <f t="shared" si="12"/>
        <v>0.35874807706904849</v>
      </c>
      <c r="AW48">
        <f t="shared" si="12"/>
        <v>0.35669409185618517</v>
      </c>
      <c r="AX48">
        <f t="shared" si="12"/>
        <v>0.35785370616413315</v>
      </c>
      <c r="AY48">
        <f t="shared" si="12"/>
        <v>0.35861327702641699</v>
      </c>
      <c r="AZ48">
        <f t="shared" si="12"/>
        <v>0.35939184139504277</v>
      </c>
      <c r="BA48">
        <f t="shared" si="12"/>
        <v>0.35993221497181055</v>
      </c>
      <c r="BB48">
        <f t="shared" si="12"/>
        <v>0.36066825293620253</v>
      </c>
    </row>
    <row r="49" spans="1:54" x14ac:dyDescent="0.35">
      <c r="A49" t="s">
        <v>37</v>
      </c>
      <c r="D49">
        <f t="shared" si="11"/>
        <v>0.1290330078340341</v>
      </c>
      <c r="E49">
        <f t="shared" si="12"/>
        <v>0.14844885281989093</v>
      </c>
      <c r="F49">
        <f t="shared" si="12"/>
        <v>0.16135744367504234</v>
      </c>
      <c r="G49">
        <f t="shared" si="12"/>
        <v>0.15345806609747131</v>
      </c>
      <c r="H49">
        <f t="shared" si="12"/>
        <v>0.15522156385725586</v>
      </c>
      <c r="I49">
        <f t="shared" si="12"/>
        <v>0.15418062165792681</v>
      </c>
      <c r="J49">
        <f t="shared" si="12"/>
        <v>0.15225399052795519</v>
      </c>
      <c r="K49">
        <f t="shared" si="12"/>
        <v>0.15528058246021159</v>
      </c>
      <c r="L49">
        <f t="shared" si="12"/>
        <v>0.16575670364560652</v>
      </c>
      <c r="M49">
        <f t="shared" si="12"/>
        <v>0.17699835934123381</v>
      </c>
      <c r="N49">
        <f t="shared" si="12"/>
        <v>0.19774448565888761</v>
      </c>
      <c r="O49">
        <f t="shared" si="12"/>
        <v>0.23591051072638727</v>
      </c>
      <c r="P49">
        <f t="shared" si="12"/>
        <v>0.24778392507942004</v>
      </c>
      <c r="Q49">
        <f t="shared" si="12"/>
        <v>0.26591644346408549</v>
      </c>
      <c r="R49">
        <f t="shared" si="12"/>
        <v>0.26982917982344445</v>
      </c>
      <c r="S49" s="1">
        <f t="shared" si="12"/>
        <v>0.27631707653063425</v>
      </c>
      <c r="T49">
        <f t="shared" si="12"/>
        <v>0.29093053675383213</v>
      </c>
      <c r="U49">
        <f t="shared" si="12"/>
        <v>0.28972136175298185</v>
      </c>
      <c r="V49">
        <f t="shared" si="12"/>
        <v>0.31812101293660289</v>
      </c>
      <c r="W49">
        <f t="shared" si="12"/>
        <v>0.32762445412166125</v>
      </c>
      <c r="X49">
        <f t="shared" si="12"/>
        <v>0.34771939696074067</v>
      </c>
      <c r="Y49">
        <f t="shared" ref="E49:BB51" si="14">Y39/Y$15</f>
        <v>0.3594276650263476</v>
      </c>
      <c r="Z49">
        <f t="shared" si="14"/>
        <v>0.38019205940649958</v>
      </c>
      <c r="AA49">
        <f t="shared" si="14"/>
        <v>0.3950059676010132</v>
      </c>
      <c r="AB49">
        <f t="shared" si="14"/>
        <v>0.41335712923165291</v>
      </c>
      <c r="AC49">
        <f t="shared" si="14"/>
        <v>0.43903694024539325</v>
      </c>
      <c r="AD49">
        <f t="shared" si="14"/>
        <v>0.46691628770234783</v>
      </c>
      <c r="AE49">
        <f t="shared" si="14"/>
        <v>0.48363681907367828</v>
      </c>
      <c r="AF49">
        <f t="shared" si="14"/>
        <v>0.49081862876075799</v>
      </c>
      <c r="AG49">
        <f t="shared" si="14"/>
        <v>0.49840569604919377</v>
      </c>
      <c r="AH49">
        <f t="shared" si="14"/>
        <v>0.510844658589095</v>
      </c>
      <c r="AI49">
        <f t="shared" si="14"/>
        <v>0.53012334940532424</v>
      </c>
      <c r="AJ49">
        <f t="shared" si="14"/>
        <v>0.54698596845101766</v>
      </c>
      <c r="AK49">
        <f t="shared" si="14"/>
        <v>0.55459296071519915</v>
      </c>
      <c r="AL49">
        <f t="shared" si="14"/>
        <v>0.55789920930664905</v>
      </c>
      <c r="AM49">
        <f t="shared" si="14"/>
        <v>0.56170029704861546</v>
      </c>
      <c r="AN49">
        <f t="shared" si="14"/>
        <v>0.56558642964046357</v>
      </c>
      <c r="AO49">
        <f t="shared" si="14"/>
        <v>0.56896792258223627</v>
      </c>
      <c r="AP49">
        <f t="shared" si="14"/>
        <v>0.58063510606660518</v>
      </c>
      <c r="AQ49">
        <f t="shared" si="14"/>
        <v>0.59637718168430842</v>
      </c>
      <c r="AR49">
        <f t="shared" si="14"/>
        <v>0.60047432492586639</v>
      </c>
      <c r="AS49">
        <f t="shared" si="14"/>
        <v>0.59893771062123857</v>
      </c>
      <c r="AT49">
        <f t="shared" si="14"/>
        <v>0.5994687480044939</v>
      </c>
      <c r="AU49">
        <f t="shared" si="14"/>
        <v>0.60808278011495143</v>
      </c>
      <c r="AV49">
        <f t="shared" si="14"/>
        <v>0.6191406398247119</v>
      </c>
      <c r="AW49">
        <f t="shared" si="14"/>
        <v>0.62143738176944008</v>
      </c>
      <c r="AX49">
        <f t="shared" si="14"/>
        <v>0.62026222752308702</v>
      </c>
      <c r="AY49">
        <f t="shared" si="14"/>
        <v>0.61953467972367182</v>
      </c>
      <c r="AZ49">
        <f t="shared" si="14"/>
        <v>0.61879162187758929</v>
      </c>
      <c r="BA49">
        <f t="shared" si="14"/>
        <v>0.61826889528372986</v>
      </c>
      <c r="BB49">
        <f t="shared" si="14"/>
        <v>0.61755960107728758</v>
      </c>
    </row>
    <row r="50" spans="1:54" x14ac:dyDescent="0.35">
      <c r="A50" s="40" t="s">
        <v>39</v>
      </c>
      <c r="B50" s="40"/>
      <c r="D50">
        <f t="shared" si="11"/>
        <v>2.0555623429989837E-2</v>
      </c>
      <c r="E50">
        <f t="shared" si="14"/>
        <v>2.9675414034149864E-2</v>
      </c>
      <c r="F50">
        <f t="shared" si="14"/>
        <v>3.0251943701755893E-2</v>
      </c>
      <c r="G50">
        <f>G40/G$15</f>
        <v>2.6850746017594913E-2</v>
      </c>
      <c r="H50">
        <f t="shared" si="14"/>
        <v>2.4919031059237925E-2</v>
      </c>
      <c r="I50">
        <f t="shared" si="14"/>
        <v>2.2739291380171639E-2</v>
      </c>
      <c r="J50">
        <f t="shared" si="14"/>
        <v>2.0405776764264628E-2</v>
      </c>
      <c r="K50">
        <f t="shared" si="14"/>
        <v>2.4400565537690846E-2</v>
      </c>
      <c r="L50">
        <f t="shared" si="14"/>
        <v>2.7217670040852675E-2</v>
      </c>
      <c r="M50">
        <f t="shared" si="14"/>
        <v>2.3000828764962372E-2</v>
      </c>
      <c r="N50">
        <f t="shared" si="14"/>
        <v>2.1353225646288117E-2</v>
      </c>
      <c r="O50">
        <f t="shared" si="14"/>
        <v>1.8300266925577402E-2</v>
      </c>
      <c r="P50">
        <f t="shared" si="14"/>
        <v>1.4497887574734214E-2</v>
      </c>
      <c r="Q50">
        <f t="shared" si="14"/>
        <v>1.2824456190670247E-2</v>
      </c>
      <c r="R50">
        <f t="shared" si="14"/>
        <v>2.2292890942802814E-2</v>
      </c>
      <c r="S50" s="1">
        <f t="shared" si="14"/>
        <v>1.3001114679939222E-2</v>
      </c>
      <c r="T50">
        <f t="shared" si="14"/>
        <v>1.1598657327648424E-2</v>
      </c>
      <c r="U50">
        <f t="shared" si="14"/>
        <v>8.1721259993854222E-3</v>
      </c>
      <c r="V50">
        <f t="shared" si="14"/>
        <v>4.7083437238662736E-3</v>
      </c>
      <c r="W50">
        <f t="shared" si="14"/>
        <v>2.8840735631478857E-4</v>
      </c>
      <c r="X50">
        <f t="shared" si="14"/>
        <v>3.106251115036656E-4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D50">
        <f t="shared" si="14"/>
        <v>0</v>
      </c>
      <c r="AE50">
        <f t="shared" si="14"/>
        <v>0</v>
      </c>
      <c r="AF50">
        <f t="shared" si="14"/>
        <v>0</v>
      </c>
      <c r="AG50">
        <f t="shared" si="14"/>
        <v>0</v>
      </c>
      <c r="AH50">
        <f t="shared" si="14"/>
        <v>0</v>
      </c>
      <c r="AI50">
        <f t="shared" si="14"/>
        <v>0</v>
      </c>
      <c r="AJ50">
        <f t="shared" si="14"/>
        <v>0</v>
      </c>
      <c r="AK50">
        <f t="shared" si="14"/>
        <v>0</v>
      </c>
      <c r="AL50">
        <f t="shared" si="14"/>
        <v>0</v>
      </c>
      <c r="AM50">
        <f t="shared" si="14"/>
        <v>0</v>
      </c>
      <c r="AN50">
        <f t="shared" si="14"/>
        <v>0</v>
      </c>
      <c r="AO50">
        <f t="shared" si="14"/>
        <v>0</v>
      </c>
      <c r="AP50">
        <f t="shared" si="14"/>
        <v>0</v>
      </c>
      <c r="AQ50">
        <f t="shared" si="14"/>
        <v>0</v>
      </c>
      <c r="AR50">
        <f t="shared" si="14"/>
        <v>0</v>
      </c>
      <c r="AS50">
        <f t="shared" si="14"/>
        <v>0</v>
      </c>
      <c r="AT50">
        <f t="shared" si="14"/>
        <v>0</v>
      </c>
      <c r="AU50">
        <f t="shared" si="14"/>
        <v>0</v>
      </c>
      <c r="AV50">
        <f t="shared" si="14"/>
        <v>0</v>
      </c>
      <c r="AW50">
        <f t="shared" si="14"/>
        <v>0</v>
      </c>
      <c r="AX50">
        <f t="shared" si="14"/>
        <v>0</v>
      </c>
      <c r="AY50">
        <f t="shared" si="14"/>
        <v>0</v>
      </c>
      <c r="AZ50">
        <f t="shared" si="14"/>
        <v>0</v>
      </c>
      <c r="BA50">
        <f t="shared" si="14"/>
        <v>0</v>
      </c>
      <c r="BB50">
        <f t="shared" si="14"/>
        <v>0</v>
      </c>
    </row>
    <row r="51" spans="1:54" x14ac:dyDescent="0.35">
      <c r="A51" s="40" t="s">
        <v>40</v>
      </c>
      <c r="B51" s="40"/>
      <c r="D51">
        <f t="shared" si="11"/>
        <v>6.0544657570168097E-3</v>
      </c>
      <c r="E51">
        <f t="shared" si="14"/>
        <v>8.5345484637929479E-3</v>
      </c>
      <c r="F51">
        <f t="shared" si="14"/>
        <v>6.9687544280627092E-3</v>
      </c>
      <c r="G51">
        <f t="shared" si="14"/>
        <v>5.7155833451481824E-3</v>
      </c>
      <c r="H51">
        <f t="shared" si="14"/>
        <v>4.244712765481112E-3</v>
      </c>
      <c r="I51">
        <f t="shared" si="14"/>
        <v>3.2904400962848056E-3</v>
      </c>
      <c r="J51">
        <f t="shared" si="14"/>
        <v>2.104893877893661E-3</v>
      </c>
      <c r="K51">
        <f t="shared" si="14"/>
        <v>1.9016374427497742E-3</v>
      </c>
      <c r="L51">
        <f t="shared" si="14"/>
        <v>1.4257308090433901E-3</v>
      </c>
      <c r="M51">
        <f t="shared" si="14"/>
        <v>1.3900394711199879E-3</v>
      </c>
      <c r="N51">
        <f t="shared" si="14"/>
        <v>1.363997657292637E-3</v>
      </c>
      <c r="O51">
        <f t="shared" si="14"/>
        <v>1.2382201997905287E-3</v>
      </c>
      <c r="P51">
        <f t="shared" si="14"/>
        <v>1.2212689686731453E-3</v>
      </c>
      <c r="Q51">
        <f t="shared" si="14"/>
        <v>8.60368788644943E-4</v>
      </c>
      <c r="R51">
        <f t="shared" si="14"/>
        <v>7.4090425350975097E-4</v>
      </c>
      <c r="S51" s="1">
        <f t="shared" si="14"/>
        <v>5.3841526624861017E-4</v>
      </c>
      <c r="T51">
        <f t="shared" si="14"/>
        <v>5.1201216726196432E-4</v>
      </c>
      <c r="U51">
        <f t="shared" si="14"/>
        <v>5.5057397860596456E-5</v>
      </c>
      <c r="V51">
        <f t="shared" si="14"/>
        <v>8.4695684198165031E-5</v>
      </c>
      <c r="W51">
        <f t="shared" si="14"/>
        <v>4.4939110095739896E-4</v>
      </c>
      <c r="X51">
        <f t="shared" si="14"/>
        <v>3.1399648414686749E-4</v>
      </c>
      <c r="Y51">
        <f t="shared" si="14"/>
        <v>4.1447250387247362E-4</v>
      </c>
      <c r="Z51">
        <f t="shared" si="14"/>
        <v>3.9319174225801041E-4</v>
      </c>
      <c r="AA51">
        <f t="shared" si="14"/>
        <v>3.7434554082395853E-4</v>
      </c>
      <c r="AB51">
        <f t="shared" si="14"/>
        <v>3.5195248136349902E-4</v>
      </c>
      <c r="AC51">
        <f t="shared" si="14"/>
        <v>3.2461797925354688E-4</v>
      </c>
      <c r="AD51">
        <f t="shared" si="14"/>
        <v>2.9712081253142783E-4</v>
      </c>
      <c r="AE51">
        <f t="shared" si="14"/>
        <v>2.7734052122131578E-4</v>
      </c>
      <c r="AF51">
        <f t="shared" si="14"/>
        <v>2.6321156994026562E-4</v>
      </c>
      <c r="AG51">
        <f t="shared" si="14"/>
        <v>2.4878683441910816E-4</v>
      </c>
      <c r="AH51">
        <f t="shared" si="14"/>
        <v>2.3167460357416877E-4</v>
      </c>
      <c r="AI51">
        <f t="shared" si="14"/>
        <v>2.1159276688073592E-4</v>
      </c>
      <c r="AJ51">
        <f t="shared" si="14"/>
        <v>1.9357989536118611E-4</v>
      </c>
      <c r="AK51">
        <f t="shared" si="14"/>
        <v>1.8024011699459643E-4</v>
      </c>
      <c r="AL51">
        <f t="shared" si="14"/>
        <v>1.6903914959906667E-4</v>
      </c>
      <c r="AM51">
        <f t="shared" si="14"/>
        <v>1.5800765824808142E-4</v>
      </c>
      <c r="AN51">
        <f t="shared" si="14"/>
        <v>1.4733531702247808E-4</v>
      </c>
      <c r="AO51">
        <f t="shared" si="14"/>
        <v>1.3724357073927474E-4</v>
      </c>
      <c r="AP51">
        <f t="shared" si="14"/>
        <v>1.2492462384122041E-4</v>
      </c>
      <c r="AQ51">
        <f t="shared" si="14"/>
        <v>1.1207193862308199E-4</v>
      </c>
      <c r="AR51">
        <f t="shared" si="14"/>
        <v>1.0364732435959428E-4</v>
      </c>
      <c r="AS51">
        <f t="shared" si="14"/>
        <v>9.7451021647892489E-5</v>
      </c>
      <c r="AT51">
        <f t="shared" si="14"/>
        <v>9.1107013752490988E-5</v>
      </c>
      <c r="AU51">
        <f t="shared" si="14"/>
        <v>8.3262769141187931E-5</v>
      </c>
      <c r="AV51">
        <f t="shared" si="14"/>
        <v>7.5556977498126773E-5</v>
      </c>
      <c r="AW51">
        <f t="shared" si="14"/>
        <v>7.03940796609067E-5</v>
      </c>
      <c r="AX51">
        <f t="shared" si="14"/>
        <v>6.634850216765839E-5</v>
      </c>
      <c r="AY51">
        <f t="shared" si="14"/>
        <v>6.2388266045568334E-5</v>
      </c>
      <c r="AZ51">
        <f t="shared" si="14"/>
        <v>5.8646515903357104E-5</v>
      </c>
      <c r="BA51">
        <f t="shared" si="14"/>
        <v>5.5166486522901387E-5</v>
      </c>
      <c r="BB51">
        <f t="shared" si="14"/>
        <v>5.1862899471747965E-5</v>
      </c>
    </row>
    <row r="52" spans="1:54" s="49" customFormat="1" x14ac:dyDescent="0.35">
      <c r="A52" s="49" t="s">
        <v>44</v>
      </c>
      <c r="C52" s="50"/>
      <c r="D52" s="51">
        <f>SUM(D46:D51)</f>
        <v>1</v>
      </c>
      <c r="E52" s="51">
        <f t="shared" ref="E52:BB52" si="15">SUM(E46:E51)</f>
        <v>0.99999999999999989</v>
      </c>
      <c r="F52" s="51">
        <f t="shared" si="15"/>
        <v>0.99999999999999978</v>
      </c>
      <c r="G52" s="51">
        <f t="shared" si="15"/>
        <v>1.0000000000000002</v>
      </c>
      <c r="H52" s="51">
        <f t="shared" si="15"/>
        <v>1.0000000000000002</v>
      </c>
      <c r="I52" s="51">
        <f t="shared" si="15"/>
        <v>0.99999999999999978</v>
      </c>
      <c r="J52" s="51">
        <f t="shared" si="15"/>
        <v>0.99999999999999989</v>
      </c>
      <c r="K52" s="51">
        <f t="shared" si="15"/>
        <v>1.0000000000000002</v>
      </c>
      <c r="L52" s="51">
        <f t="shared" si="15"/>
        <v>0.99999999999999989</v>
      </c>
      <c r="M52" s="51">
        <f t="shared" si="15"/>
        <v>1</v>
      </c>
      <c r="N52" s="51">
        <f t="shared" si="15"/>
        <v>1</v>
      </c>
      <c r="O52" s="51">
        <f t="shared" si="15"/>
        <v>0.99999999999999978</v>
      </c>
      <c r="P52" s="51">
        <f t="shared" si="15"/>
        <v>1</v>
      </c>
      <c r="Q52" s="51">
        <f t="shared" si="15"/>
        <v>1</v>
      </c>
      <c r="R52" s="51">
        <f t="shared" si="15"/>
        <v>1.0000000000000002</v>
      </c>
      <c r="S52" s="57">
        <f t="shared" si="15"/>
        <v>1</v>
      </c>
      <c r="T52" s="51">
        <f t="shared" si="15"/>
        <v>0.99999999999999989</v>
      </c>
      <c r="U52" s="51">
        <f t="shared" si="15"/>
        <v>1</v>
      </c>
      <c r="V52" s="51">
        <f t="shared" si="15"/>
        <v>0.99999999999999978</v>
      </c>
      <c r="W52" s="51">
        <f t="shared" si="15"/>
        <v>0.99999999999999989</v>
      </c>
      <c r="X52" s="51">
        <f t="shared" si="15"/>
        <v>1</v>
      </c>
      <c r="Y52" s="51">
        <f t="shared" si="15"/>
        <v>1</v>
      </c>
      <c r="Z52" s="51">
        <f t="shared" si="15"/>
        <v>1</v>
      </c>
      <c r="AA52" s="51">
        <f t="shared" si="15"/>
        <v>1.0000000000000002</v>
      </c>
      <c r="AB52" s="51">
        <f t="shared" si="15"/>
        <v>1</v>
      </c>
      <c r="AC52" s="51">
        <f t="shared" si="15"/>
        <v>1</v>
      </c>
      <c r="AD52" s="51">
        <f t="shared" si="15"/>
        <v>0.99999999999999989</v>
      </c>
      <c r="AE52" s="51">
        <f t="shared" si="15"/>
        <v>1</v>
      </c>
      <c r="AF52" s="51">
        <f t="shared" si="15"/>
        <v>1</v>
      </c>
      <c r="AG52" s="51">
        <f t="shared" si="15"/>
        <v>1.0000000000000002</v>
      </c>
      <c r="AH52" s="51">
        <f t="shared" si="15"/>
        <v>0.99999999999999989</v>
      </c>
      <c r="AI52" s="51">
        <f t="shared" si="15"/>
        <v>0.99999999999999989</v>
      </c>
      <c r="AJ52" s="51">
        <f t="shared" si="15"/>
        <v>1.0000000000000002</v>
      </c>
      <c r="AK52" s="51">
        <f t="shared" si="15"/>
        <v>1</v>
      </c>
      <c r="AL52" s="51">
        <f t="shared" si="15"/>
        <v>0.99999999999999989</v>
      </c>
      <c r="AM52" s="51">
        <f t="shared" si="15"/>
        <v>1</v>
      </c>
      <c r="AN52" s="51">
        <f t="shared" si="15"/>
        <v>1</v>
      </c>
      <c r="AO52" s="51">
        <f t="shared" si="15"/>
        <v>1</v>
      </c>
      <c r="AP52" s="51">
        <f t="shared" si="15"/>
        <v>0.99999999999999989</v>
      </c>
      <c r="AQ52" s="51">
        <f t="shared" si="15"/>
        <v>1.0000000000000002</v>
      </c>
      <c r="AR52" s="51">
        <f t="shared" si="15"/>
        <v>1</v>
      </c>
      <c r="AS52" s="51">
        <f t="shared" si="15"/>
        <v>1</v>
      </c>
      <c r="AT52" s="51">
        <f t="shared" si="15"/>
        <v>1</v>
      </c>
      <c r="AU52" s="51">
        <f t="shared" si="15"/>
        <v>1</v>
      </c>
      <c r="AV52" s="51">
        <f t="shared" si="15"/>
        <v>1.0000000000000002</v>
      </c>
      <c r="AW52" s="51">
        <f t="shared" si="15"/>
        <v>1</v>
      </c>
      <c r="AX52" s="51">
        <f t="shared" si="15"/>
        <v>0.99999999999999989</v>
      </c>
      <c r="AY52" s="51">
        <f t="shared" si="15"/>
        <v>1</v>
      </c>
      <c r="AZ52" s="51">
        <f t="shared" si="15"/>
        <v>1</v>
      </c>
      <c r="BA52" s="51">
        <f t="shared" si="15"/>
        <v>1</v>
      </c>
      <c r="BB52" s="51">
        <f t="shared" si="15"/>
        <v>0.99999999999999989</v>
      </c>
    </row>
    <row r="53" spans="1:54" s="49" customFormat="1" x14ac:dyDescent="0.35">
      <c r="C53" s="50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7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</row>
    <row r="54" spans="1:54" x14ac:dyDescent="0.35">
      <c r="A54" s="34" t="s">
        <v>154</v>
      </c>
      <c r="D54" s="12">
        <v>2000</v>
      </c>
      <c r="E54" s="12">
        <v>2005</v>
      </c>
      <c r="F54" s="12">
        <v>2010</v>
      </c>
      <c r="G54" s="12">
        <v>2015</v>
      </c>
      <c r="H54" s="12">
        <v>2020</v>
      </c>
      <c r="I54" s="12">
        <v>2025</v>
      </c>
      <c r="J54" s="12">
        <v>2030</v>
      </c>
      <c r="K54" s="12">
        <v>2035</v>
      </c>
      <c r="L54" s="12">
        <v>2040</v>
      </c>
      <c r="M54" s="12">
        <v>2045</v>
      </c>
      <c r="N54" s="12">
        <v>2050</v>
      </c>
    </row>
    <row r="55" spans="1:54" x14ac:dyDescent="0.35">
      <c r="A55" t="s">
        <v>32</v>
      </c>
      <c r="D55" s="15">
        <f>INDEX($A$33:$BB$41,MATCH($A55,$A$33:$A$41,0),MATCH(D$54,$A$33:$BB$33,0))</f>
        <v>3821522.6741798697</v>
      </c>
      <c r="E55" s="15">
        <f t="shared" ref="E55:N62" si="16">INDEX($A$33:$BB$41,MATCH($A55,$A$33:$A$41,0),MATCH(E$54,$A$33:$BB$33,0))</f>
        <v>4408974.1368703451</v>
      </c>
      <c r="F55" s="15">
        <f t="shared" si="16"/>
        <v>3407398.2290962851</v>
      </c>
      <c r="G55" s="15">
        <f t="shared" si="16"/>
        <v>2227759.4306536121</v>
      </c>
      <c r="H55" s="15">
        <f t="shared" si="16"/>
        <v>0</v>
      </c>
      <c r="I55" s="15">
        <f t="shared" si="16"/>
        <v>0</v>
      </c>
      <c r="J55" s="15">
        <f t="shared" si="16"/>
        <v>0</v>
      </c>
      <c r="K55" s="15">
        <f t="shared" si="16"/>
        <v>0</v>
      </c>
      <c r="L55" s="15">
        <f t="shared" si="16"/>
        <v>0</v>
      </c>
      <c r="M55" s="15">
        <f t="shared" si="16"/>
        <v>0</v>
      </c>
      <c r="N55" s="15">
        <f t="shared" si="16"/>
        <v>0</v>
      </c>
    </row>
    <row r="56" spans="1:54" x14ac:dyDescent="0.35">
      <c r="A56" s="33" t="s">
        <v>33</v>
      </c>
      <c r="B56" s="4"/>
      <c r="C56" s="4"/>
      <c r="D56" s="15">
        <f t="shared" ref="D56:D62" si="17">INDEX($A$33:$BB$41,MATCH($A56,$A$33:$A$41,0),MATCH(D$54,$A$33:$BB$33,0))</f>
        <v>0</v>
      </c>
      <c r="E56" s="15">
        <f t="shared" si="16"/>
        <v>0</v>
      </c>
      <c r="F56" s="15">
        <f t="shared" si="16"/>
        <v>184716.38362601717</v>
      </c>
      <c r="G56" s="15">
        <f t="shared" si="16"/>
        <v>42758.446734396508</v>
      </c>
      <c r="H56" s="15">
        <f t="shared" si="16"/>
        <v>54658.091688394881</v>
      </c>
      <c r="I56" s="15">
        <f t="shared" si="16"/>
        <v>0</v>
      </c>
      <c r="J56" s="15">
        <f t="shared" si="16"/>
        <v>0</v>
      </c>
      <c r="K56" s="15">
        <f t="shared" si="16"/>
        <v>0</v>
      </c>
      <c r="L56" s="15">
        <f t="shared" si="16"/>
        <v>0</v>
      </c>
      <c r="M56" s="15">
        <f t="shared" si="16"/>
        <v>0</v>
      </c>
      <c r="N56" s="15">
        <f t="shared" si="16"/>
        <v>0</v>
      </c>
      <c r="O56" s="4"/>
      <c r="P56" s="5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4" x14ac:dyDescent="0.35">
      <c r="A57" t="s">
        <v>34</v>
      </c>
      <c r="D57" s="15">
        <f t="shared" si="17"/>
        <v>642626.52605732647</v>
      </c>
      <c r="E57" s="15">
        <f t="shared" si="16"/>
        <v>284817.45066447981</v>
      </c>
      <c r="F57" s="15">
        <f t="shared" si="16"/>
        <v>189981.74343669825</v>
      </c>
      <c r="G57" s="15">
        <f t="shared" si="16"/>
        <v>124826.81913585091</v>
      </c>
      <c r="H57" s="15">
        <f t="shared" si="16"/>
        <v>78057.672780504494</v>
      </c>
      <c r="I57" s="15">
        <f t="shared" si="16"/>
        <v>22826.089757570604</v>
      </c>
      <c r="J57" s="15">
        <f t="shared" si="16"/>
        <v>2759.39229824423</v>
      </c>
      <c r="K57" s="15">
        <f t="shared" si="16"/>
        <v>140.19046112644477</v>
      </c>
      <c r="L57" s="15">
        <f t="shared" si="16"/>
        <v>3.0582959868893074</v>
      </c>
      <c r="M57" s="15">
        <f t="shared" si="16"/>
        <v>2.9701089148827169E-2</v>
      </c>
      <c r="N57" s="15">
        <f t="shared" si="16"/>
        <v>0</v>
      </c>
    </row>
    <row r="58" spans="1:54" x14ac:dyDescent="0.35">
      <c r="A58" t="s">
        <v>35</v>
      </c>
      <c r="D58" s="15">
        <f t="shared" si="17"/>
        <v>6925962.7834212882</v>
      </c>
      <c r="E58" s="15">
        <f t="shared" si="16"/>
        <v>7997674.0157014532</v>
      </c>
      <c r="F58" s="15">
        <f t="shared" si="16"/>
        <v>5802333.6412022002</v>
      </c>
      <c r="G58" s="15">
        <f t="shared" si="16"/>
        <v>4974740.9681812376</v>
      </c>
      <c r="H58" s="15">
        <f t="shared" si="16"/>
        <v>4031687.5446723187</v>
      </c>
      <c r="I58" s="15">
        <f t="shared" si="16"/>
        <v>4480173.541613278</v>
      </c>
      <c r="J58" s="15">
        <f t="shared" si="16"/>
        <v>4838099.1425919775</v>
      </c>
      <c r="K58" s="15">
        <f t="shared" si="16"/>
        <v>5144278.9765655845</v>
      </c>
      <c r="L58" s="15">
        <f>INDEX($A$33:$BB$41,MATCH($A58,$A$33:$A$41,0),MATCH(L$54,$A$33:$BB$33,0))</f>
        <v>5305116.3236640096</v>
      </c>
      <c r="M58" s="15">
        <f t="shared" si="16"/>
        <v>5291733.5150578748</v>
      </c>
      <c r="N58" s="15">
        <f t="shared" si="16"/>
        <v>5287606.0452378262</v>
      </c>
    </row>
    <row r="59" spans="1:54" x14ac:dyDescent="0.35">
      <c r="A59" t="s">
        <v>36</v>
      </c>
      <c r="D59" s="15">
        <f>INDEX($A$33:$BB$41,MATCH($A59,$A$33:$A$41,0),MATCH(D$54,$A$33:$BB$33,0))</f>
        <v>149406900.18731356</v>
      </c>
      <c r="E59" s="15">
        <f t="shared" si="16"/>
        <v>150668431.42194858</v>
      </c>
      <c r="F59" s="15">
        <f t="shared" si="16"/>
        <v>125144353.74428269</v>
      </c>
      <c r="G59" s="15">
        <f t="shared" si="16"/>
        <v>118920049.77603641</v>
      </c>
      <c r="H59" s="15">
        <f t="shared" si="16"/>
        <v>110556684.06965716</v>
      </c>
      <c r="I59" s="15">
        <f t="shared" si="16"/>
        <v>97001887.338538587</v>
      </c>
      <c r="J59" s="15">
        <f t="shared" si="16"/>
        <v>86478360.50919129</v>
      </c>
      <c r="K59" s="15">
        <f t="shared" si="16"/>
        <v>82899468.54708451</v>
      </c>
      <c r="L59" s="15">
        <f t="shared" si="16"/>
        <v>84307680.194819376</v>
      </c>
      <c r="M59" s="15">
        <f t="shared" si="16"/>
        <v>86591367.809546128</v>
      </c>
      <c r="N59" s="15">
        <f t="shared" si="16"/>
        <v>87801417.085991234</v>
      </c>
    </row>
    <row r="60" spans="1:54" x14ac:dyDescent="0.35">
      <c r="A60" t="s">
        <v>37</v>
      </c>
      <c r="D60" s="15">
        <f>INDEX($A$33:$BB$41,MATCH($A60,$A$33:$A$41,0),MATCH(D$54,$A$33:$BB$33,0))</f>
        <v>23988694.229335465</v>
      </c>
      <c r="E60" s="15">
        <f t="shared" si="16"/>
        <v>29894439.62572857</v>
      </c>
      <c r="F60" s="15">
        <f t="shared" si="16"/>
        <v>33265271.874463737</v>
      </c>
      <c r="G60" s="15">
        <f t="shared" si="16"/>
        <v>48256082.461794622</v>
      </c>
      <c r="H60" s="15">
        <f t="shared" si="16"/>
        <v>61185261.516402736</v>
      </c>
      <c r="I60" s="15">
        <f t="shared" si="16"/>
        <v>79488653.782111481</v>
      </c>
      <c r="J60" s="15">
        <f t="shared" si="16"/>
        <v>95413534.754454538</v>
      </c>
      <c r="K60" s="15">
        <f t="shared" si="16"/>
        <v>112872795.29341321</v>
      </c>
      <c r="L60" s="15">
        <f t="shared" si="16"/>
        <v>134720124.560316</v>
      </c>
      <c r="M60" s="15">
        <f t="shared" si="16"/>
        <v>150860679.00753155</v>
      </c>
      <c r="N60" s="15">
        <f t="shared" si="16"/>
        <v>150339287.3318311</v>
      </c>
    </row>
    <row r="61" spans="1:54" x14ac:dyDescent="0.35">
      <c r="A61" s="40" t="s">
        <v>39</v>
      </c>
      <c r="D61" s="15">
        <f t="shared" si="17"/>
        <v>3821522.6741798697</v>
      </c>
      <c r="E61" s="15">
        <f t="shared" si="16"/>
        <v>4408974.1368703451</v>
      </c>
      <c r="F61" s="15">
        <f>INDEX($A$33:$BB$41,MATCH($A61,$A$33:$A$41,0),MATCH(F$54,$A$33:$BB$33,0))</f>
        <v>3592114.6127223023</v>
      </c>
      <c r="G61" s="15">
        <f t="shared" si="16"/>
        <v>2270517.8773880089</v>
      </c>
      <c r="H61" s="15">
        <f t="shared" si="16"/>
        <v>54658.091688394881</v>
      </c>
      <c r="I61" s="15">
        <f t="shared" si="16"/>
        <v>0</v>
      </c>
      <c r="J61" s="15">
        <f t="shared" si="16"/>
        <v>0</v>
      </c>
      <c r="K61" s="15">
        <f t="shared" si="16"/>
        <v>0</v>
      </c>
      <c r="L61" s="15">
        <f t="shared" si="16"/>
        <v>0</v>
      </c>
      <c r="M61" s="15">
        <f t="shared" si="16"/>
        <v>0</v>
      </c>
      <c r="N61" s="15">
        <f t="shared" si="16"/>
        <v>0</v>
      </c>
    </row>
    <row r="62" spans="1:54" x14ac:dyDescent="0.35">
      <c r="A62" s="40" t="s">
        <v>40</v>
      </c>
      <c r="D62" s="15">
        <f t="shared" si="17"/>
        <v>1125593.5996924792</v>
      </c>
      <c r="E62" s="15">
        <f t="shared" si="16"/>
        <v>637991.08955924609</v>
      </c>
      <c r="F62" s="15">
        <f t="shared" si="16"/>
        <v>229456.47639571418</v>
      </c>
      <c r="G62" s="15">
        <f t="shared" si="16"/>
        <v>94028.975020302561</v>
      </c>
      <c r="H62" s="15">
        <f t="shared" si="16"/>
        <v>55251.323813627292</v>
      </c>
      <c r="I62" s="15">
        <f t="shared" si="16"/>
        <v>58772.836176180026</v>
      </c>
      <c r="J62" s="15">
        <f t="shared" si="16"/>
        <v>43271.261562957457</v>
      </c>
      <c r="K62" s="15">
        <f t="shared" si="16"/>
        <v>31751.391548015647</v>
      </c>
      <c r="L62" s="15">
        <f t="shared" si="16"/>
        <v>23253.917558909641</v>
      </c>
      <c r="M62" s="15">
        <f t="shared" si="16"/>
        <v>17088.9279713377</v>
      </c>
      <c r="N62" s="15">
        <f>INDEX($A$33:$BB$41,MATCH($A62,$A$33:$A$41,0),MATCH(N$54,$A$33:$BB$33,0))</f>
        <v>12625.552791898366</v>
      </c>
    </row>
    <row r="63" spans="1:54" x14ac:dyDescent="0.35">
      <c r="A63" t="s">
        <v>5</v>
      </c>
      <c r="B63" t="s">
        <v>152</v>
      </c>
      <c r="D63" s="69">
        <f>D15*D76</f>
        <v>18.59113</v>
      </c>
      <c r="E63" s="69">
        <f t="shared" ref="E63:N63" si="18">E15*E76</f>
        <v>18.902749999999997</v>
      </c>
      <c r="F63" s="69">
        <f t="shared" si="18"/>
        <v>19.032869999999999</v>
      </c>
      <c r="G63" s="69">
        <f t="shared" si="18"/>
        <v>18.491129999999998</v>
      </c>
      <c r="H63" s="69">
        <f t="shared" si="18"/>
        <v>18.557759999999998</v>
      </c>
      <c r="I63" s="69">
        <f t="shared" si="18"/>
        <v>19.389232774047269</v>
      </c>
      <c r="J63" s="69">
        <f t="shared" si="18"/>
        <v>19.491974603347508</v>
      </c>
      <c r="K63" s="69">
        <f t="shared" si="18"/>
        <v>19.274736166803688</v>
      </c>
      <c r="L63" s="69">
        <f t="shared" si="18"/>
        <v>18.585085770115519</v>
      </c>
      <c r="M63" s="69">
        <f t="shared" si="18"/>
        <v>17.404183513507689</v>
      </c>
      <c r="N63" s="69">
        <f t="shared" si="18"/>
        <v>16.822351209250336</v>
      </c>
    </row>
    <row r="64" spans="1:54" x14ac:dyDescent="0.35">
      <c r="A64" t="s">
        <v>3</v>
      </c>
      <c r="B64" t="s">
        <v>152</v>
      </c>
      <c r="D64" s="69">
        <f>D16*D77</f>
        <v>18.583359999999999</v>
      </c>
      <c r="E64" s="69">
        <f t="shared" ref="E64:M64" si="19">E16*E77</f>
        <v>18.907989999999998</v>
      </c>
      <c r="F64" s="69">
        <f t="shared" si="19"/>
        <v>19.033559999999998</v>
      </c>
      <c r="G64" s="69">
        <f t="shared" si="19"/>
        <v>18.495339999999999</v>
      </c>
      <c r="H64" s="69">
        <f t="shared" si="19"/>
        <v>18.570149999999998</v>
      </c>
      <c r="I64" s="69">
        <f t="shared" si="19"/>
        <v>18.79898</v>
      </c>
      <c r="J64" s="69">
        <f t="shared" si="19"/>
        <v>18.832359999999998</v>
      </c>
      <c r="K64" s="69">
        <f t="shared" si="19"/>
        <v>18.30321</v>
      </c>
      <c r="L64" s="69">
        <f t="shared" si="19"/>
        <v>17.408159999999999</v>
      </c>
      <c r="M64" s="69">
        <f t="shared" si="19"/>
        <v>16.209440000000001</v>
      </c>
      <c r="N64" s="69">
        <f>N16*N77</f>
        <v>15.630429999999999</v>
      </c>
    </row>
    <row r="65" spans="1:26" x14ac:dyDescent="0.35">
      <c r="A65" s="40" t="s">
        <v>153</v>
      </c>
      <c r="D65" s="15">
        <f>INDEX($A$33:$BB$42,MATCH($A65,$A$33:$A$42,0),MATCH(D$54,$A$33:$BB$33,0))</f>
        <v>185911300</v>
      </c>
      <c r="E65" s="15">
        <f t="shared" ref="E65:N65" si="20">INDEX($A$33:$BB$42,MATCH($A65,$A$33:$A$42,0),MATCH(E$54,$A$33:$BB$33,0))</f>
        <v>193892327.7404727</v>
      </c>
      <c r="F65" s="15">
        <f t="shared" si="20"/>
        <v>168223512.09250337</v>
      </c>
      <c r="G65" s="15">
        <f t="shared" si="20"/>
        <v>174640246.87755644</v>
      </c>
      <c r="H65" s="15">
        <f t="shared" si="20"/>
        <v>175961600.21901473</v>
      </c>
      <c r="I65" s="15">
        <f t="shared" si="20"/>
        <v>181052313.58819708</v>
      </c>
      <c r="J65" s="15">
        <f t="shared" si="20"/>
        <v>186776025.06009904</v>
      </c>
      <c r="K65" s="15">
        <f t="shared" si="20"/>
        <v>200948434.39907244</v>
      </c>
      <c r="L65" s="15">
        <f t="shared" si="20"/>
        <v>224356178.05465427</v>
      </c>
      <c r="M65" s="15">
        <f t="shared" si="20"/>
        <v>242760869.28980798</v>
      </c>
      <c r="N65" s="15">
        <f t="shared" si="20"/>
        <v>243440936.01585209</v>
      </c>
    </row>
    <row r="67" spans="1:26" x14ac:dyDescent="0.35">
      <c r="A67" s="34" t="s">
        <v>43</v>
      </c>
      <c r="D67" s="12">
        <v>2000</v>
      </c>
      <c r="E67" s="12">
        <v>2005</v>
      </c>
      <c r="F67" s="12">
        <v>2010</v>
      </c>
      <c r="G67" s="12">
        <v>2015</v>
      </c>
      <c r="H67" s="12">
        <v>2020</v>
      </c>
      <c r="I67" s="12">
        <v>2025</v>
      </c>
      <c r="J67" s="12">
        <v>2030</v>
      </c>
      <c r="K67" s="12">
        <v>2035</v>
      </c>
      <c r="L67" s="12">
        <v>2040</v>
      </c>
      <c r="M67" s="12">
        <v>2045</v>
      </c>
      <c r="N67" s="12">
        <v>2050</v>
      </c>
    </row>
    <row r="68" spans="1:26" x14ac:dyDescent="0.35">
      <c r="A68" t="s">
        <v>32</v>
      </c>
      <c r="D68" s="21">
        <f>INDEX($A$43:$BB$51,MATCH($A68,$A$43:$A$51,0),MATCH(D$54,$A$43:$BB$43,0))</f>
        <v>2.0555623429989837E-2</v>
      </c>
      <c r="E68" s="21">
        <f t="shared" ref="E68:N68" si="21">INDEX($A$43:$BB$51,MATCH($A68,$A$43:$A$51,0),MATCH(E$54,$A$43:$BB$43,0))</f>
        <v>2.2739291380171639E-2</v>
      </c>
      <c r="F68" s="21">
        <f t="shared" si="21"/>
        <v>2.0255184229078585E-2</v>
      </c>
      <c r="G68" s="21">
        <f t="shared" si="21"/>
        <v>1.2756277378693446E-2</v>
      </c>
      <c r="H68" s="21">
        <f t="shared" si="21"/>
        <v>0</v>
      </c>
      <c r="I68" s="21">
        <f t="shared" si="21"/>
        <v>0</v>
      </c>
      <c r="J68" s="21">
        <f t="shared" si="21"/>
        <v>0</v>
      </c>
      <c r="K68" s="21">
        <f t="shared" si="21"/>
        <v>0</v>
      </c>
      <c r="L68" s="21">
        <f t="shared" si="21"/>
        <v>0</v>
      </c>
      <c r="M68" s="21">
        <f t="shared" si="21"/>
        <v>0</v>
      </c>
      <c r="N68" s="21">
        <f t="shared" si="21"/>
        <v>0</v>
      </c>
    </row>
    <row r="69" spans="1:26" x14ac:dyDescent="0.35">
      <c r="A69" s="33" t="s">
        <v>33</v>
      </c>
      <c r="D69" s="21">
        <f t="shared" ref="D69:N75" si="22">INDEX($A$43:$BB$51,MATCH($A69,$A$43:$A$51,0),MATCH(D$54,$A$43:$BB$43,0))</f>
        <v>0</v>
      </c>
      <c r="E69" s="21">
        <f t="shared" si="22"/>
        <v>0</v>
      </c>
      <c r="F69" s="21">
        <f t="shared" si="22"/>
        <v>1.0980414172095316E-3</v>
      </c>
      <c r="G69" s="21">
        <f t="shared" si="22"/>
        <v>2.4483730124577331E-4</v>
      </c>
      <c r="H69" s="21">
        <f t="shared" si="22"/>
        <v>3.106251115036656E-4</v>
      </c>
      <c r="I69" s="21">
        <f t="shared" si="22"/>
        <v>0</v>
      </c>
      <c r="J69" s="21">
        <f t="shared" si="22"/>
        <v>0</v>
      </c>
      <c r="K69" s="21">
        <f t="shared" si="22"/>
        <v>0</v>
      </c>
      <c r="L69" s="21">
        <f t="shared" si="22"/>
        <v>0</v>
      </c>
      <c r="M69" s="21">
        <f t="shared" si="22"/>
        <v>0</v>
      </c>
      <c r="N69" s="21">
        <f t="shared" si="22"/>
        <v>0</v>
      </c>
    </row>
    <row r="70" spans="1:26" x14ac:dyDescent="0.35">
      <c r="A70" t="s">
        <v>34</v>
      </c>
      <c r="D70" s="67">
        <f t="shared" si="22"/>
        <v>3.4566297264196767E-3</v>
      </c>
      <c r="E70" s="67">
        <f t="shared" si="22"/>
        <v>1.4689464713926769E-3</v>
      </c>
      <c r="F70" s="67">
        <f t="shared" si="22"/>
        <v>1.1293412025081867E-3</v>
      </c>
      <c r="G70" s="67">
        <f t="shared" si="22"/>
        <v>7.1476547570027964E-4</v>
      </c>
      <c r="H70" s="67">
        <f t="shared" si="22"/>
        <v>4.4360629070972407E-4</v>
      </c>
      <c r="I70" s="67">
        <f t="shared" si="22"/>
        <v>1.2607455439364598E-4</v>
      </c>
      <c r="J70" s="67">
        <f t="shared" si="22"/>
        <v>1.4773803529421608E-5</v>
      </c>
      <c r="K70" s="67">
        <f t="shared" si="22"/>
        <v>6.9764395799190099E-7</v>
      </c>
      <c r="L70" s="67">
        <f t="shared" si="22"/>
        <v>1.3631432008724499E-8</v>
      </c>
      <c r="M70" s="67">
        <f t="shared" si="22"/>
        <v>1.2234710328611488E-10</v>
      </c>
      <c r="N70" s="67">
        <f t="shared" si="22"/>
        <v>0</v>
      </c>
    </row>
    <row r="71" spans="1:26" x14ac:dyDescent="0.35">
      <c r="A71" t="s">
        <v>35</v>
      </c>
      <c r="D71" s="21">
        <f t="shared" si="22"/>
        <v>3.7254124861809304E-2</v>
      </c>
      <c r="E71" s="21">
        <f t="shared" si="22"/>
        <v>4.1248016922084921E-2</v>
      </c>
      <c r="F71" s="21">
        <f t="shared" si="22"/>
        <v>3.449181133497909E-2</v>
      </c>
      <c r="G71" s="21">
        <f t="shared" si="22"/>
        <v>2.8485650112881036E-2</v>
      </c>
      <c r="H71" s="21">
        <f t="shared" si="22"/>
        <v>2.2912314616678777E-2</v>
      </c>
      <c r="I71" s="21">
        <f t="shared" si="22"/>
        <v>2.4745188022305083E-2</v>
      </c>
      <c r="J71" s="21">
        <f t="shared" si="22"/>
        <v>2.5903212904521442E-2</v>
      </c>
      <c r="K71" s="21">
        <f t="shared" si="22"/>
        <v>2.5599995302025256E-2</v>
      </c>
      <c r="L71" s="21">
        <f t="shared" si="22"/>
        <v>2.3645956040362112E-2</v>
      </c>
      <c r="M71" s="21">
        <f t="shared" si="22"/>
        <v>2.1798132172366719E-2</v>
      </c>
      <c r="N71" s="21">
        <f t="shared" si="22"/>
        <v>2.1720283087038057E-2</v>
      </c>
    </row>
    <row r="72" spans="1:26" x14ac:dyDescent="0.35">
      <c r="A72" t="s">
        <v>36</v>
      </c>
      <c r="D72" s="21">
        <f t="shared" si="22"/>
        <v>0.80364614839073023</v>
      </c>
      <c r="E72" s="21">
        <f t="shared" si="22"/>
        <v>0.77707268347213898</v>
      </c>
      <c r="F72" s="21">
        <f t="shared" si="22"/>
        <v>0.74391713850004426</v>
      </c>
      <c r="G72" s="21">
        <f t="shared" si="22"/>
        <v>0.68094297793459657</v>
      </c>
      <c r="H72" s="21">
        <f t="shared" si="22"/>
        <v>0.62830006053622034</v>
      </c>
      <c r="I72" s="21">
        <f t="shared" si="22"/>
        <v>0.53576717919865458</v>
      </c>
      <c r="J72" s="21">
        <f t="shared" si="22"/>
        <v>0.46300568009927984</v>
      </c>
      <c r="K72" s="21">
        <f t="shared" si="22"/>
        <v>0.41254100234715324</v>
      </c>
      <c r="L72" s="21">
        <f t="shared" si="22"/>
        <v>0.37577605807797998</v>
      </c>
      <c r="M72" s="21">
        <f t="shared" si="22"/>
        <v>0.35669409185618517</v>
      </c>
      <c r="N72" s="21">
        <f t="shared" si="22"/>
        <v>0.36066825293620253</v>
      </c>
    </row>
    <row r="73" spans="1:26" x14ac:dyDescent="0.35">
      <c r="A73" t="s">
        <v>37</v>
      </c>
      <c r="D73" s="21">
        <f t="shared" si="22"/>
        <v>0.1290330078340341</v>
      </c>
      <c r="E73" s="21">
        <f t="shared" si="22"/>
        <v>0.15418062165792681</v>
      </c>
      <c r="F73" s="21">
        <f t="shared" si="22"/>
        <v>0.19774448565888761</v>
      </c>
      <c r="G73" s="21">
        <f t="shared" si="22"/>
        <v>0.27631707653063425</v>
      </c>
      <c r="H73" s="21">
        <f t="shared" si="22"/>
        <v>0.34771939696074067</v>
      </c>
      <c r="I73" s="21">
        <f t="shared" si="22"/>
        <v>0.43903694024539325</v>
      </c>
      <c r="J73" s="21">
        <f t="shared" si="22"/>
        <v>0.510844658589095</v>
      </c>
      <c r="K73" s="21">
        <f t="shared" si="22"/>
        <v>0.56170029704861546</v>
      </c>
      <c r="L73" s="21">
        <f t="shared" si="22"/>
        <v>0.60047432492586639</v>
      </c>
      <c r="M73" s="21">
        <f t="shared" si="22"/>
        <v>0.62143738176944008</v>
      </c>
      <c r="N73" s="21">
        <f t="shared" si="22"/>
        <v>0.61755960107728758</v>
      </c>
    </row>
    <row r="74" spans="1:26" x14ac:dyDescent="0.35">
      <c r="A74" s="40" t="s">
        <v>39</v>
      </c>
      <c r="D74" s="21">
        <f t="shared" si="22"/>
        <v>2.0555623429989837E-2</v>
      </c>
      <c r="E74" s="21">
        <f t="shared" si="22"/>
        <v>2.2739291380171639E-2</v>
      </c>
      <c r="F74" s="21">
        <f t="shared" si="22"/>
        <v>2.1353225646288117E-2</v>
      </c>
      <c r="G74" s="21">
        <f t="shared" si="22"/>
        <v>1.3001114679939222E-2</v>
      </c>
      <c r="H74" s="21">
        <f t="shared" si="22"/>
        <v>3.106251115036656E-4</v>
      </c>
      <c r="I74" s="21">
        <f t="shared" si="22"/>
        <v>0</v>
      </c>
      <c r="J74" s="21">
        <f t="shared" si="22"/>
        <v>0</v>
      </c>
      <c r="K74" s="21">
        <f t="shared" si="22"/>
        <v>0</v>
      </c>
      <c r="L74" s="21">
        <f t="shared" si="22"/>
        <v>0</v>
      </c>
      <c r="M74" s="21">
        <f t="shared" si="22"/>
        <v>0</v>
      </c>
      <c r="N74" s="21">
        <f t="shared" si="22"/>
        <v>0</v>
      </c>
    </row>
    <row r="75" spans="1:26" x14ac:dyDescent="0.35">
      <c r="A75" s="40" t="s">
        <v>40</v>
      </c>
      <c r="D75" s="21">
        <f t="shared" si="22"/>
        <v>6.0544657570168097E-3</v>
      </c>
      <c r="E75" s="21">
        <f t="shared" si="22"/>
        <v>3.2904400962848056E-3</v>
      </c>
      <c r="F75" s="21">
        <f t="shared" si="22"/>
        <v>1.363997657292637E-3</v>
      </c>
      <c r="G75" s="21">
        <f t="shared" si="22"/>
        <v>5.3841526624861017E-4</v>
      </c>
      <c r="H75" s="21">
        <f t="shared" si="22"/>
        <v>3.1399648414686749E-4</v>
      </c>
      <c r="I75" s="21">
        <f t="shared" si="22"/>
        <v>3.2461797925354688E-4</v>
      </c>
      <c r="J75" s="21">
        <f t="shared" si="22"/>
        <v>2.3167460357416877E-4</v>
      </c>
      <c r="K75" s="21">
        <f t="shared" si="22"/>
        <v>1.5800765824808142E-4</v>
      </c>
      <c r="L75" s="21">
        <f t="shared" si="22"/>
        <v>1.0364732435959428E-4</v>
      </c>
      <c r="M75" s="21">
        <f t="shared" si="22"/>
        <v>7.03940796609067E-5</v>
      </c>
      <c r="N75" s="21">
        <f t="shared" si="22"/>
        <v>5.1862899471747965E-5</v>
      </c>
    </row>
    <row r="76" spans="1:26" x14ac:dyDescent="0.35">
      <c r="A76" t="s">
        <v>5</v>
      </c>
      <c r="B76" t="s">
        <v>152</v>
      </c>
      <c r="C76"/>
      <c r="D76" s="68">
        <v>9.9999999999999995E-8</v>
      </c>
      <c r="E76" s="68">
        <v>9.9999999999999995E-8</v>
      </c>
      <c r="F76" s="68">
        <v>9.9999999999999995E-8</v>
      </c>
      <c r="G76" s="68">
        <v>9.9999999999999995E-8</v>
      </c>
      <c r="H76" s="68">
        <v>9.9999999999999995E-8</v>
      </c>
      <c r="I76" s="68">
        <v>9.9999999999999995E-8</v>
      </c>
      <c r="J76" s="68">
        <v>9.9999999999999995E-8</v>
      </c>
      <c r="K76" s="68">
        <v>9.9999999999999995E-8</v>
      </c>
      <c r="L76" s="68">
        <v>9.9999999999999995E-8</v>
      </c>
      <c r="M76" s="68">
        <v>9.9999999999999995E-8</v>
      </c>
      <c r="N76" s="68">
        <v>9.9999999999999995E-8</v>
      </c>
      <c r="O76" s="21"/>
      <c r="S76"/>
      <c r="T76" s="1"/>
      <c r="Y76"/>
      <c r="Z76" s="1"/>
    </row>
    <row r="77" spans="1:26" x14ac:dyDescent="0.35">
      <c r="A77" t="s">
        <v>3</v>
      </c>
      <c r="B77" t="s">
        <v>152</v>
      </c>
      <c r="C77"/>
      <c r="D77" s="68">
        <v>9.9999999999999995E-8</v>
      </c>
      <c r="E77" s="68">
        <v>9.9999999999999995E-8</v>
      </c>
      <c r="F77" s="68">
        <v>9.9999999999999995E-8</v>
      </c>
      <c r="G77" s="68">
        <v>9.9999999999999995E-8</v>
      </c>
      <c r="H77" s="68">
        <v>9.9999999999999995E-8</v>
      </c>
      <c r="I77" s="68">
        <v>9.9999999999999995E-8</v>
      </c>
      <c r="J77" s="68">
        <v>9.9999999999999995E-8</v>
      </c>
      <c r="K77" s="68">
        <v>9.9999999999999995E-8</v>
      </c>
      <c r="L77" s="68">
        <v>9.9999999999999995E-8</v>
      </c>
      <c r="M77" s="68">
        <v>9.9999999999999995E-8</v>
      </c>
      <c r="N77" s="68">
        <v>9.9999999999999995E-8</v>
      </c>
      <c r="O77" s="21"/>
      <c r="S77"/>
      <c r="T77" s="1"/>
      <c r="Y77"/>
      <c r="Z77" s="1"/>
    </row>
    <row r="78" spans="1:26" x14ac:dyDescent="0.35">
      <c r="A78" s="4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80" spans="1:26" x14ac:dyDescent="0.35">
      <c r="A80" s="34" t="s">
        <v>151</v>
      </c>
      <c r="D80" s="12">
        <v>2000</v>
      </c>
      <c r="E80" s="12">
        <v>2005</v>
      </c>
      <c r="F80" s="12">
        <v>2010</v>
      </c>
      <c r="G80" s="12">
        <v>2015</v>
      </c>
      <c r="H80" s="12">
        <v>2020</v>
      </c>
      <c r="I80" s="12">
        <v>2025</v>
      </c>
      <c r="J80" s="12">
        <v>2030</v>
      </c>
      <c r="K80" s="12">
        <v>2035</v>
      </c>
      <c r="L80" s="12">
        <v>2040</v>
      </c>
      <c r="M80" s="12">
        <v>2045</v>
      </c>
      <c r="N80" s="12">
        <v>2050</v>
      </c>
    </row>
    <row r="81" spans="4:14" x14ac:dyDescent="0.35">
      <c r="D81" s="4">
        <f>INDEX($D$15:$BB$15,1,MATCH(D$80,$D$1:$BB$1,0))</f>
        <v>185911300</v>
      </c>
      <c r="E81" s="4">
        <f t="shared" ref="E81:N81" si="23">INDEX($D$15:$BB$15,1,MATCH(E$80,$D$1:$BB$1,0))</f>
        <v>193892327.7404727</v>
      </c>
      <c r="F81" s="4">
        <f t="shared" si="23"/>
        <v>168223512.09250337</v>
      </c>
      <c r="G81" s="4">
        <f t="shared" si="23"/>
        <v>174640246.87755644</v>
      </c>
      <c r="H81" s="4">
        <f t="shared" si="23"/>
        <v>175961600.21901473</v>
      </c>
      <c r="I81" s="4">
        <f t="shared" si="23"/>
        <v>181052313.58819708</v>
      </c>
      <c r="J81" s="4">
        <f t="shared" si="23"/>
        <v>186776025.06009904</v>
      </c>
      <c r="K81" s="4">
        <f t="shared" si="23"/>
        <v>200948434.39907244</v>
      </c>
      <c r="L81" s="4">
        <f t="shared" si="23"/>
        <v>224356178.05465427</v>
      </c>
      <c r="M81" s="4">
        <f t="shared" si="23"/>
        <v>242760869.28980798</v>
      </c>
      <c r="N81" s="4">
        <f t="shared" si="23"/>
        <v>243440936.01585209</v>
      </c>
    </row>
    <row r="83" spans="4:14" x14ac:dyDescent="0.35">
      <c r="D83" s="18"/>
    </row>
    <row r="84" spans="4:14" x14ac:dyDescent="0.35">
      <c r="D84" s="18"/>
    </row>
    <row r="85" spans="4:14" x14ac:dyDescent="0.35">
      <c r="D85" s="18"/>
      <c r="H85" s="18"/>
    </row>
    <row r="86" spans="4:14" x14ac:dyDescent="0.35">
      <c r="D86" s="18"/>
    </row>
    <row r="87" spans="4:14" x14ac:dyDescent="0.35">
      <c r="D87" s="18"/>
    </row>
    <row r="88" spans="4:14" x14ac:dyDescent="0.35">
      <c r="D88" s="18"/>
    </row>
    <row r="89" spans="4:14" x14ac:dyDescent="0.35">
      <c r="D89" s="18"/>
    </row>
    <row r="90" spans="4:14" x14ac:dyDescent="0.35">
      <c r="D90" s="18"/>
    </row>
    <row r="91" spans="4:14" x14ac:dyDescent="0.35">
      <c r="D91" s="18"/>
    </row>
  </sheetData>
  <mergeCells count="1">
    <mergeCell ref="D19:H19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0220-E7B8-4054-9AD1-0F16F3949D46}">
  <sheetPr codeName="Sheet3"/>
  <dimension ref="A1:H77"/>
  <sheetViews>
    <sheetView workbookViewId="0">
      <selection activeCell="D13" sqref="D13"/>
    </sheetView>
  </sheetViews>
  <sheetFormatPr defaultRowHeight="14.5" x14ac:dyDescent="0.35"/>
  <cols>
    <col min="1" max="1" width="17.26953125" style="1" customWidth="1"/>
    <col min="2" max="2" width="32.08984375" customWidth="1"/>
    <col min="3" max="3" width="11.36328125" customWidth="1"/>
    <col min="5" max="5" width="11.54296875" style="6" customWidth="1"/>
  </cols>
  <sheetData>
    <row r="1" spans="1:8" x14ac:dyDescent="0.35">
      <c r="A1" s="3" t="s">
        <v>17</v>
      </c>
      <c r="C1" s="12" t="s">
        <v>18</v>
      </c>
    </row>
    <row r="2" spans="1:8" x14ac:dyDescent="0.35">
      <c r="A2" s="3"/>
      <c r="C2" s="12"/>
    </row>
    <row r="3" spans="1:8" x14ac:dyDescent="0.35">
      <c r="A3" s="10"/>
      <c r="B3" s="11" t="s">
        <v>26</v>
      </c>
      <c r="C3" s="8">
        <v>2016</v>
      </c>
      <c r="D3" s="8">
        <v>2017</v>
      </c>
      <c r="E3" s="9">
        <v>2018</v>
      </c>
      <c r="F3" s="8">
        <v>2019</v>
      </c>
      <c r="G3" s="8">
        <v>2020</v>
      </c>
      <c r="H3" s="8">
        <v>2021</v>
      </c>
    </row>
    <row r="4" spans="1:8" x14ac:dyDescent="0.35">
      <c r="A4" s="1" t="s">
        <v>1</v>
      </c>
      <c r="B4" t="s">
        <v>9</v>
      </c>
      <c r="C4">
        <v>1910588.1</v>
      </c>
      <c r="D4">
        <v>1386557.6</v>
      </c>
      <c r="E4" s="7">
        <v>785485</v>
      </c>
      <c r="F4">
        <v>0</v>
      </c>
      <c r="G4">
        <v>0</v>
      </c>
      <c r="H4">
        <v>0</v>
      </c>
    </row>
    <row r="5" spans="1:8" x14ac:dyDescent="0.35">
      <c r="B5" t="s">
        <v>10</v>
      </c>
      <c r="C5">
        <v>1694907</v>
      </c>
      <c r="D5">
        <v>1188030</v>
      </c>
      <c r="E5" s="7">
        <v>632505</v>
      </c>
      <c r="F5">
        <v>0</v>
      </c>
      <c r="G5">
        <v>0</v>
      </c>
      <c r="H5">
        <v>0</v>
      </c>
    </row>
    <row r="6" spans="1:8" x14ac:dyDescent="0.35">
      <c r="B6" t="s">
        <v>11</v>
      </c>
      <c r="C6">
        <v>0</v>
      </c>
      <c r="D6">
        <v>0</v>
      </c>
      <c r="E6" s="7">
        <v>0</v>
      </c>
      <c r="F6">
        <v>0</v>
      </c>
      <c r="G6">
        <v>0</v>
      </c>
      <c r="H6">
        <v>0</v>
      </c>
    </row>
    <row r="7" spans="1:8" x14ac:dyDescent="0.35">
      <c r="B7" t="s">
        <v>12</v>
      </c>
      <c r="C7">
        <v>6134</v>
      </c>
      <c r="D7">
        <v>6643</v>
      </c>
      <c r="E7" s="7">
        <v>7741</v>
      </c>
      <c r="F7">
        <v>8491</v>
      </c>
      <c r="G7">
        <v>7595</v>
      </c>
      <c r="H7">
        <v>7824</v>
      </c>
    </row>
    <row r="8" spans="1:8" x14ac:dyDescent="0.35">
      <c r="B8" t="s">
        <v>13</v>
      </c>
      <c r="C8">
        <v>401110</v>
      </c>
      <c r="D8">
        <v>459806</v>
      </c>
      <c r="E8" s="7">
        <v>442176</v>
      </c>
      <c r="F8">
        <v>454267</v>
      </c>
      <c r="G8">
        <v>570790</v>
      </c>
      <c r="H8">
        <v>542340</v>
      </c>
    </row>
    <row r="9" spans="1:8" x14ac:dyDescent="0.35">
      <c r="B9" t="s">
        <v>14</v>
      </c>
      <c r="C9">
        <v>131019</v>
      </c>
      <c r="D9">
        <v>173088</v>
      </c>
      <c r="E9" s="7">
        <v>183086</v>
      </c>
      <c r="F9">
        <v>193375</v>
      </c>
      <c r="G9">
        <v>183839</v>
      </c>
      <c r="H9">
        <v>182973</v>
      </c>
    </row>
    <row r="10" spans="1:8" x14ac:dyDescent="0.35">
      <c r="B10" t="s">
        <v>15</v>
      </c>
      <c r="C10">
        <v>0</v>
      </c>
      <c r="D10">
        <v>0</v>
      </c>
      <c r="E10" s="7">
        <v>0</v>
      </c>
      <c r="F10">
        <v>0</v>
      </c>
      <c r="G10">
        <v>0</v>
      </c>
      <c r="H10">
        <v>0</v>
      </c>
    </row>
    <row r="11" spans="1:8" x14ac:dyDescent="0.35">
      <c r="B11" t="s">
        <v>16</v>
      </c>
      <c r="C11">
        <v>0</v>
      </c>
      <c r="D11">
        <v>0</v>
      </c>
      <c r="E11" s="7">
        <v>0</v>
      </c>
      <c r="F11">
        <v>0</v>
      </c>
      <c r="G11">
        <v>0</v>
      </c>
      <c r="H11">
        <v>0</v>
      </c>
    </row>
    <row r="12" spans="1:8" x14ac:dyDescent="0.35">
      <c r="A12" s="1" t="s">
        <v>2</v>
      </c>
      <c r="B12" t="s">
        <v>9</v>
      </c>
      <c r="C12">
        <v>74003.200000000012</v>
      </c>
      <c r="D12">
        <v>30028.5</v>
      </c>
      <c r="E12" s="7">
        <v>59077.7</v>
      </c>
      <c r="F12">
        <v>46820</v>
      </c>
      <c r="G12">
        <v>49629</v>
      </c>
      <c r="H12">
        <v>46057</v>
      </c>
    </row>
    <row r="13" spans="1:8" x14ac:dyDescent="0.35">
      <c r="B13" t="s">
        <v>10</v>
      </c>
      <c r="C13">
        <v>73392</v>
      </c>
      <c r="D13">
        <v>29924</v>
      </c>
      <c r="E13" s="7">
        <v>59204</v>
      </c>
      <c r="F13">
        <v>46820</v>
      </c>
      <c r="G13">
        <v>49629</v>
      </c>
      <c r="H13">
        <v>46057</v>
      </c>
    </row>
    <row r="14" spans="1:8" x14ac:dyDescent="0.35">
      <c r="B14" t="s">
        <v>11</v>
      </c>
      <c r="C14">
        <v>525300.60000000009</v>
      </c>
      <c r="D14">
        <v>795832.20000000007</v>
      </c>
      <c r="E14" s="7">
        <v>1427380.6</v>
      </c>
      <c r="F14">
        <v>2005759.5</v>
      </c>
      <c r="G14">
        <v>2333910.9000000004</v>
      </c>
      <c r="H14">
        <v>2361841.9</v>
      </c>
    </row>
    <row r="15" spans="1:8" x14ac:dyDescent="0.35">
      <c r="B15" t="s">
        <v>12</v>
      </c>
      <c r="C15">
        <v>14277</v>
      </c>
      <c r="D15">
        <v>15190</v>
      </c>
      <c r="E15" s="7">
        <v>15682</v>
      </c>
      <c r="F15">
        <v>15636</v>
      </c>
      <c r="G15">
        <v>14869</v>
      </c>
      <c r="H15">
        <v>13753</v>
      </c>
    </row>
    <row r="16" spans="1:8" x14ac:dyDescent="0.35">
      <c r="B16" t="s">
        <v>13</v>
      </c>
      <c r="C16">
        <v>503229</v>
      </c>
      <c r="D16">
        <v>337728</v>
      </c>
      <c r="E16" s="7">
        <v>264211</v>
      </c>
      <c r="F16">
        <v>266979</v>
      </c>
      <c r="G16">
        <v>315209</v>
      </c>
      <c r="H16">
        <v>357488</v>
      </c>
    </row>
    <row r="17" spans="1:8" x14ac:dyDescent="0.35">
      <c r="B17" t="s">
        <v>14</v>
      </c>
      <c r="C17">
        <v>65962</v>
      </c>
      <c r="D17">
        <v>65588</v>
      </c>
      <c r="E17" s="7">
        <v>73281</v>
      </c>
      <c r="F17">
        <v>75381</v>
      </c>
      <c r="G17">
        <v>71298</v>
      </c>
      <c r="H17">
        <v>68953</v>
      </c>
    </row>
    <row r="18" spans="1:8" x14ac:dyDescent="0.35">
      <c r="B18" t="s">
        <v>15</v>
      </c>
      <c r="C18">
        <v>681564</v>
      </c>
      <c r="D18">
        <v>450060</v>
      </c>
      <c r="E18" s="7">
        <v>446708</v>
      </c>
      <c r="F18">
        <v>639156</v>
      </c>
      <c r="G18">
        <v>821541</v>
      </c>
      <c r="H18">
        <v>651019</v>
      </c>
    </row>
    <row r="19" spans="1:8" x14ac:dyDescent="0.35">
      <c r="B19" t="s">
        <v>16</v>
      </c>
      <c r="C19">
        <v>0</v>
      </c>
      <c r="D19">
        <v>0</v>
      </c>
      <c r="E19" s="7">
        <v>0</v>
      </c>
      <c r="F19">
        <v>0</v>
      </c>
      <c r="G19">
        <v>0</v>
      </c>
      <c r="H19">
        <v>0</v>
      </c>
    </row>
    <row r="20" spans="1:8" x14ac:dyDescent="0.35">
      <c r="A20" s="1" t="s">
        <v>3</v>
      </c>
      <c r="B20" t="s">
        <v>9</v>
      </c>
      <c r="C20">
        <v>60069.3</v>
      </c>
      <c r="D20">
        <v>76245.2</v>
      </c>
      <c r="E20" s="7">
        <v>91654.10000000002</v>
      </c>
      <c r="F20">
        <v>92936</v>
      </c>
      <c r="G20">
        <v>93740</v>
      </c>
      <c r="H20">
        <v>96281</v>
      </c>
    </row>
    <row r="21" spans="1:8" x14ac:dyDescent="0.35">
      <c r="B21" t="s">
        <v>10</v>
      </c>
      <c r="C21">
        <v>61524</v>
      </c>
      <c r="D21">
        <v>78264</v>
      </c>
      <c r="E21" s="7">
        <v>93701</v>
      </c>
      <c r="F21">
        <v>92936</v>
      </c>
      <c r="G21">
        <v>93740</v>
      </c>
      <c r="H21">
        <v>96281</v>
      </c>
    </row>
    <row r="22" spans="1:8" x14ac:dyDescent="0.35">
      <c r="B22" t="s">
        <v>11</v>
      </c>
      <c r="C22">
        <v>0</v>
      </c>
      <c r="D22">
        <v>0</v>
      </c>
      <c r="E22" s="7">
        <v>0</v>
      </c>
      <c r="F22">
        <v>0</v>
      </c>
      <c r="G22">
        <v>0</v>
      </c>
      <c r="H22">
        <v>0</v>
      </c>
    </row>
    <row r="23" spans="1:8" x14ac:dyDescent="0.35">
      <c r="B23" t="s">
        <v>12</v>
      </c>
      <c r="C23">
        <v>599080</v>
      </c>
      <c r="D23">
        <v>634427</v>
      </c>
      <c r="E23" s="7">
        <v>665159</v>
      </c>
      <c r="F23">
        <v>728744</v>
      </c>
      <c r="G23">
        <v>655172</v>
      </c>
      <c r="H23">
        <v>681129</v>
      </c>
    </row>
    <row r="24" spans="1:8" x14ac:dyDescent="0.35">
      <c r="B24" t="s">
        <v>13</v>
      </c>
      <c r="C24">
        <v>3256406</v>
      </c>
      <c r="D24">
        <v>3487958</v>
      </c>
      <c r="E24" s="7">
        <v>3858588</v>
      </c>
      <c r="F24">
        <v>3861032</v>
      </c>
      <c r="G24">
        <v>3730301</v>
      </c>
      <c r="H24">
        <v>3732400</v>
      </c>
    </row>
    <row r="25" spans="1:8" x14ac:dyDescent="0.35">
      <c r="B25" t="s">
        <v>14</v>
      </c>
      <c r="C25">
        <v>1904170</v>
      </c>
      <c r="D25">
        <v>2016480</v>
      </c>
      <c r="E25" s="7">
        <v>1849094</v>
      </c>
      <c r="F25">
        <v>1851467</v>
      </c>
      <c r="G25">
        <v>1594798</v>
      </c>
      <c r="H25">
        <v>1726423</v>
      </c>
    </row>
    <row r="26" spans="1:8" x14ac:dyDescent="0.35">
      <c r="B26" t="s">
        <v>15</v>
      </c>
      <c r="C26">
        <v>2408167</v>
      </c>
      <c r="D26">
        <v>2292339</v>
      </c>
      <c r="E26" s="7">
        <v>3089237</v>
      </c>
      <c r="F26">
        <v>3309563</v>
      </c>
      <c r="G26">
        <v>3262643</v>
      </c>
      <c r="H26">
        <v>3525035</v>
      </c>
    </row>
    <row r="27" spans="1:8" x14ac:dyDescent="0.35">
      <c r="B27" t="s">
        <v>16</v>
      </c>
      <c r="C27">
        <v>8607.8999999999905</v>
      </c>
      <c r="D27">
        <v>-23520.399999999998</v>
      </c>
      <c r="E27" s="7">
        <v>14011.899999999994</v>
      </c>
      <c r="F27">
        <v>778.10000000000218</v>
      </c>
      <c r="G27">
        <v>-3914.1000000000022</v>
      </c>
      <c r="H27">
        <v>2904.3999999999978</v>
      </c>
    </row>
    <row r="28" spans="1:8" x14ac:dyDescent="0.35">
      <c r="A28" s="1" t="s">
        <v>4</v>
      </c>
      <c r="B28" t="s">
        <v>9</v>
      </c>
      <c r="C28">
        <v>73348.5</v>
      </c>
      <c r="D28">
        <v>79609.600000000006</v>
      </c>
      <c r="E28" s="7">
        <v>87733.199999999983</v>
      </c>
      <c r="F28">
        <v>83829.399999999994</v>
      </c>
      <c r="G28">
        <v>71235.700000000012</v>
      </c>
      <c r="H28">
        <v>68400.3</v>
      </c>
    </row>
    <row r="29" spans="1:8" x14ac:dyDescent="0.35">
      <c r="B29" t="s">
        <v>10</v>
      </c>
      <c r="C29">
        <v>74045</v>
      </c>
      <c r="D29">
        <v>80607</v>
      </c>
      <c r="E29" s="7">
        <v>89207</v>
      </c>
      <c r="F29">
        <v>83447</v>
      </c>
      <c r="G29">
        <v>71388</v>
      </c>
      <c r="H29">
        <v>68734</v>
      </c>
    </row>
    <row r="30" spans="1:8" x14ac:dyDescent="0.35">
      <c r="B30" t="s">
        <v>11</v>
      </c>
      <c r="C30">
        <v>21110809</v>
      </c>
      <c r="D30">
        <v>27268222</v>
      </c>
      <c r="E30" s="7">
        <v>28638731</v>
      </c>
      <c r="F30">
        <v>29067975</v>
      </c>
      <c r="G30">
        <v>25866373</v>
      </c>
      <c r="H30">
        <v>28037058.100000001</v>
      </c>
    </row>
    <row r="31" spans="1:8" x14ac:dyDescent="0.35">
      <c r="B31" t="s">
        <v>12</v>
      </c>
      <c r="C31">
        <v>8416549</v>
      </c>
      <c r="D31">
        <v>8734764</v>
      </c>
      <c r="E31" s="7">
        <v>10345277</v>
      </c>
      <c r="F31">
        <v>8681399</v>
      </c>
      <c r="G31">
        <v>7933197</v>
      </c>
      <c r="H31">
        <v>7570204</v>
      </c>
    </row>
    <row r="32" spans="1:8" x14ac:dyDescent="0.35">
      <c r="B32" t="s">
        <v>13</v>
      </c>
      <c r="C32">
        <v>10912894</v>
      </c>
      <c r="D32">
        <v>9275858</v>
      </c>
      <c r="E32" s="7">
        <v>10324207</v>
      </c>
      <c r="F32">
        <v>11199130</v>
      </c>
      <c r="G32">
        <v>10593570</v>
      </c>
      <c r="H32">
        <v>11851340</v>
      </c>
    </row>
    <row r="33" spans="1:8" x14ac:dyDescent="0.35">
      <c r="B33" t="s">
        <v>14</v>
      </c>
      <c r="C33">
        <v>6040223</v>
      </c>
      <c r="D33">
        <v>6288102</v>
      </c>
      <c r="E33" s="7">
        <v>7356484</v>
      </c>
      <c r="F33">
        <v>7561369</v>
      </c>
      <c r="G33">
        <v>7865628</v>
      </c>
      <c r="H33">
        <v>7508259</v>
      </c>
    </row>
    <row r="34" spans="1:8" x14ac:dyDescent="0.35">
      <c r="B34" t="s">
        <v>15</v>
      </c>
      <c r="C34">
        <v>6121577</v>
      </c>
      <c r="D34">
        <v>3983320</v>
      </c>
      <c r="E34" s="7">
        <v>5170198</v>
      </c>
      <c r="F34">
        <v>4621411</v>
      </c>
      <c r="G34">
        <v>4725596</v>
      </c>
      <c r="H34">
        <v>5132742</v>
      </c>
    </row>
    <row r="35" spans="1:8" x14ac:dyDescent="0.35">
      <c r="B35" t="s">
        <v>16</v>
      </c>
      <c r="C35">
        <v>-868400.8000000004</v>
      </c>
      <c r="D35">
        <v>-1072625.4999999998</v>
      </c>
      <c r="E35" s="7">
        <v>1325381.3999999999</v>
      </c>
      <c r="F35">
        <v>327673.20000000065</v>
      </c>
      <c r="G35">
        <v>-76238.600000000093</v>
      </c>
      <c r="H35">
        <v>642946.89999999979</v>
      </c>
    </row>
    <row r="36" spans="1:8" x14ac:dyDescent="0.35">
      <c r="A36" s="1" t="s">
        <v>5</v>
      </c>
      <c r="B36" t="s">
        <v>9</v>
      </c>
      <c r="C36">
        <v>0</v>
      </c>
      <c r="D36">
        <v>0</v>
      </c>
      <c r="E36" s="7">
        <v>0</v>
      </c>
      <c r="F36">
        <v>0</v>
      </c>
      <c r="G36">
        <v>0</v>
      </c>
      <c r="H36">
        <v>0</v>
      </c>
    </row>
    <row r="37" spans="1:8" x14ac:dyDescent="0.35">
      <c r="B37" t="s">
        <v>10</v>
      </c>
      <c r="C37">
        <v>0</v>
      </c>
      <c r="D37">
        <v>0</v>
      </c>
      <c r="E37" s="7">
        <v>0</v>
      </c>
      <c r="F37">
        <v>0</v>
      </c>
      <c r="G37">
        <v>0</v>
      </c>
      <c r="H37">
        <v>0</v>
      </c>
    </row>
    <row r="38" spans="1:8" x14ac:dyDescent="0.35">
      <c r="B38" t="s">
        <v>11</v>
      </c>
      <c r="C38">
        <v>62034</v>
      </c>
      <c r="D38">
        <v>25149</v>
      </c>
      <c r="E38" s="7">
        <v>55068</v>
      </c>
      <c r="F38">
        <v>61597</v>
      </c>
      <c r="G38">
        <v>26573</v>
      </c>
      <c r="H38">
        <v>25757</v>
      </c>
    </row>
    <row r="39" spans="1:8" x14ac:dyDescent="0.35">
      <c r="B39" t="s">
        <v>12</v>
      </c>
      <c r="C39">
        <v>530119</v>
      </c>
      <c r="D39">
        <v>556653</v>
      </c>
      <c r="E39" s="7">
        <v>596237</v>
      </c>
      <c r="F39">
        <v>596106</v>
      </c>
      <c r="G39">
        <v>565789</v>
      </c>
      <c r="H39">
        <v>527180</v>
      </c>
    </row>
    <row r="40" spans="1:8" x14ac:dyDescent="0.35">
      <c r="B40" t="s">
        <v>13</v>
      </c>
      <c r="C40">
        <v>797687</v>
      </c>
      <c r="D40">
        <v>758262</v>
      </c>
      <c r="E40" s="7">
        <v>863683</v>
      </c>
      <c r="F40">
        <v>848661</v>
      </c>
      <c r="G40">
        <v>821216</v>
      </c>
      <c r="H40">
        <v>846347</v>
      </c>
    </row>
    <row r="41" spans="1:8" x14ac:dyDescent="0.35">
      <c r="B41" t="s">
        <v>14</v>
      </c>
      <c r="C41">
        <v>660289</v>
      </c>
      <c r="D41">
        <v>675719</v>
      </c>
      <c r="E41" s="7">
        <v>743201</v>
      </c>
      <c r="F41">
        <v>730797</v>
      </c>
      <c r="G41">
        <v>686589</v>
      </c>
      <c r="H41">
        <v>659287</v>
      </c>
    </row>
    <row r="42" spans="1:8" x14ac:dyDescent="0.35">
      <c r="B42" t="s">
        <v>15</v>
      </c>
      <c r="C42">
        <v>9205200</v>
      </c>
      <c r="D42">
        <v>14504837</v>
      </c>
      <c r="E42" s="7">
        <v>8697391</v>
      </c>
      <c r="F42">
        <v>8211879</v>
      </c>
      <c r="G42">
        <v>7194497</v>
      </c>
      <c r="H42">
        <v>11125475</v>
      </c>
    </row>
    <row r="43" spans="1:8" x14ac:dyDescent="0.35">
      <c r="B43" t="s">
        <v>16</v>
      </c>
      <c r="C43">
        <v>0</v>
      </c>
      <c r="D43">
        <v>0</v>
      </c>
      <c r="E43" s="7">
        <v>0</v>
      </c>
      <c r="F43">
        <v>0</v>
      </c>
      <c r="G43">
        <v>0</v>
      </c>
      <c r="H43">
        <v>0</v>
      </c>
    </row>
    <row r="44" spans="1:8" x14ac:dyDescent="0.35">
      <c r="A44" s="1" t="s">
        <v>6</v>
      </c>
      <c r="B44" t="s">
        <v>9</v>
      </c>
      <c r="C44">
        <v>5359418.0999999996</v>
      </c>
      <c r="D44">
        <v>5300900.4999999991</v>
      </c>
      <c r="E44" s="7">
        <v>5185585.5</v>
      </c>
      <c r="F44">
        <v>5059731.5</v>
      </c>
      <c r="G44">
        <v>4479982.4000000004</v>
      </c>
      <c r="H44">
        <v>4044360.3</v>
      </c>
    </row>
    <row r="45" spans="1:8" x14ac:dyDescent="0.35">
      <c r="B45" t="s">
        <v>10</v>
      </c>
      <c r="C45">
        <v>3002649</v>
      </c>
      <c r="D45">
        <v>2771121</v>
      </c>
      <c r="E45" s="7">
        <v>2790451</v>
      </c>
      <c r="F45">
        <v>2806855</v>
      </c>
      <c r="G45">
        <v>2462595</v>
      </c>
      <c r="H45">
        <v>2024601</v>
      </c>
    </row>
    <row r="46" spans="1:8" x14ac:dyDescent="0.35">
      <c r="B46" t="s">
        <v>11</v>
      </c>
      <c r="C46">
        <v>68.099999999999994</v>
      </c>
      <c r="D46">
        <v>129.1</v>
      </c>
      <c r="E46" s="7">
        <v>142.1</v>
      </c>
      <c r="F46">
        <v>737.1</v>
      </c>
      <c r="G46">
        <v>67.099999999999994</v>
      </c>
      <c r="H46">
        <v>0</v>
      </c>
    </row>
    <row r="47" spans="1:8" x14ac:dyDescent="0.35">
      <c r="B47" t="s">
        <v>12</v>
      </c>
      <c r="C47">
        <v>854265</v>
      </c>
      <c r="D47">
        <v>935976</v>
      </c>
      <c r="E47" s="7">
        <v>1028596</v>
      </c>
      <c r="F47">
        <v>1078165</v>
      </c>
      <c r="G47">
        <v>973760</v>
      </c>
      <c r="H47">
        <v>962893</v>
      </c>
    </row>
    <row r="48" spans="1:8" x14ac:dyDescent="0.35">
      <c r="B48" t="s">
        <v>13</v>
      </c>
      <c r="C48">
        <v>4733962</v>
      </c>
      <c r="D48">
        <v>5255618</v>
      </c>
      <c r="E48" s="7">
        <v>5203348</v>
      </c>
      <c r="F48">
        <v>3964415</v>
      </c>
      <c r="G48">
        <v>4128774</v>
      </c>
      <c r="H48">
        <v>4300177</v>
      </c>
    </row>
    <row r="49" spans="1:8" x14ac:dyDescent="0.35">
      <c r="B49" t="s">
        <v>14</v>
      </c>
      <c r="C49">
        <v>703438</v>
      </c>
      <c r="D49">
        <v>759909</v>
      </c>
      <c r="E49" s="7">
        <v>835096</v>
      </c>
      <c r="F49">
        <v>872793</v>
      </c>
      <c r="G49">
        <v>800021</v>
      </c>
      <c r="H49">
        <v>782641</v>
      </c>
    </row>
    <row r="50" spans="1:8" x14ac:dyDescent="0.35">
      <c r="B50" t="s">
        <v>15</v>
      </c>
      <c r="C50">
        <v>30703583</v>
      </c>
      <c r="D50">
        <v>30395623</v>
      </c>
      <c r="E50" s="7">
        <v>28207926</v>
      </c>
      <c r="F50">
        <v>25164032</v>
      </c>
      <c r="G50">
        <v>19578491</v>
      </c>
      <c r="H50">
        <v>21641443</v>
      </c>
    </row>
    <row r="51" spans="1:8" x14ac:dyDescent="0.35">
      <c r="B51" t="s">
        <v>16</v>
      </c>
      <c r="C51">
        <v>-3175.1999999999825</v>
      </c>
      <c r="D51">
        <v>-71857.399999999994</v>
      </c>
      <c r="E51" s="7">
        <v>191039.00000000003</v>
      </c>
      <c r="F51">
        <v>-35817.999999999971</v>
      </c>
      <c r="G51">
        <v>90519.400000000052</v>
      </c>
      <c r="H51">
        <v>-246441.7</v>
      </c>
    </row>
    <row r="52" spans="1:8" x14ac:dyDescent="0.35">
      <c r="A52" s="1" t="s">
        <v>7</v>
      </c>
      <c r="B52" t="s">
        <v>9</v>
      </c>
      <c r="C52">
        <v>128666771.09999999</v>
      </c>
      <c r="D52">
        <v>133789264.3</v>
      </c>
      <c r="E52" s="7">
        <v>135190813.30000001</v>
      </c>
      <c r="F52">
        <v>131394891</v>
      </c>
      <c r="G52">
        <v>126486992.40000001</v>
      </c>
      <c r="H52">
        <v>130283764.89999999</v>
      </c>
    </row>
    <row r="53" spans="1:8" x14ac:dyDescent="0.35">
      <c r="B53" t="s">
        <v>10</v>
      </c>
      <c r="C53">
        <v>122280259</v>
      </c>
      <c r="D53">
        <v>128999736</v>
      </c>
      <c r="E53" s="7">
        <v>126659267</v>
      </c>
      <c r="F53">
        <v>120589665</v>
      </c>
      <c r="G53">
        <v>115520627</v>
      </c>
      <c r="H53">
        <v>118276414</v>
      </c>
    </row>
    <row r="54" spans="1:8" x14ac:dyDescent="0.35">
      <c r="B54" t="s">
        <v>11</v>
      </c>
      <c r="C54">
        <v>0</v>
      </c>
      <c r="D54">
        <v>0</v>
      </c>
      <c r="E54" s="7">
        <v>0</v>
      </c>
      <c r="F54">
        <v>0</v>
      </c>
      <c r="G54">
        <v>0</v>
      </c>
      <c r="H54">
        <v>0</v>
      </c>
    </row>
    <row r="55" spans="1:8" x14ac:dyDescent="0.35">
      <c r="B55" t="s">
        <v>12</v>
      </c>
      <c r="C55">
        <v>3520278</v>
      </c>
      <c r="D55">
        <v>4287765</v>
      </c>
      <c r="E55" s="7">
        <v>4458061</v>
      </c>
      <c r="F55">
        <v>4425644</v>
      </c>
      <c r="G55">
        <v>4327837</v>
      </c>
      <c r="H55">
        <v>4080014</v>
      </c>
    </row>
    <row r="56" spans="1:8" x14ac:dyDescent="0.35">
      <c r="B56" t="s">
        <v>13</v>
      </c>
      <c r="C56">
        <v>47553885</v>
      </c>
      <c r="D56">
        <v>52702891</v>
      </c>
      <c r="E56" s="7">
        <v>55408166</v>
      </c>
      <c r="F56">
        <v>55292369</v>
      </c>
      <c r="G56">
        <v>53718435</v>
      </c>
      <c r="H56">
        <v>57704170</v>
      </c>
    </row>
    <row r="57" spans="1:8" x14ac:dyDescent="0.35">
      <c r="B57" t="s">
        <v>14</v>
      </c>
      <c r="C57">
        <v>2986195</v>
      </c>
      <c r="D57">
        <v>3546920</v>
      </c>
      <c r="E57" s="7">
        <v>3831727</v>
      </c>
      <c r="F57">
        <v>3917083</v>
      </c>
      <c r="G57">
        <v>3725897</v>
      </c>
      <c r="H57">
        <v>3572548</v>
      </c>
    </row>
    <row r="58" spans="1:8" x14ac:dyDescent="0.35">
      <c r="B58" t="s">
        <v>15</v>
      </c>
      <c r="C58">
        <v>743187</v>
      </c>
      <c r="D58">
        <v>792862</v>
      </c>
      <c r="E58" s="7">
        <v>922019</v>
      </c>
      <c r="F58">
        <v>780194</v>
      </c>
      <c r="G58">
        <v>894475</v>
      </c>
      <c r="H58">
        <v>893560</v>
      </c>
    </row>
    <row r="59" spans="1:8" x14ac:dyDescent="0.35">
      <c r="B59" t="s">
        <v>16</v>
      </c>
      <c r="C59">
        <v>56466.09999999986</v>
      </c>
      <c r="D59">
        <v>-495710.30000000005</v>
      </c>
      <c r="E59" s="7">
        <v>-1654744.0999999999</v>
      </c>
      <c r="F59">
        <v>-1655809.6000000006</v>
      </c>
      <c r="G59">
        <v>3289615.3999999994</v>
      </c>
      <c r="H59">
        <v>-2935572.2000000011</v>
      </c>
    </row>
    <row r="60" spans="1:8" x14ac:dyDescent="0.35">
      <c r="A60" s="1" t="s">
        <v>8</v>
      </c>
      <c r="B60" t="s">
        <v>9</v>
      </c>
      <c r="C60">
        <v>50727677</v>
      </c>
      <c r="D60">
        <v>51545185.200000003</v>
      </c>
      <c r="E60" s="7">
        <v>58853568.299999997</v>
      </c>
      <c r="F60">
        <v>58820153</v>
      </c>
      <c r="G60">
        <v>61558421</v>
      </c>
      <c r="H60">
        <v>65700853</v>
      </c>
    </row>
    <row r="61" spans="1:8" x14ac:dyDescent="0.35">
      <c r="B61" t="s">
        <v>10</v>
      </c>
      <c r="C61">
        <v>39854231</v>
      </c>
      <c r="D61">
        <v>40316195</v>
      </c>
      <c r="E61" s="7">
        <v>47462202</v>
      </c>
      <c r="F61">
        <v>47055196</v>
      </c>
      <c r="G61">
        <v>48688755</v>
      </c>
      <c r="H61">
        <v>52820375</v>
      </c>
    </row>
    <row r="62" spans="1:8" x14ac:dyDescent="0.35">
      <c r="B62" t="s">
        <v>11</v>
      </c>
      <c r="C62">
        <v>187105</v>
      </c>
      <c r="D62">
        <v>208710</v>
      </c>
      <c r="E62" s="7">
        <v>226578</v>
      </c>
      <c r="F62">
        <v>607803</v>
      </c>
      <c r="G62">
        <v>392719</v>
      </c>
      <c r="H62">
        <v>446592</v>
      </c>
    </row>
    <row r="63" spans="1:8" x14ac:dyDescent="0.35">
      <c r="B63" t="s">
        <v>12</v>
      </c>
      <c r="C63">
        <v>1914367</v>
      </c>
      <c r="D63">
        <v>2097094</v>
      </c>
      <c r="E63" s="7">
        <v>1943004</v>
      </c>
      <c r="F63">
        <v>2031203</v>
      </c>
      <c r="G63">
        <v>2078631</v>
      </c>
      <c r="H63">
        <v>2120469</v>
      </c>
    </row>
    <row r="64" spans="1:8" x14ac:dyDescent="0.35">
      <c r="B64" t="s">
        <v>13</v>
      </c>
      <c r="C64">
        <v>3742021</v>
      </c>
      <c r="D64">
        <v>3642509</v>
      </c>
      <c r="E64" s="7">
        <v>3893980</v>
      </c>
      <c r="F64">
        <v>3719972</v>
      </c>
      <c r="G64">
        <v>3732369</v>
      </c>
      <c r="H64">
        <v>3351157</v>
      </c>
    </row>
    <row r="65" spans="1:8" x14ac:dyDescent="0.35">
      <c r="B65" t="s">
        <v>14</v>
      </c>
      <c r="C65">
        <v>1290110</v>
      </c>
      <c r="D65">
        <v>1344982</v>
      </c>
      <c r="E65" s="7">
        <v>1257603</v>
      </c>
      <c r="F65">
        <v>1344702</v>
      </c>
      <c r="G65">
        <v>1391268</v>
      </c>
      <c r="H65">
        <v>1447927</v>
      </c>
    </row>
    <row r="66" spans="1:8" x14ac:dyDescent="0.35">
      <c r="B66" t="s">
        <v>15</v>
      </c>
      <c r="C66">
        <v>31577109</v>
      </c>
      <c r="D66">
        <v>31791429</v>
      </c>
      <c r="E66" s="7">
        <v>32564904</v>
      </c>
      <c r="F66">
        <v>31830322</v>
      </c>
      <c r="G66">
        <v>32647231</v>
      </c>
      <c r="H66">
        <v>34331498</v>
      </c>
    </row>
    <row r="67" spans="1:8" x14ac:dyDescent="0.35">
      <c r="B67" t="s">
        <v>16</v>
      </c>
      <c r="C67">
        <v>-79720.600000000006</v>
      </c>
      <c r="D67">
        <v>73933.800000000134</v>
      </c>
      <c r="E67" s="7">
        <v>126553.39999999997</v>
      </c>
      <c r="F67">
        <v>-124339.4</v>
      </c>
      <c r="G67">
        <v>-83190.899999999994</v>
      </c>
      <c r="H67">
        <v>-274156.39999999997</v>
      </c>
    </row>
    <row r="68" spans="1:8" x14ac:dyDescent="0.35">
      <c r="A68" t="s">
        <v>41</v>
      </c>
      <c r="B68" t="s">
        <v>9</v>
      </c>
      <c r="C68">
        <v>0</v>
      </c>
      <c r="D68">
        <v>0</v>
      </c>
      <c r="E68" s="7">
        <v>0</v>
      </c>
      <c r="F68">
        <v>0</v>
      </c>
      <c r="G68">
        <v>0</v>
      </c>
      <c r="H68">
        <v>0</v>
      </c>
    </row>
    <row r="69" spans="1:8" x14ac:dyDescent="0.35">
      <c r="B69" t="s">
        <v>10</v>
      </c>
      <c r="C69">
        <v>121334.6</v>
      </c>
      <c r="D69">
        <v>10952.000000000004</v>
      </c>
      <c r="E69" s="6">
        <v>34407.399999999994</v>
      </c>
      <c r="F69">
        <v>215307.7</v>
      </c>
      <c r="G69">
        <v>160931.19999999998</v>
      </c>
      <c r="H69">
        <v>182526.2</v>
      </c>
    </row>
    <row r="70" spans="1:8" x14ac:dyDescent="0.35">
      <c r="B70" t="s">
        <v>11</v>
      </c>
      <c r="C70">
        <v>0</v>
      </c>
      <c r="D70">
        <v>0</v>
      </c>
      <c r="E70" s="6">
        <v>0</v>
      </c>
      <c r="F70">
        <v>0</v>
      </c>
      <c r="G70">
        <v>0</v>
      </c>
      <c r="H70">
        <v>0</v>
      </c>
    </row>
    <row r="71" spans="1:8" x14ac:dyDescent="0.35">
      <c r="B71" t="s">
        <v>12</v>
      </c>
      <c r="C71">
        <v>1307</v>
      </c>
      <c r="D71">
        <v>1806</v>
      </c>
      <c r="E71" s="6">
        <v>1972</v>
      </c>
      <c r="F71">
        <v>1625</v>
      </c>
      <c r="G71">
        <v>1939</v>
      </c>
      <c r="H71">
        <v>1424</v>
      </c>
    </row>
    <row r="72" spans="1:8" x14ac:dyDescent="0.35">
      <c r="B72" t="s">
        <v>13</v>
      </c>
      <c r="C72">
        <v>121334.6</v>
      </c>
      <c r="D72">
        <v>10952.000000000004</v>
      </c>
      <c r="E72" s="6">
        <v>34407.399999999994</v>
      </c>
      <c r="F72">
        <v>215307.7</v>
      </c>
      <c r="G72">
        <v>160931.19999999998</v>
      </c>
      <c r="H72">
        <v>182526.2</v>
      </c>
    </row>
    <row r="73" spans="1:8" x14ac:dyDescent="0.35">
      <c r="B73" t="s">
        <v>14</v>
      </c>
      <c r="C73">
        <v>528</v>
      </c>
      <c r="D73">
        <v>984</v>
      </c>
      <c r="E73" s="6">
        <v>844</v>
      </c>
      <c r="F73">
        <v>697</v>
      </c>
      <c r="G73">
        <v>827</v>
      </c>
      <c r="H73">
        <v>572</v>
      </c>
    </row>
    <row r="74" spans="1:8" x14ac:dyDescent="0.35">
      <c r="B74" t="s">
        <v>15</v>
      </c>
      <c r="C74">
        <v>0</v>
      </c>
      <c r="D74">
        <v>0</v>
      </c>
      <c r="E74" s="6">
        <v>0</v>
      </c>
      <c r="F74">
        <v>0</v>
      </c>
      <c r="G74">
        <v>0</v>
      </c>
      <c r="H74">
        <v>0</v>
      </c>
    </row>
    <row r="75" spans="1:8" x14ac:dyDescent="0.35">
      <c r="B75" t="s">
        <v>16</v>
      </c>
      <c r="C75">
        <v>0</v>
      </c>
      <c r="D75">
        <v>0</v>
      </c>
      <c r="E75" s="6">
        <v>0</v>
      </c>
      <c r="F75">
        <v>0</v>
      </c>
      <c r="G75">
        <v>0</v>
      </c>
      <c r="H75">
        <v>0</v>
      </c>
    </row>
    <row r="76" spans="1:8" x14ac:dyDescent="0.35">
      <c r="C76">
        <v>0</v>
      </c>
      <c r="D76">
        <v>0</v>
      </c>
      <c r="E76" s="6">
        <v>0</v>
      </c>
      <c r="F76">
        <v>0</v>
      </c>
      <c r="G76">
        <v>0</v>
      </c>
      <c r="H76">
        <v>0</v>
      </c>
    </row>
    <row r="77" spans="1:8" x14ac:dyDescent="0.35">
      <c r="C77">
        <v>0</v>
      </c>
      <c r="D77">
        <v>0</v>
      </c>
      <c r="E77" s="6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B1BB-A8D6-40CB-B986-B098E7F62CB3}">
  <sheetPr codeName="Sheet4"/>
  <dimension ref="A1:R34"/>
  <sheetViews>
    <sheetView tabSelected="1" workbookViewId="0">
      <selection activeCell="I6" sqref="I6"/>
    </sheetView>
  </sheetViews>
  <sheetFormatPr defaultRowHeight="14.5" x14ac:dyDescent="0.35"/>
  <cols>
    <col min="1" max="1" width="21.36328125" customWidth="1"/>
    <col min="2" max="2" width="30.36328125" customWidth="1"/>
  </cols>
  <sheetData>
    <row r="1" spans="1:18" x14ac:dyDescent="0.35">
      <c r="A1" s="2" t="s">
        <v>20</v>
      </c>
      <c r="C1" s="12" t="s">
        <v>19</v>
      </c>
    </row>
    <row r="2" spans="1:18" x14ac:dyDescent="0.35">
      <c r="B2" s="2" t="s">
        <v>27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</row>
    <row r="3" spans="1:18" x14ac:dyDescent="0.35">
      <c r="A3" t="s">
        <v>1</v>
      </c>
      <c r="B3" t="s">
        <v>21</v>
      </c>
      <c r="C3">
        <f>'[3]Canada_NG supply &amp; disposition_'!O10</f>
        <v>3449.1</v>
      </c>
      <c r="D3">
        <f>'[3]Canada_NG supply &amp; disposition_'!AB10</f>
        <v>5084.8999999999996</v>
      </c>
      <c r="E3">
        <f>'[3]Canada_NG supply &amp; disposition_'!AO10</f>
        <v>5209.3</v>
      </c>
      <c r="F3">
        <f>'[3]Canada_NG supply &amp; disposition_'!BB10</f>
        <v>4469.5</v>
      </c>
      <c r="G3">
        <f>'[3]Canada_NG supply &amp; disposition_'!BO10</f>
        <v>4174</v>
      </c>
      <c r="H3">
        <f>'[3]Canada_NG supply &amp; disposition_'!CB10</f>
        <v>3945.8</v>
      </c>
      <c r="I3">
        <f>'[3]Canada_NG supply &amp; disposition_'!CO10</f>
        <v>3539.5</v>
      </c>
      <c r="J3">
        <f>'[3]Canada_NG supply &amp; disposition_'!DB10</f>
        <v>4080.2</v>
      </c>
      <c r="K3">
        <f>'[3]Canada_NG supply &amp; disposition_'!DO10</f>
        <v>4299.6000000000004</v>
      </c>
      <c r="L3">
        <f>'[3]Canada_NG supply &amp; disposition_'!EB10</f>
        <v>3294.3</v>
      </c>
      <c r="M3">
        <f>'[3]Canada_NG supply &amp; disposition_'!EO10</f>
        <v>3042.2</v>
      </c>
      <c r="N3">
        <f>'[3]Canada_NG supply &amp; disposition_'!FB10</f>
        <v>2595.5</v>
      </c>
      <c r="O3">
        <f>'[3]Canada_NG supply &amp; disposition_'!FO10</f>
        <v>1944.3</v>
      </c>
      <c r="P3">
        <f>'[3]Canada_NG supply &amp; disposition_'!GB10</f>
        <v>1717.3</v>
      </c>
      <c r="Q3">
        <f>'[3]Canada_NG supply &amp; disposition_'!GO10</f>
        <v>3315.7</v>
      </c>
      <c r="R3">
        <f>'[3]Canada_NG supply &amp; disposition_'!HB10</f>
        <v>1942.6</v>
      </c>
    </row>
    <row r="4" spans="1:18" x14ac:dyDescent="0.35">
      <c r="B4" t="s">
        <v>22</v>
      </c>
      <c r="C4">
        <f>'[3]Canada_NG supply &amp; disposition_'!O11</f>
        <v>3449.1</v>
      </c>
      <c r="D4">
        <f>'[3]Canada_NG supply &amp; disposition_'!AB11</f>
        <v>5084.8999999999996</v>
      </c>
      <c r="E4">
        <f>'[3]Canada_NG supply &amp; disposition_'!AO11</f>
        <v>5209.3</v>
      </c>
      <c r="F4">
        <f>'[3]Canada_NG supply &amp; disposition_'!BB11</f>
        <v>4469.5</v>
      </c>
      <c r="G4">
        <f>'[3]Canada_NG supply &amp; disposition_'!BO11</f>
        <v>4174</v>
      </c>
      <c r="H4">
        <f>'[3]Canada_NG supply &amp; disposition_'!CB11</f>
        <v>3945.8</v>
      </c>
      <c r="I4">
        <f>'[3]Canada_NG supply &amp; disposition_'!CO11</f>
        <v>3539.5</v>
      </c>
      <c r="J4">
        <f>'[3]Canada_NG supply &amp; disposition_'!DB11</f>
        <v>4080.2</v>
      </c>
      <c r="K4">
        <f>'[3]Canada_NG supply &amp; disposition_'!DO11</f>
        <v>4299.6000000000004</v>
      </c>
      <c r="L4">
        <f>'[3]Canada_NG supply &amp; disposition_'!EB11</f>
        <v>3294.3</v>
      </c>
      <c r="M4">
        <f>'[3]Canada_NG supply &amp; disposition_'!EO11</f>
        <v>3042.2</v>
      </c>
      <c r="N4">
        <f>'[3]Canada_NG supply &amp; disposition_'!FB11</f>
        <v>2595.5</v>
      </c>
      <c r="O4">
        <f>'[3]Canada_NG supply &amp; disposition_'!FO11</f>
        <v>1944.3</v>
      </c>
      <c r="P4">
        <f>'[3]Canada_NG supply &amp; disposition_'!GB11</f>
        <v>1717.3</v>
      </c>
      <c r="Q4">
        <f>'[3]Canada_NG supply &amp; disposition_'!GO11</f>
        <v>3315.7</v>
      </c>
      <c r="R4">
        <f>'[3]Canada_NG supply &amp; disposition_'!HB11</f>
        <v>1942.6</v>
      </c>
    </row>
    <row r="5" spans="1:18" x14ac:dyDescent="0.35">
      <c r="B5" t="s">
        <v>23</v>
      </c>
      <c r="C5">
        <f>'[3]Canada_NG supply &amp; disposition_'!O12</f>
        <v>0</v>
      </c>
      <c r="D5">
        <f>'[3]Canada_NG supply &amp; disposition_'!AB12</f>
        <v>0</v>
      </c>
      <c r="E5">
        <f>'[3]Canada_NG supply &amp; disposition_'!AO12</f>
        <v>0</v>
      </c>
      <c r="F5">
        <f>'[3]Canada_NG supply &amp; disposition_'!BB12</f>
        <v>0</v>
      </c>
      <c r="G5">
        <f>'[3]Canada_NG supply &amp; disposition_'!BO12</f>
        <v>0</v>
      </c>
      <c r="H5">
        <f>'[3]Canada_NG supply &amp; disposition_'!CB12</f>
        <v>0</v>
      </c>
      <c r="I5">
        <f>'[3]Canada_NG supply &amp; disposition_'!CO12</f>
        <v>0</v>
      </c>
      <c r="J5">
        <f>'[3]Canada_NG supply &amp; disposition_'!DB12</f>
        <v>0</v>
      </c>
      <c r="K5">
        <f>'[3]Canada_NG supply &amp; disposition_'!DO12</f>
        <v>0</v>
      </c>
      <c r="L5">
        <f>'[3]Canada_NG supply &amp; disposition_'!EB12</f>
        <v>0</v>
      </c>
      <c r="M5">
        <f>'[3]Canada_NG supply &amp; disposition_'!EO12</f>
        <v>0</v>
      </c>
      <c r="N5">
        <f>'[3]Canada_NG supply &amp; disposition_'!FB12</f>
        <v>0</v>
      </c>
      <c r="O5">
        <f>'[3]Canada_NG supply &amp; disposition_'!FO12</f>
        <v>0</v>
      </c>
      <c r="P5">
        <f>'[3]Canada_NG supply &amp; disposition_'!GB12</f>
        <v>0</v>
      </c>
      <c r="Q5">
        <f>'[3]Canada_NG supply &amp; disposition_'!GO12</f>
        <v>0</v>
      </c>
      <c r="R5">
        <f>'[3]Canada_NG supply &amp; disposition_'!HB12</f>
        <v>0</v>
      </c>
    </row>
    <row r="6" spans="1:18" x14ac:dyDescent="0.35">
      <c r="B6" t="s">
        <v>24</v>
      </c>
      <c r="C6">
        <f>'[3]Canada_NG supply &amp; disposition_'!O13</f>
        <v>0</v>
      </c>
      <c r="D6">
        <f>'[3]Canada_NG supply &amp; disposition_'!AB13</f>
        <v>0</v>
      </c>
      <c r="E6">
        <f>'[3]Canada_NG supply &amp; disposition_'!AO13</f>
        <v>0</v>
      </c>
      <c r="F6">
        <f>'[3]Canada_NG supply &amp; disposition_'!BB13</f>
        <v>0</v>
      </c>
      <c r="G6">
        <f>'[3]Canada_NG supply &amp; disposition_'!BO13</f>
        <v>0</v>
      </c>
      <c r="H6">
        <f>'[3]Canada_NG supply &amp; disposition_'!CB13</f>
        <v>0</v>
      </c>
      <c r="I6">
        <f>'[3]Canada_NG supply &amp; disposition_'!CO13</f>
        <v>0</v>
      </c>
      <c r="J6">
        <f>'[3]Canada_NG supply &amp; disposition_'!DB13</f>
        <v>0</v>
      </c>
      <c r="K6">
        <f>'[3]Canada_NG supply &amp; disposition_'!DO13</f>
        <v>0</v>
      </c>
      <c r="L6">
        <f>'[3]Canada_NG supply &amp; disposition_'!EB13</f>
        <v>0</v>
      </c>
      <c r="M6">
        <f>'[3]Canada_NG supply &amp; disposition_'!EO13</f>
        <v>0</v>
      </c>
      <c r="N6">
        <f>'[3]Canada_NG supply &amp; disposition_'!FB13</f>
        <v>0</v>
      </c>
      <c r="O6">
        <f>'[3]Canada_NG supply &amp; disposition_'!FO13</f>
        <v>0</v>
      </c>
      <c r="P6">
        <f>'[3]Canada_NG supply &amp; disposition_'!GB13</f>
        <v>0</v>
      </c>
      <c r="Q6">
        <f>'[3]Canada_NG supply &amp; disposition_'!GO13</f>
        <v>0</v>
      </c>
      <c r="R6">
        <f>'[3]Canada_NG supply &amp; disposition_'!HB13</f>
        <v>0</v>
      </c>
    </row>
    <row r="7" spans="1:18" x14ac:dyDescent="0.35">
      <c r="A7" t="s">
        <v>2</v>
      </c>
      <c r="B7" t="s">
        <v>21</v>
      </c>
      <c r="C7">
        <f>'[3]Canada_NG supply &amp; disposition_'!O14</f>
        <v>0</v>
      </c>
      <c r="D7">
        <f>'[3]Canada_NG supply &amp; disposition_'!AB14</f>
        <v>0</v>
      </c>
      <c r="E7">
        <f>'[3]Canada_NG supply &amp; disposition_'!AO14</f>
        <v>0</v>
      </c>
      <c r="F7">
        <f>'[3]Canada_NG supply &amp; disposition_'!BB14</f>
        <v>0</v>
      </c>
      <c r="G7">
        <f>'[3]Canada_NG supply &amp; disposition_'!BO14</f>
        <v>0</v>
      </c>
      <c r="H7">
        <f>'[3]Canada_NG supply &amp; disposition_'!CB14</f>
        <v>0</v>
      </c>
      <c r="I7">
        <f>'[3]Canada_NG supply &amp; disposition_'!CO14</f>
        <v>0</v>
      </c>
      <c r="J7">
        <f>'[3]Canada_NG supply &amp; disposition_'!DB14</f>
        <v>140.6</v>
      </c>
      <c r="K7">
        <f>'[3]Canada_NG supply &amp; disposition_'!DO14</f>
        <v>259.2</v>
      </c>
      <c r="L7">
        <f>'[3]Canada_NG supply &amp; disposition_'!EB14</f>
        <v>232.4</v>
      </c>
      <c r="M7">
        <f>'[3]Canada_NG supply &amp; disposition_'!EO14</f>
        <v>165.5</v>
      </c>
      <c r="N7">
        <f>'[3]Canada_NG supply &amp; disposition_'!FB14</f>
        <v>140</v>
      </c>
      <c r="O7">
        <f>'[3]Canada_NG supply &amp; disposition_'!FO14</f>
        <v>105.2</v>
      </c>
      <c r="P7">
        <f>'[3]Canada_NG supply &amp; disposition_'!GB14</f>
        <v>92.3</v>
      </c>
      <c r="Q7">
        <f>'[3]Canada_NG supply &amp; disposition_'!GO14</f>
        <v>78.5</v>
      </c>
      <c r="R7">
        <f>'[3]Canada_NG supply &amp; disposition_'!HB14</f>
        <v>38.4</v>
      </c>
    </row>
    <row r="8" spans="1:18" x14ac:dyDescent="0.35">
      <c r="B8" t="s">
        <v>22</v>
      </c>
      <c r="C8">
        <f>'[3]Canada_NG supply &amp; disposition_'!O15</f>
        <v>0</v>
      </c>
      <c r="D8">
        <f>'[3]Canada_NG supply &amp; disposition_'!AB15</f>
        <v>0</v>
      </c>
      <c r="E8">
        <f>'[3]Canada_NG supply &amp; disposition_'!AO15</f>
        <v>0</v>
      </c>
      <c r="F8">
        <f>'[3]Canada_NG supply &amp; disposition_'!BB15</f>
        <v>0</v>
      </c>
      <c r="G8">
        <f>'[3]Canada_NG supply &amp; disposition_'!BO15</f>
        <v>0</v>
      </c>
      <c r="H8">
        <f>'[3]Canada_NG supply &amp; disposition_'!CB15</f>
        <v>0</v>
      </c>
      <c r="I8">
        <f>'[3]Canada_NG supply &amp; disposition_'!CO15</f>
        <v>0</v>
      </c>
      <c r="J8">
        <f>'[3]Canada_NG supply &amp; disposition_'!DB15</f>
        <v>140.6</v>
      </c>
      <c r="K8">
        <f>'[3]Canada_NG supply &amp; disposition_'!DO15</f>
        <v>259.2</v>
      </c>
      <c r="L8">
        <f>'[3]Canada_NG supply &amp; disposition_'!EB15</f>
        <v>232.4</v>
      </c>
      <c r="M8">
        <f>'[3]Canada_NG supply &amp; disposition_'!EO15</f>
        <v>165.5</v>
      </c>
      <c r="N8">
        <f>'[3]Canada_NG supply &amp; disposition_'!FB15</f>
        <v>140</v>
      </c>
      <c r="O8">
        <f>'[3]Canada_NG supply &amp; disposition_'!FO15</f>
        <v>105.2</v>
      </c>
      <c r="P8">
        <f>'[3]Canada_NG supply &amp; disposition_'!GB15</f>
        <v>92.3</v>
      </c>
      <c r="Q8">
        <f>'[3]Canada_NG supply &amp; disposition_'!GO15</f>
        <v>78.5</v>
      </c>
      <c r="R8">
        <f>'[3]Canada_NG supply &amp; disposition_'!HB15</f>
        <v>38.4</v>
      </c>
    </row>
    <row r="9" spans="1:18" x14ac:dyDescent="0.35">
      <c r="B9" t="s">
        <v>23</v>
      </c>
      <c r="C9">
        <f>'[3]Canada_NG supply &amp; disposition_'!O16</f>
        <v>0</v>
      </c>
      <c r="D9">
        <f>'[3]Canada_NG supply &amp; disposition_'!AB16</f>
        <v>0</v>
      </c>
      <c r="E9">
        <f>'[3]Canada_NG supply &amp; disposition_'!AO16</f>
        <v>0</v>
      </c>
      <c r="F9">
        <f>'[3]Canada_NG supply &amp; disposition_'!BB16</f>
        <v>0</v>
      </c>
      <c r="G9">
        <f>'[3]Canada_NG supply &amp; disposition_'!BO16</f>
        <v>0</v>
      </c>
      <c r="H9">
        <f>'[3]Canada_NG supply &amp; disposition_'!CB16</f>
        <v>0</v>
      </c>
      <c r="I9">
        <f>'[3]Canada_NG supply &amp; disposition_'!CO16</f>
        <v>0</v>
      </c>
      <c r="J9">
        <f>'[3]Canada_NG supply &amp; disposition_'!DB16</f>
        <v>0</v>
      </c>
      <c r="K9">
        <f>'[3]Canada_NG supply &amp; disposition_'!DO16</f>
        <v>0</v>
      </c>
      <c r="L9">
        <f>'[3]Canada_NG supply &amp; disposition_'!EB16</f>
        <v>0</v>
      </c>
      <c r="M9">
        <f>'[3]Canada_NG supply &amp; disposition_'!EO16</f>
        <v>0</v>
      </c>
      <c r="N9">
        <f>'[3]Canada_NG supply &amp; disposition_'!FB16</f>
        <v>0</v>
      </c>
      <c r="O9">
        <f>'[3]Canada_NG supply &amp; disposition_'!FO16</f>
        <v>0</v>
      </c>
      <c r="P9">
        <f>'[3]Canada_NG supply &amp; disposition_'!GB16</f>
        <v>0</v>
      </c>
      <c r="Q9">
        <f>'[3]Canada_NG supply &amp; disposition_'!GO16</f>
        <v>0</v>
      </c>
      <c r="R9">
        <f>'[3]Canada_NG supply &amp; disposition_'!HB16</f>
        <v>0</v>
      </c>
    </row>
    <row r="10" spans="1:18" x14ac:dyDescent="0.35">
      <c r="B10" t="s">
        <v>24</v>
      </c>
      <c r="C10">
        <f>'[3]Canada_NG supply &amp; disposition_'!O17</f>
        <v>0</v>
      </c>
      <c r="D10">
        <f>'[3]Canada_NG supply &amp; disposition_'!AB17</f>
        <v>0</v>
      </c>
      <c r="E10">
        <f>'[3]Canada_NG supply &amp; disposition_'!AO17</f>
        <v>0</v>
      </c>
      <c r="F10">
        <f>'[3]Canada_NG supply &amp; disposition_'!BB17</f>
        <v>0</v>
      </c>
      <c r="G10">
        <f>'[3]Canada_NG supply &amp; disposition_'!BO17</f>
        <v>0</v>
      </c>
      <c r="H10">
        <f>'[3]Canada_NG supply &amp; disposition_'!CB17</f>
        <v>0</v>
      </c>
      <c r="I10">
        <f>'[3]Canada_NG supply &amp; disposition_'!CO17</f>
        <v>0</v>
      </c>
      <c r="J10">
        <f>'[3]Canada_NG supply &amp; disposition_'!DB17</f>
        <v>0</v>
      </c>
      <c r="K10">
        <f>'[3]Canada_NG supply &amp; disposition_'!DO17</f>
        <v>0</v>
      </c>
      <c r="L10">
        <f>'[3]Canada_NG supply &amp; disposition_'!EB17</f>
        <v>0</v>
      </c>
      <c r="M10">
        <f>'[3]Canada_NG supply &amp; disposition_'!EO17</f>
        <v>0</v>
      </c>
      <c r="N10">
        <f>'[3]Canada_NG supply &amp; disposition_'!FB17</f>
        <v>0</v>
      </c>
      <c r="O10">
        <f>'[3]Canada_NG supply &amp; disposition_'!FO17</f>
        <v>0</v>
      </c>
      <c r="P10">
        <f>'[3]Canada_NG supply &amp; disposition_'!GB17</f>
        <v>0</v>
      </c>
      <c r="Q10">
        <f>'[3]Canada_NG supply &amp; disposition_'!GO17</f>
        <v>0</v>
      </c>
      <c r="R10">
        <f>'[3]Canada_NG supply &amp; disposition_'!HB17</f>
        <v>0</v>
      </c>
    </row>
    <row r="11" spans="1:18" x14ac:dyDescent="0.35">
      <c r="A11" t="s">
        <v>3</v>
      </c>
      <c r="B11" t="s">
        <v>21</v>
      </c>
      <c r="C11">
        <f>'[3]Canada_NG supply &amp; disposition_'!O18</f>
        <v>0</v>
      </c>
      <c r="D11">
        <f>'[3]Canada_NG supply &amp; disposition_'!AB18</f>
        <v>0</v>
      </c>
      <c r="E11">
        <f>'[3]Canada_NG supply &amp; disposition_'!AO18</f>
        <v>0</v>
      </c>
      <c r="F11">
        <f>'[3]Canada_NG supply &amp; disposition_'!BB18</f>
        <v>0</v>
      </c>
      <c r="G11">
        <f>'[3]Canada_NG supply &amp; disposition_'!BO18</f>
        <v>0</v>
      </c>
      <c r="H11">
        <f>'[3]Canada_NG supply &amp; disposition_'!CB18</f>
        <v>0</v>
      </c>
      <c r="I11">
        <f>'[3]Canada_NG supply &amp; disposition_'!CO18</f>
        <v>0</v>
      </c>
      <c r="J11">
        <f>'[3]Canada_NG supply &amp; disposition_'!DB18</f>
        <v>0</v>
      </c>
      <c r="K11">
        <f>'[3]Canada_NG supply &amp; disposition_'!DO18</f>
        <v>0</v>
      </c>
      <c r="L11">
        <f>'[3]Canada_NG supply &amp; disposition_'!EB18</f>
        <v>0</v>
      </c>
      <c r="M11">
        <f>'[3]Canada_NG supply &amp; disposition_'!EO18</f>
        <v>0</v>
      </c>
      <c r="N11">
        <f>'[3]Canada_NG supply &amp; disposition_'!FB18</f>
        <v>0</v>
      </c>
      <c r="O11">
        <f>'[3]Canada_NG supply &amp; disposition_'!FO18</f>
        <v>0</v>
      </c>
      <c r="P11">
        <f>'[3]Canada_NG supply &amp; disposition_'!GB18</f>
        <v>0</v>
      </c>
      <c r="Q11">
        <f>'[3]Canada_NG supply &amp; disposition_'!GO18</f>
        <v>0</v>
      </c>
      <c r="R11">
        <f>'[3]Canada_NG supply &amp; disposition_'!HB18</f>
        <v>0</v>
      </c>
    </row>
    <row r="12" spans="1:18" x14ac:dyDescent="0.35">
      <c r="B12" t="s">
        <v>22</v>
      </c>
      <c r="C12">
        <f>'[3]Canada_NG supply &amp; disposition_'!O19</f>
        <v>0</v>
      </c>
      <c r="D12">
        <f>'[3]Canada_NG supply &amp; disposition_'!AB19</f>
        <v>0</v>
      </c>
      <c r="E12">
        <f>'[3]Canada_NG supply &amp; disposition_'!AO19</f>
        <v>0</v>
      </c>
      <c r="F12">
        <f>'[3]Canada_NG supply &amp; disposition_'!BB19</f>
        <v>0</v>
      </c>
      <c r="G12">
        <f>'[3]Canada_NG supply &amp; disposition_'!BO19</f>
        <v>0</v>
      </c>
      <c r="H12">
        <f>'[3]Canada_NG supply &amp; disposition_'!CB19</f>
        <v>0</v>
      </c>
      <c r="I12">
        <f>'[3]Canada_NG supply &amp; disposition_'!CO19</f>
        <v>0</v>
      </c>
      <c r="J12">
        <f>'[3]Canada_NG supply &amp; disposition_'!DB19</f>
        <v>0</v>
      </c>
      <c r="K12">
        <f>'[3]Canada_NG supply &amp; disposition_'!DO19</f>
        <v>0</v>
      </c>
      <c r="L12">
        <f>'[3]Canada_NG supply &amp; disposition_'!EB19</f>
        <v>0</v>
      </c>
      <c r="M12">
        <f>'[3]Canada_NG supply &amp; disposition_'!EO19</f>
        <v>0</v>
      </c>
      <c r="N12">
        <f>'[3]Canada_NG supply &amp; disposition_'!FB19</f>
        <v>0</v>
      </c>
      <c r="O12">
        <f>'[3]Canada_NG supply &amp; disposition_'!FO19</f>
        <v>0</v>
      </c>
      <c r="P12">
        <f>'[3]Canada_NG supply &amp; disposition_'!GB19</f>
        <v>0</v>
      </c>
      <c r="Q12">
        <f>'[3]Canada_NG supply &amp; disposition_'!GO19</f>
        <v>0</v>
      </c>
      <c r="R12">
        <f>'[3]Canada_NG supply &amp; disposition_'!HB19</f>
        <v>0</v>
      </c>
    </row>
    <row r="13" spans="1:18" x14ac:dyDescent="0.35">
      <c r="B13" t="s">
        <v>23</v>
      </c>
      <c r="C13">
        <f>'[3]Canada_NG supply &amp; disposition_'!O20</f>
        <v>0</v>
      </c>
      <c r="D13">
        <f>'[3]Canada_NG supply &amp; disposition_'!AB20</f>
        <v>0</v>
      </c>
      <c r="E13">
        <f>'[3]Canada_NG supply &amp; disposition_'!AO20</f>
        <v>0</v>
      </c>
      <c r="F13">
        <f>'[3]Canada_NG supply &amp; disposition_'!BB20</f>
        <v>0</v>
      </c>
      <c r="G13">
        <f>'[3]Canada_NG supply &amp; disposition_'!BO20</f>
        <v>0</v>
      </c>
      <c r="H13">
        <f>'[3]Canada_NG supply &amp; disposition_'!CB20</f>
        <v>0</v>
      </c>
      <c r="I13">
        <f>'[3]Canada_NG supply &amp; disposition_'!CO20</f>
        <v>0</v>
      </c>
      <c r="J13">
        <f>'[3]Canada_NG supply &amp; disposition_'!DB20</f>
        <v>0</v>
      </c>
      <c r="K13">
        <f>'[3]Canada_NG supply &amp; disposition_'!DO20</f>
        <v>0</v>
      </c>
      <c r="L13">
        <f>'[3]Canada_NG supply &amp; disposition_'!EB20</f>
        <v>0</v>
      </c>
      <c r="M13">
        <f>'[3]Canada_NG supply &amp; disposition_'!EO20</f>
        <v>0</v>
      </c>
      <c r="N13">
        <f>'[3]Canada_NG supply &amp; disposition_'!FB20</f>
        <v>0</v>
      </c>
      <c r="O13">
        <f>'[3]Canada_NG supply &amp; disposition_'!FO20</f>
        <v>0</v>
      </c>
      <c r="P13">
        <f>'[3]Canada_NG supply &amp; disposition_'!GB20</f>
        <v>0</v>
      </c>
      <c r="Q13">
        <f>'[3]Canada_NG supply &amp; disposition_'!GO20</f>
        <v>0</v>
      </c>
      <c r="R13">
        <f>'[3]Canada_NG supply &amp; disposition_'!HB20</f>
        <v>0</v>
      </c>
    </row>
    <row r="14" spans="1:18" x14ac:dyDescent="0.35">
      <c r="B14" t="s">
        <v>24</v>
      </c>
      <c r="C14">
        <f>'[3]Canada_NG supply &amp; disposition_'!O21</f>
        <v>0</v>
      </c>
      <c r="D14">
        <f>'[3]Canada_NG supply &amp; disposition_'!AB21</f>
        <v>0</v>
      </c>
      <c r="E14">
        <f>'[3]Canada_NG supply &amp; disposition_'!AO21</f>
        <v>0</v>
      </c>
      <c r="F14">
        <f>'[3]Canada_NG supply &amp; disposition_'!BB21</f>
        <v>0</v>
      </c>
      <c r="G14">
        <f>'[3]Canada_NG supply &amp; disposition_'!BO21</f>
        <v>0</v>
      </c>
      <c r="H14">
        <f>'[3]Canada_NG supply &amp; disposition_'!CB21</f>
        <v>0</v>
      </c>
      <c r="I14">
        <f>'[3]Canada_NG supply &amp; disposition_'!CO21</f>
        <v>0</v>
      </c>
      <c r="J14">
        <f>'[3]Canada_NG supply &amp; disposition_'!DB21</f>
        <v>0</v>
      </c>
      <c r="K14">
        <f>'[3]Canada_NG supply &amp; disposition_'!DO21</f>
        <v>0</v>
      </c>
      <c r="L14">
        <f>'[3]Canada_NG supply &amp; disposition_'!EB21</f>
        <v>0</v>
      </c>
      <c r="M14">
        <f>'[3]Canada_NG supply &amp; disposition_'!EO21</f>
        <v>0</v>
      </c>
      <c r="N14">
        <f>'[3]Canada_NG supply &amp; disposition_'!FB21</f>
        <v>0</v>
      </c>
      <c r="O14">
        <f>'[3]Canada_NG supply &amp; disposition_'!FO21</f>
        <v>0</v>
      </c>
      <c r="P14">
        <f>'[3]Canada_NG supply &amp; disposition_'!GB21</f>
        <v>0</v>
      </c>
      <c r="Q14">
        <f>'[3]Canada_NG supply &amp; disposition_'!GO21</f>
        <v>0</v>
      </c>
      <c r="R14">
        <f>'[3]Canada_NG supply &amp; disposition_'!HB21</f>
        <v>0</v>
      </c>
    </row>
    <row r="15" spans="1:18" x14ac:dyDescent="0.35">
      <c r="A15" t="s">
        <v>4</v>
      </c>
      <c r="B15" t="s">
        <v>21</v>
      </c>
      <c r="C15">
        <f>'[3]Canada_NG supply &amp; disposition_'!O22</f>
        <v>580</v>
      </c>
      <c r="D15">
        <f>'[3]Canada_NG supply &amp; disposition_'!AB22</f>
        <v>354.9</v>
      </c>
      <c r="E15">
        <f>'[3]Canada_NG supply &amp; disposition_'!AO22</f>
        <v>369.6</v>
      </c>
      <c r="F15">
        <f>'[3]Canada_NG supply &amp; disposition_'!BB22</f>
        <v>295.7</v>
      </c>
      <c r="G15">
        <f>'[3]Canada_NG supply &amp; disposition_'!BO22</f>
        <v>273</v>
      </c>
      <c r="H15">
        <f>'[3]Canada_NG supply &amp; disposition_'!CB22</f>
        <v>254.5</v>
      </c>
      <c r="I15">
        <f>'[3]Canada_NG supply &amp; disposition_'!CO22</f>
        <v>259.3</v>
      </c>
      <c r="J15">
        <f>'[3]Canada_NG supply &amp; disposition_'!DB22</f>
        <v>212.9</v>
      </c>
      <c r="K15">
        <f>'[3]Canada_NG supply &amp; disposition_'!DO22</f>
        <v>195.1</v>
      </c>
      <c r="L15">
        <f>'[3]Canada_NG supply &amp; disposition_'!EB22</f>
        <v>180.8</v>
      </c>
      <c r="M15">
        <f>'[3]Canada_NG supply &amp; disposition_'!EO22</f>
        <v>169.7</v>
      </c>
      <c r="N15">
        <f>'[3]Canada_NG supply &amp; disposition_'!FB22</f>
        <v>157.6</v>
      </c>
      <c r="O15">
        <f>'[3]Canada_NG supply &amp; disposition_'!FO22</f>
        <v>146</v>
      </c>
      <c r="P15">
        <f>'[3]Canada_NG supply &amp; disposition_'!GB22</f>
        <v>128</v>
      </c>
      <c r="Q15">
        <f>'[3]Canada_NG supply &amp; disposition_'!GO22</f>
        <v>108</v>
      </c>
      <c r="R15">
        <f>'[3]Canada_NG supply &amp; disposition_'!HB22</f>
        <v>112.1</v>
      </c>
    </row>
    <row r="16" spans="1:18" x14ac:dyDescent="0.35">
      <c r="B16" t="s">
        <v>22</v>
      </c>
      <c r="C16">
        <f>'[3]Canada_NG supply &amp; disposition_'!O23</f>
        <v>580</v>
      </c>
      <c r="D16">
        <f>'[3]Canada_NG supply &amp; disposition_'!AB23</f>
        <v>354.9</v>
      </c>
      <c r="E16">
        <f>'[3]Canada_NG supply &amp; disposition_'!AO23</f>
        <v>369.6</v>
      </c>
      <c r="F16">
        <f>'[3]Canada_NG supply &amp; disposition_'!BB23</f>
        <v>295.7</v>
      </c>
      <c r="G16">
        <f>'[3]Canada_NG supply &amp; disposition_'!BO23</f>
        <v>273</v>
      </c>
      <c r="H16">
        <f>'[3]Canada_NG supply &amp; disposition_'!CB23</f>
        <v>254.5</v>
      </c>
      <c r="I16">
        <f>'[3]Canada_NG supply &amp; disposition_'!CO23</f>
        <v>259.3</v>
      </c>
      <c r="J16">
        <f>'[3]Canada_NG supply &amp; disposition_'!DB23</f>
        <v>212.9</v>
      </c>
      <c r="K16">
        <f>'[3]Canada_NG supply &amp; disposition_'!DO23</f>
        <v>195.1</v>
      </c>
      <c r="L16">
        <f>'[3]Canada_NG supply &amp; disposition_'!EB23</f>
        <v>180.8</v>
      </c>
      <c r="M16">
        <f>'[3]Canada_NG supply &amp; disposition_'!EO23</f>
        <v>169.7</v>
      </c>
      <c r="N16">
        <f>'[3]Canada_NG supply &amp; disposition_'!FB23</f>
        <v>157.6</v>
      </c>
      <c r="O16">
        <f>'[3]Canada_NG supply &amp; disposition_'!FO23</f>
        <v>146</v>
      </c>
      <c r="P16">
        <f>'[3]Canada_NG supply &amp; disposition_'!GB23</f>
        <v>128</v>
      </c>
      <c r="Q16">
        <f>'[3]Canada_NG supply &amp; disposition_'!GO23</f>
        <v>108</v>
      </c>
      <c r="R16">
        <f>'[3]Canada_NG supply &amp; disposition_'!HB23</f>
        <v>112.1</v>
      </c>
    </row>
    <row r="17" spans="1:18" x14ac:dyDescent="0.35">
      <c r="B17" t="s">
        <v>23</v>
      </c>
      <c r="C17">
        <f>'[3]Canada_NG supply &amp; disposition_'!O24</f>
        <v>0</v>
      </c>
      <c r="D17">
        <f>'[3]Canada_NG supply &amp; disposition_'!AB24</f>
        <v>0</v>
      </c>
      <c r="E17">
        <f>'[3]Canada_NG supply &amp; disposition_'!AO24</f>
        <v>0</v>
      </c>
      <c r="F17">
        <f>'[3]Canada_NG supply &amp; disposition_'!BB24</f>
        <v>0</v>
      </c>
      <c r="G17">
        <f>'[3]Canada_NG supply &amp; disposition_'!BO24</f>
        <v>0</v>
      </c>
      <c r="H17">
        <f>'[3]Canada_NG supply &amp; disposition_'!CB24</f>
        <v>0</v>
      </c>
      <c r="I17">
        <f>'[3]Canada_NG supply &amp; disposition_'!CO24</f>
        <v>0</v>
      </c>
      <c r="J17">
        <f>'[3]Canada_NG supply &amp; disposition_'!DB24</f>
        <v>0</v>
      </c>
      <c r="K17">
        <f>'[3]Canada_NG supply &amp; disposition_'!DO24</f>
        <v>0</v>
      </c>
      <c r="L17">
        <f>'[3]Canada_NG supply &amp; disposition_'!EB24</f>
        <v>0</v>
      </c>
      <c r="M17">
        <f>'[3]Canada_NG supply &amp; disposition_'!EO24</f>
        <v>0</v>
      </c>
      <c r="N17">
        <f>'[3]Canada_NG supply &amp; disposition_'!FB24</f>
        <v>0</v>
      </c>
      <c r="O17">
        <f>'[3]Canada_NG supply &amp; disposition_'!FO24</f>
        <v>0</v>
      </c>
      <c r="P17">
        <f>'[3]Canada_NG supply &amp; disposition_'!GB24</f>
        <v>0</v>
      </c>
      <c r="Q17">
        <f>'[3]Canada_NG supply &amp; disposition_'!GO24</f>
        <v>0</v>
      </c>
      <c r="R17">
        <f>'[3]Canada_NG supply &amp; disposition_'!HB24</f>
        <v>0</v>
      </c>
    </row>
    <row r="18" spans="1:18" x14ac:dyDescent="0.35">
      <c r="B18" t="s">
        <v>24</v>
      </c>
      <c r="C18">
        <f>'[3]Canada_NG supply &amp; disposition_'!O25</f>
        <v>0</v>
      </c>
      <c r="D18">
        <f>'[3]Canada_NG supply &amp; disposition_'!AB25</f>
        <v>0</v>
      </c>
      <c r="E18">
        <f>'[3]Canada_NG supply &amp; disposition_'!AO25</f>
        <v>0</v>
      </c>
      <c r="F18">
        <f>'[3]Canada_NG supply &amp; disposition_'!BB25</f>
        <v>0</v>
      </c>
      <c r="G18">
        <f>'[3]Canada_NG supply &amp; disposition_'!BO25</f>
        <v>0</v>
      </c>
      <c r="H18">
        <f>'[3]Canada_NG supply &amp; disposition_'!CB25</f>
        <v>0</v>
      </c>
      <c r="I18">
        <f>'[3]Canada_NG supply &amp; disposition_'!CO25</f>
        <v>0</v>
      </c>
      <c r="J18">
        <f>'[3]Canada_NG supply &amp; disposition_'!DB25</f>
        <v>0</v>
      </c>
      <c r="K18">
        <f>'[3]Canada_NG supply &amp; disposition_'!DO25</f>
        <v>0</v>
      </c>
      <c r="L18">
        <f>'[3]Canada_NG supply &amp; disposition_'!EB25</f>
        <v>0</v>
      </c>
      <c r="M18">
        <f>'[3]Canada_NG supply &amp; disposition_'!EO25</f>
        <v>0</v>
      </c>
      <c r="N18">
        <f>'[3]Canada_NG supply &amp; disposition_'!FB25</f>
        <v>0</v>
      </c>
      <c r="O18">
        <f>'[3]Canada_NG supply &amp; disposition_'!FO25</f>
        <v>0</v>
      </c>
      <c r="P18">
        <f>'[3]Canada_NG supply &amp; disposition_'!GB25</f>
        <v>0</v>
      </c>
      <c r="Q18">
        <f>'[3]Canada_NG supply &amp; disposition_'!GO25</f>
        <v>0</v>
      </c>
      <c r="R18">
        <f>'[3]Canada_NG supply &amp; disposition_'!HB25</f>
        <v>0</v>
      </c>
    </row>
    <row r="19" spans="1:18" x14ac:dyDescent="0.35">
      <c r="A19" t="s">
        <v>6</v>
      </c>
      <c r="B19" t="s">
        <v>21</v>
      </c>
      <c r="C19">
        <f>'[3]Canada_NG supply &amp; disposition_'!O26</f>
        <v>7213.9</v>
      </c>
      <c r="D19">
        <f>'[3]Canada_NG supply &amp; disposition_'!AB26</f>
        <v>6965.4</v>
      </c>
      <c r="E19">
        <f>'[3]Canada_NG supply &amp; disposition_'!AO26</f>
        <v>7099.2</v>
      </c>
      <c r="F19">
        <f>'[3]Canada_NG supply &amp; disposition_'!BB26</f>
        <v>7853.7</v>
      </c>
      <c r="G19">
        <f>'[3]Canada_NG supply &amp; disposition_'!BO26</f>
        <v>7981.5</v>
      </c>
      <c r="H19">
        <f>'[3]Canada_NG supply &amp; disposition_'!CB26</f>
        <v>7710.3</v>
      </c>
      <c r="I19">
        <f>'[3]Canada_NG supply &amp; disposition_'!CO26</f>
        <v>7788</v>
      </c>
      <c r="J19">
        <f>'[3]Canada_NG supply &amp; disposition_'!DB26</f>
        <v>7291</v>
      </c>
      <c r="K19">
        <f>'[3]Canada_NG supply &amp; disposition_'!DO26</f>
        <v>6646.5</v>
      </c>
      <c r="L19">
        <f>'[3]Canada_NG supply &amp; disposition_'!EB26</f>
        <v>5995.1</v>
      </c>
      <c r="M19">
        <f>'[3]Canada_NG supply &amp; disposition_'!EO26</f>
        <v>5337</v>
      </c>
      <c r="N19">
        <f>'[3]Canada_NG supply &amp; disposition_'!FB26</f>
        <v>4826.8999999999996</v>
      </c>
      <c r="O19">
        <f>'[3]Canada_NG supply &amp; disposition_'!FO26</f>
        <v>4387.7</v>
      </c>
      <c r="P19">
        <f>'[3]Canada_NG supply &amp; disposition_'!GB26</f>
        <v>4548.3</v>
      </c>
      <c r="Q19">
        <f>'[3]Canada_NG supply &amp; disposition_'!GO26</f>
        <v>4788.3999999999996</v>
      </c>
      <c r="R19">
        <f>'[3]Canada_NG supply &amp; disposition_'!HB26</f>
        <v>4116.1000000000004</v>
      </c>
    </row>
    <row r="20" spans="1:18" x14ac:dyDescent="0.35">
      <c r="B20" t="s">
        <v>22</v>
      </c>
      <c r="C20">
        <f>'[3]Canada_NG supply &amp; disposition_'!O27</f>
        <v>6251</v>
      </c>
      <c r="D20">
        <f>'[3]Canada_NG supply &amp; disposition_'!AB27</f>
        <v>6336</v>
      </c>
      <c r="E20">
        <f>'[3]Canada_NG supply &amp; disposition_'!AO27</f>
        <v>6303.2</v>
      </c>
      <c r="F20">
        <f>'[3]Canada_NG supply &amp; disposition_'!BB27</f>
        <v>6990.1</v>
      </c>
      <c r="G20">
        <f>'[3]Canada_NG supply &amp; disposition_'!BO27</f>
        <v>7397.2</v>
      </c>
      <c r="H20">
        <f>'[3]Canada_NG supply &amp; disposition_'!CB27</f>
        <v>7242.8</v>
      </c>
      <c r="I20">
        <f>'[3]Canada_NG supply &amp; disposition_'!CO27</f>
        <v>7344.5</v>
      </c>
      <c r="J20">
        <f>'[3]Canada_NG supply &amp; disposition_'!DB27</f>
        <v>6685.3</v>
      </c>
      <c r="K20">
        <f>'[3]Canada_NG supply &amp; disposition_'!DO27</f>
        <v>6003.5</v>
      </c>
      <c r="L20">
        <f>'[3]Canada_NG supply &amp; disposition_'!EB27</f>
        <v>5431.6</v>
      </c>
      <c r="M20">
        <f>'[3]Canada_NG supply &amp; disposition_'!EO27</f>
        <v>4553.1000000000004</v>
      </c>
      <c r="N20">
        <f>'[3]Canada_NG supply &amp; disposition_'!FB27</f>
        <v>3975.4</v>
      </c>
      <c r="O20">
        <f>'[3]Canada_NG supply &amp; disposition_'!FO27</f>
        <v>3640.8</v>
      </c>
      <c r="P20">
        <f>'[3]Canada_NG supply &amp; disposition_'!GB27</f>
        <v>3357.5</v>
      </c>
      <c r="Q20">
        <f>'[3]Canada_NG supply &amp; disposition_'!GO27</f>
        <v>3303.4</v>
      </c>
      <c r="R20">
        <f>'[3]Canada_NG supply &amp; disposition_'!HB27</f>
        <v>3257</v>
      </c>
    </row>
    <row r="21" spans="1:18" x14ac:dyDescent="0.35">
      <c r="B21" t="s">
        <v>23</v>
      </c>
      <c r="C21">
        <f>'[3]Canada_NG supply &amp; disposition_'!O28</f>
        <v>962.9</v>
      </c>
      <c r="D21">
        <f>'[3]Canada_NG supply &amp; disposition_'!AB28</f>
        <v>629.4</v>
      </c>
      <c r="E21">
        <f>'[3]Canada_NG supply &amp; disposition_'!AO28</f>
        <v>796</v>
      </c>
      <c r="F21">
        <f>'[3]Canada_NG supply &amp; disposition_'!BB28</f>
        <v>863.6</v>
      </c>
      <c r="G21">
        <f>'[3]Canada_NG supply &amp; disposition_'!BO28</f>
        <v>584.29999999999995</v>
      </c>
      <c r="H21">
        <f>'[3]Canada_NG supply &amp; disposition_'!CB28</f>
        <v>467.5</v>
      </c>
      <c r="I21">
        <f>'[3]Canada_NG supply &amp; disposition_'!CO28</f>
        <v>443.5</v>
      </c>
      <c r="J21">
        <f>'[3]Canada_NG supply &amp; disposition_'!DB28</f>
        <v>605.70000000000005</v>
      </c>
      <c r="K21">
        <f>'[3]Canada_NG supply &amp; disposition_'!DO28</f>
        <v>643.29999999999995</v>
      </c>
      <c r="L21">
        <f>'[3]Canada_NG supply &amp; disposition_'!EB28</f>
        <v>563</v>
      </c>
      <c r="M21">
        <f>'[3]Canada_NG supply &amp; disposition_'!EO28</f>
        <v>783.8</v>
      </c>
      <c r="N21">
        <f>'[3]Canada_NG supply &amp; disposition_'!FB28</f>
        <v>851.4</v>
      </c>
      <c r="O21">
        <f>'[3]Canada_NG supply &amp; disposition_'!FO28</f>
        <v>747</v>
      </c>
      <c r="P21">
        <f>'[3]Canada_NG supply &amp; disposition_'!GB28</f>
        <v>1191</v>
      </c>
      <c r="Q21">
        <f>'[3]Canada_NG supply &amp; disposition_'!GO28</f>
        <v>1485.4</v>
      </c>
      <c r="R21">
        <f>'[3]Canada_NG supply &amp; disposition_'!HB28</f>
        <v>859.2</v>
      </c>
    </row>
    <row r="22" spans="1:18" x14ac:dyDescent="0.35">
      <c r="B22" t="s">
        <v>24</v>
      </c>
      <c r="C22">
        <f>'[3]Canada_NG supply &amp; disposition_'!O29</f>
        <v>0</v>
      </c>
      <c r="D22">
        <f>'[3]Canada_NG supply &amp; disposition_'!AB29</f>
        <v>0</v>
      </c>
      <c r="E22">
        <f>'[3]Canada_NG supply &amp; disposition_'!AO29</f>
        <v>0</v>
      </c>
      <c r="F22">
        <f>'[3]Canada_NG supply &amp; disposition_'!BB29</f>
        <v>0</v>
      </c>
      <c r="G22">
        <f>'[3]Canada_NG supply &amp; disposition_'!BO29</f>
        <v>0</v>
      </c>
      <c r="H22">
        <f>'[3]Canada_NG supply &amp; disposition_'!CB29</f>
        <v>0</v>
      </c>
      <c r="I22">
        <f>'[3]Canada_NG supply &amp; disposition_'!CO29</f>
        <v>0</v>
      </c>
      <c r="J22">
        <f>'[3]Canada_NG supply &amp; disposition_'!DB29</f>
        <v>0</v>
      </c>
      <c r="K22">
        <f>'[3]Canada_NG supply &amp; disposition_'!DO29</f>
        <v>0</v>
      </c>
      <c r="L22">
        <f>'[3]Canada_NG supply &amp; disposition_'!EB29</f>
        <v>0</v>
      </c>
      <c r="M22">
        <f>'[3]Canada_NG supply &amp; disposition_'!EO29</f>
        <v>0</v>
      </c>
      <c r="N22">
        <f>'[3]Canada_NG supply &amp; disposition_'!FB29</f>
        <v>0</v>
      </c>
      <c r="O22">
        <f>'[3]Canada_NG supply &amp; disposition_'!FO29</f>
        <v>0</v>
      </c>
      <c r="P22">
        <f>'[3]Canada_NG supply &amp; disposition_'!GB29</f>
        <v>0</v>
      </c>
      <c r="Q22">
        <f>'[3]Canada_NG supply &amp; disposition_'!GO29</f>
        <v>0</v>
      </c>
      <c r="R22">
        <f>'[3]Canada_NG supply &amp; disposition_'!HB29</f>
        <v>0</v>
      </c>
    </row>
    <row r="23" spans="1:18" x14ac:dyDescent="0.35">
      <c r="A23" t="s">
        <v>7</v>
      </c>
      <c r="B23" t="s">
        <v>21</v>
      </c>
      <c r="C23">
        <f>'[3]Canada_NG supply &amp; disposition_'!O30</f>
        <v>151276.9</v>
      </c>
      <c r="D23">
        <f>'[3]Canada_NG supply &amp; disposition_'!AB30</f>
        <v>149277.1</v>
      </c>
      <c r="E23">
        <f>'[3]Canada_NG supply &amp; disposition_'!AO30</f>
        <v>152626.5</v>
      </c>
      <c r="F23">
        <f>'[3]Canada_NG supply &amp; disposition_'!BB30</f>
        <v>156387.79999999999</v>
      </c>
      <c r="G23">
        <f>'[3]Canada_NG supply &amp; disposition_'!BO30</f>
        <v>151959.20000000001</v>
      </c>
      <c r="H23">
        <f>'[3]Canada_NG supply &amp; disposition_'!CB30</f>
        <v>156115.79999999999</v>
      </c>
      <c r="I23">
        <f>'[3]Canada_NG supply &amp; disposition_'!CO30</f>
        <v>149021.6</v>
      </c>
      <c r="J23">
        <f>'[3]Canada_NG supply &amp; disposition_'!DB30</f>
        <v>154469.70000000001</v>
      </c>
      <c r="K23">
        <f>'[3]Canada_NG supply &amp; disposition_'!DO30</f>
        <v>148915.9</v>
      </c>
      <c r="L23">
        <f>'[3]Canada_NG supply &amp; disposition_'!EB30</f>
        <v>140650.9</v>
      </c>
      <c r="M23">
        <f>'[3]Canada_NG supply &amp; disposition_'!EO30</f>
        <v>137181.79999999999</v>
      </c>
      <c r="N23">
        <f>'[3]Canada_NG supply &amp; disposition_'!FB30</f>
        <v>135244.4</v>
      </c>
      <c r="O23">
        <f>'[3]Canada_NG supply &amp; disposition_'!FO30</f>
        <v>134486.1</v>
      </c>
      <c r="P23">
        <f>'[3]Canada_NG supply &amp; disposition_'!GB30</f>
        <v>132456.1</v>
      </c>
      <c r="Q23">
        <f>'[3]Canada_NG supply &amp; disposition_'!GO30</f>
        <v>128080.2</v>
      </c>
      <c r="R23">
        <f>'[3]Canada_NG supply &amp; disposition_'!HB30</f>
        <v>128434</v>
      </c>
    </row>
    <row r="24" spans="1:18" x14ac:dyDescent="0.35">
      <c r="B24" t="s">
        <v>22</v>
      </c>
      <c r="C24">
        <f>'[3]Canada_NG supply &amp; disposition_'!O31</f>
        <v>134846.6</v>
      </c>
      <c r="D24">
        <f>'[3]Canada_NG supply &amp; disposition_'!AB31</f>
        <v>132675.6</v>
      </c>
      <c r="E24">
        <f>'[3]Canada_NG supply &amp; disposition_'!AO31</f>
        <v>131329.79999999999</v>
      </c>
      <c r="F24">
        <f>'[3]Canada_NG supply &amp; disposition_'!BB31</f>
        <v>128206.3</v>
      </c>
      <c r="G24">
        <f>'[3]Canada_NG supply &amp; disposition_'!BO31</f>
        <v>128947.3</v>
      </c>
      <c r="H24">
        <f>'[3]Canada_NG supply &amp; disposition_'!CB31</f>
        <v>131797.6</v>
      </c>
      <c r="I24">
        <f>'[3]Canada_NG supply &amp; disposition_'!CO31</f>
        <v>132402.79999999999</v>
      </c>
      <c r="J24">
        <f>'[3]Canada_NG supply &amp; disposition_'!DB31</f>
        <v>126787.2</v>
      </c>
      <c r="K24">
        <f>'[3]Canada_NG supply &amp; disposition_'!DO31</f>
        <v>120997.2</v>
      </c>
      <c r="L24">
        <f>'[3]Canada_NG supply &amp; disposition_'!EB31</f>
        <v>110627</v>
      </c>
      <c r="M24">
        <f>'[3]Canada_NG supply &amp; disposition_'!EO31</f>
        <v>105746.7</v>
      </c>
      <c r="N24">
        <f>'[3]Canada_NG supply &amp; disposition_'!FB31</f>
        <v>100365.7</v>
      </c>
      <c r="O24">
        <f>'[3]Canada_NG supply &amp; disposition_'!FO31</f>
        <v>100828</v>
      </c>
      <c r="P24">
        <f>'[3]Canada_NG supply &amp; disposition_'!GB31</f>
        <v>101012.4</v>
      </c>
      <c r="Q24">
        <f>'[3]Canada_NG supply &amp; disposition_'!GO31</f>
        <v>104388.5</v>
      </c>
      <c r="R24">
        <f>'[3]Canada_NG supply &amp; disposition_'!HB31</f>
        <v>106657.7</v>
      </c>
    </row>
    <row r="25" spans="1:18" x14ac:dyDescent="0.35">
      <c r="B25" t="s">
        <v>23</v>
      </c>
      <c r="C25">
        <f>'[3]Canada_NG supply &amp; disposition_'!O32</f>
        <v>16430.3</v>
      </c>
      <c r="D25">
        <f>'[3]Canada_NG supply &amp; disposition_'!AB32</f>
        <v>16601.5</v>
      </c>
      <c r="E25">
        <f>'[3]Canada_NG supply &amp; disposition_'!AO32</f>
        <v>21296.7</v>
      </c>
      <c r="F25">
        <f>'[3]Canada_NG supply &amp; disposition_'!BB32</f>
        <v>28181.5</v>
      </c>
      <c r="G25">
        <f>'[3]Canada_NG supply &amp; disposition_'!BO32</f>
        <v>23011</v>
      </c>
      <c r="H25">
        <f>'[3]Canada_NG supply &amp; disposition_'!CB32</f>
        <v>24318.2</v>
      </c>
      <c r="I25">
        <f>'[3]Canada_NG supply &amp; disposition_'!CO32</f>
        <v>16618.8</v>
      </c>
      <c r="J25">
        <f>'[3]Canada_NG supply &amp; disposition_'!DB32</f>
        <v>27682.400000000001</v>
      </c>
      <c r="K25">
        <f>'[3]Canada_NG supply &amp; disposition_'!DO32</f>
        <v>27918.400000000001</v>
      </c>
      <c r="L25">
        <f>'[3]Canada_NG supply &amp; disposition_'!EB32</f>
        <v>30024.1</v>
      </c>
      <c r="M25">
        <f>'[3]Canada_NG supply &amp; disposition_'!EO32</f>
        <v>31435</v>
      </c>
      <c r="N25">
        <f>'[3]Canada_NG supply &amp; disposition_'!FB32</f>
        <v>34878.5</v>
      </c>
      <c r="O25">
        <f>'[3]Canada_NG supply &amp; disposition_'!FO32</f>
        <v>33658.199999999997</v>
      </c>
      <c r="P25">
        <f>'[3]Canada_NG supply &amp; disposition_'!GB32</f>
        <v>31443.5</v>
      </c>
      <c r="Q25">
        <f>'[3]Canada_NG supply &amp; disposition_'!GO32</f>
        <v>23691.9</v>
      </c>
      <c r="R25">
        <f>'[3]Canada_NG supply &amp; disposition_'!HB32</f>
        <v>21776.400000000001</v>
      </c>
    </row>
    <row r="26" spans="1:18" x14ac:dyDescent="0.35">
      <c r="B26" t="s">
        <v>24</v>
      </c>
      <c r="C26">
        <f>'[3]Canada_NG supply &amp; disposition_'!O33</f>
        <v>0</v>
      </c>
      <c r="D26">
        <f>'[3]Canada_NG supply &amp; disposition_'!AB33</f>
        <v>0</v>
      </c>
      <c r="E26">
        <f>'[3]Canada_NG supply &amp; disposition_'!AO33</f>
        <v>0</v>
      </c>
      <c r="F26">
        <f>'[3]Canada_NG supply &amp; disposition_'!BB33</f>
        <v>0</v>
      </c>
      <c r="G26">
        <f>'[3]Canada_NG supply &amp; disposition_'!BO33</f>
        <v>0</v>
      </c>
      <c r="H26">
        <f>'[3]Canada_NG supply &amp; disposition_'!CB33</f>
        <v>0</v>
      </c>
      <c r="I26">
        <f>'[3]Canada_NG supply &amp; disposition_'!CO33</f>
        <v>0</v>
      </c>
      <c r="J26">
        <f>'[3]Canada_NG supply &amp; disposition_'!DB33</f>
        <v>0</v>
      </c>
      <c r="K26">
        <f>'[3]Canada_NG supply &amp; disposition_'!DO33</f>
        <v>0</v>
      </c>
      <c r="L26">
        <f>'[3]Canada_NG supply &amp; disposition_'!EB33</f>
        <v>0</v>
      </c>
      <c r="M26">
        <f>'[3]Canada_NG supply &amp; disposition_'!EO33</f>
        <v>0</v>
      </c>
      <c r="N26">
        <f>'[3]Canada_NG supply &amp; disposition_'!FB33</f>
        <v>0</v>
      </c>
      <c r="O26">
        <f>'[3]Canada_NG supply &amp; disposition_'!FO33</f>
        <v>0</v>
      </c>
      <c r="P26">
        <f>'[3]Canada_NG supply &amp; disposition_'!GB33</f>
        <v>0</v>
      </c>
      <c r="Q26">
        <f>'[3]Canada_NG supply &amp; disposition_'!GO33</f>
        <v>0</v>
      </c>
      <c r="R26">
        <f>'[3]Canada_NG supply &amp; disposition_'!HB33</f>
        <v>0</v>
      </c>
    </row>
    <row r="27" spans="1:18" x14ac:dyDescent="0.35">
      <c r="A27" t="s">
        <v>8</v>
      </c>
      <c r="B27" t="s">
        <v>21</v>
      </c>
      <c r="C27">
        <f>'[3]Canada_NG supply &amp; disposition_'!O34</f>
        <v>24988.1</v>
      </c>
      <c r="D27">
        <f>'[3]Canada_NG supply &amp; disposition_'!AB34</f>
        <v>27555.200000000001</v>
      </c>
      <c r="E27">
        <f>'[3]Canada_NG supply &amp; disposition_'!AO34</f>
        <v>29704.5</v>
      </c>
      <c r="F27">
        <f>'[3]Canada_NG supply &amp; disposition_'!BB34</f>
        <v>26725.4</v>
      </c>
      <c r="G27">
        <f>'[3]Canada_NG supply &amp; disposition_'!BO34</f>
        <v>27341</v>
      </c>
      <c r="H27">
        <f>'[3]Canada_NG supply &amp; disposition_'!CB34</f>
        <v>28282.7</v>
      </c>
      <c r="I27">
        <f>'[3]Canada_NG supply &amp; disposition_'!CO34</f>
        <v>29036.400000000001</v>
      </c>
      <c r="J27">
        <f>'[3]Canada_NG supply &amp; disposition_'!DB34</f>
        <v>28242.6</v>
      </c>
      <c r="K27">
        <f>'[3]Canada_NG supply &amp; disposition_'!DO34</f>
        <v>28461</v>
      </c>
      <c r="L27">
        <f>'[3]Canada_NG supply &amp; disposition_'!EB34</f>
        <v>28556.5</v>
      </c>
      <c r="M27">
        <f>'[3]Canada_NG supply &amp; disposition_'!EO34</f>
        <v>31105.200000000001</v>
      </c>
      <c r="N27">
        <f>'[3]Canada_NG supply &amp; disposition_'!FB34</f>
        <v>37493.4</v>
      </c>
      <c r="O27">
        <f>'[3]Canada_NG supply &amp; disposition_'!FO34</f>
        <v>34466</v>
      </c>
      <c r="P27">
        <f>'[3]Canada_NG supply &amp; disposition_'!GB34</f>
        <v>35087.699999999997</v>
      </c>
      <c r="Q27">
        <f>'[3]Canada_NG supply &amp; disposition_'!GO34</f>
        <v>36013.800000000003</v>
      </c>
      <c r="R27">
        <f>'[3]Canada_NG supply &amp; disposition_'!HB34</f>
        <v>37129.599999999999</v>
      </c>
    </row>
    <row r="28" spans="1:18" x14ac:dyDescent="0.35">
      <c r="B28" t="s">
        <v>22</v>
      </c>
      <c r="C28">
        <f>'[3]Canada_NG supply &amp; disposition_'!O35</f>
        <v>21650.9</v>
      </c>
      <c r="D28">
        <f>'[3]Canada_NG supply &amp; disposition_'!AB35</f>
        <v>25436.799999999999</v>
      </c>
      <c r="E28">
        <f>'[3]Canada_NG supply &amp; disposition_'!AO35</f>
        <v>27785.3</v>
      </c>
      <c r="F28">
        <f>'[3]Canada_NG supply &amp; disposition_'!BB35</f>
        <v>25544.2</v>
      </c>
      <c r="G28">
        <f>'[3]Canada_NG supply &amp; disposition_'!BO35</f>
        <v>26000</v>
      </c>
      <c r="H28">
        <f>'[3]Canada_NG supply &amp; disposition_'!CB35</f>
        <v>26938.400000000001</v>
      </c>
      <c r="I28">
        <f>'[3]Canada_NG supply &amp; disposition_'!CO35</f>
        <v>27795.4</v>
      </c>
      <c r="J28">
        <f>'[3]Canada_NG supply &amp; disposition_'!DB35</f>
        <v>27256.400000000001</v>
      </c>
      <c r="K28">
        <f>'[3]Canada_NG supply &amp; disposition_'!DO35</f>
        <v>27353.7</v>
      </c>
      <c r="L28">
        <f>'[3]Canada_NG supply &amp; disposition_'!EB35</f>
        <v>27609.1</v>
      </c>
      <c r="M28">
        <f>'[3]Canada_NG supply &amp; disposition_'!EO35</f>
        <v>30628.9</v>
      </c>
      <c r="N28">
        <f>'[3]Canada_NG supply &amp; disposition_'!FB35</f>
        <v>37024</v>
      </c>
      <c r="O28">
        <f>'[3]Canada_NG supply &amp; disposition_'!FO35</f>
        <v>34295.199999999997</v>
      </c>
      <c r="P28">
        <f>'[3]Canada_NG supply &amp; disposition_'!GB35</f>
        <v>34955</v>
      </c>
      <c r="Q28">
        <f>'[3]Canada_NG supply &amp; disposition_'!GO35</f>
        <v>35847.300000000003</v>
      </c>
      <c r="R28">
        <f>'[3]Canada_NG supply &amp; disposition_'!HB35</f>
        <v>37009.9</v>
      </c>
    </row>
    <row r="29" spans="1:18" x14ac:dyDescent="0.35">
      <c r="B29" t="s">
        <v>23</v>
      </c>
      <c r="C29">
        <f>'[3]Canada_NG supply &amp; disposition_'!O36</f>
        <v>3337.2</v>
      </c>
      <c r="D29">
        <f>'[3]Canada_NG supply &amp; disposition_'!AB36</f>
        <v>2118.4</v>
      </c>
      <c r="E29">
        <f>'[3]Canada_NG supply &amp; disposition_'!AO36</f>
        <v>1919.2</v>
      </c>
      <c r="F29">
        <f>'[3]Canada_NG supply &amp; disposition_'!BB36</f>
        <v>1181.2</v>
      </c>
      <c r="G29">
        <f>'[3]Canada_NG supply &amp; disposition_'!BO36</f>
        <v>1341.6</v>
      </c>
      <c r="H29">
        <f>'[3]Canada_NG supply &amp; disposition_'!CB36</f>
        <v>1344.3</v>
      </c>
      <c r="I29">
        <f>'[3]Canada_NG supply &amp; disposition_'!CO36</f>
        <v>1241</v>
      </c>
      <c r="J29">
        <f>'[3]Canada_NG supply &amp; disposition_'!DB36</f>
        <v>986.3</v>
      </c>
      <c r="K29">
        <f>'[3]Canada_NG supply &amp; disposition_'!DO36</f>
        <v>1107.3</v>
      </c>
      <c r="L29">
        <f>'[3]Canada_NG supply &amp; disposition_'!EB36</f>
        <v>947.7</v>
      </c>
      <c r="M29">
        <f>'[3]Canada_NG supply &amp; disposition_'!EO36</f>
        <v>476.3</v>
      </c>
      <c r="N29">
        <f>'[3]Canada_NG supply &amp; disposition_'!FB36</f>
        <v>469.3</v>
      </c>
      <c r="O29">
        <f>'[3]Canada_NG supply &amp; disposition_'!FO36</f>
        <v>170.8</v>
      </c>
      <c r="P29">
        <f>'[3]Canada_NG supply &amp; disposition_'!GB36</f>
        <v>132.80000000000001</v>
      </c>
      <c r="Q29">
        <f>'[3]Canada_NG supply &amp; disposition_'!GO36</f>
        <v>166.4</v>
      </c>
      <c r="R29">
        <f>'[3]Canada_NG supply &amp; disposition_'!HB36</f>
        <v>119.7</v>
      </c>
    </row>
    <row r="30" spans="1:18" x14ac:dyDescent="0.35">
      <c r="B30" t="s">
        <v>24</v>
      </c>
      <c r="C30">
        <f>'[3]Canada_NG supply &amp; disposition_'!O37</f>
        <v>0</v>
      </c>
      <c r="D30">
        <f>'[3]Canada_NG supply &amp; disposition_'!AB37</f>
        <v>0</v>
      </c>
      <c r="E30">
        <f>'[3]Canada_NG supply &amp; disposition_'!AO37</f>
        <v>0</v>
      </c>
      <c r="F30">
        <f>'[3]Canada_NG supply &amp; disposition_'!BB37</f>
        <v>0</v>
      </c>
      <c r="G30">
        <f>'[3]Canada_NG supply &amp; disposition_'!BO37</f>
        <v>0</v>
      </c>
      <c r="H30">
        <f>'[3]Canada_NG supply &amp; disposition_'!CB37</f>
        <v>0</v>
      </c>
      <c r="I30">
        <f>'[3]Canada_NG supply &amp; disposition_'!CO37</f>
        <v>0</v>
      </c>
      <c r="J30">
        <f>'[3]Canada_NG supply &amp; disposition_'!DB37</f>
        <v>0</v>
      </c>
      <c r="K30">
        <f>'[3]Canada_NG supply &amp; disposition_'!DO37</f>
        <v>0</v>
      </c>
      <c r="L30">
        <f>'[3]Canada_NG supply &amp; disposition_'!EB37</f>
        <v>0</v>
      </c>
      <c r="M30">
        <f>'[3]Canada_NG supply &amp; disposition_'!EO37</f>
        <v>0</v>
      </c>
      <c r="N30">
        <f>'[3]Canada_NG supply &amp; disposition_'!FB37</f>
        <v>0</v>
      </c>
      <c r="O30">
        <f>'[3]Canada_NG supply &amp; disposition_'!FO37</f>
        <v>0</v>
      </c>
      <c r="P30">
        <f>'[3]Canada_NG supply &amp; disposition_'!GB37</f>
        <v>0</v>
      </c>
      <c r="Q30">
        <f>'[3]Canada_NG supply &amp; disposition_'!GO37</f>
        <v>0</v>
      </c>
      <c r="R30">
        <f>'[3]Canada_NG supply &amp; disposition_'!HB37</f>
        <v>0</v>
      </c>
    </row>
    <row r="31" spans="1:18" x14ac:dyDescent="0.35">
      <c r="A31" t="s">
        <v>41</v>
      </c>
      <c r="B31" t="s">
        <v>21</v>
      </c>
      <c r="C31">
        <f>'[3]Canada_NG supply &amp; disposition_'!O38</f>
        <v>0</v>
      </c>
      <c r="D31">
        <f>'[3]Canada_NG supply &amp; disposition_'!AB38</f>
        <v>0</v>
      </c>
      <c r="E31">
        <f>'[3]Canada_NG supply &amp; disposition_'!AO38</f>
        <v>0</v>
      </c>
      <c r="F31">
        <f>'[3]Canada_NG supply &amp; disposition_'!BB38</f>
        <v>0</v>
      </c>
      <c r="G31">
        <f>'[3]Canada_NG supply &amp; disposition_'!BO38</f>
        <v>0</v>
      </c>
      <c r="H31">
        <f>'[3]Canada_NG supply &amp; disposition_'!CB38</f>
        <v>0</v>
      </c>
      <c r="I31">
        <f>'[3]Canada_NG supply &amp; disposition_'!CO38</f>
        <v>0</v>
      </c>
      <c r="J31">
        <f>'[3]Canada_NG supply &amp; disposition_'!DB38</f>
        <v>0</v>
      </c>
      <c r="K31">
        <f>'[3]Canada_NG supply &amp; disposition_'!DO38</f>
        <v>0</v>
      </c>
      <c r="L31">
        <f>'[3]Canada_NG supply &amp; disposition_'!EB38</f>
        <v>0</v>
      </c>
      <c r="M31">
        <f>'[3]Canada_NG supply &amp; disposition_'!EO38</f>
        <v>0</v>
      </c>
      <c r="N31">
        <f>'[3]Canada_NG supply &amp; disposition_'!FB38</f>
        <v>0</v>
      </c>
      <c r="O31">
        <f>'[3]Canada_NG supply &amp; disposition_'!FO38</f>
        <v>0</v>
      </c>
      <c r="P31">
        <f>'[3]Canada_NG supply &amp; disposition_'!GB38</f>
        <v>0</v>
      </c>
      <c r="Q31">
        <f>'[3]Canada_NG supply &amp; disposition_'!GO38</f>
        <v>0</v>
      </c>
      <c r="R31">
        <f>'[3]Canada_NG supply &amp; disposition_'!HB38</f>
        <v>0</v>
      </c>
    </row>
    <row r="32" spans="1:18" x14ac:dyDescent="0.35">
      <c r="B32" t="s">
        <v>22</v>
      </c>
      <c r="C32">
        <f>'[3]Canada_NG supply &amp; disposition_'!O39</f>
        <v>1015.9</v>
      </c>
      <c r="D32">
        <f>'[3]Canada_NG supply &amp; disposition_'!AB39</f>
        <v>1462.4</v>
      </c>
      <c r="E32">
        <f>'[3]Canada_NG supply &amp; disposition_'!AO39</f>
        <v>1200</v>
      </c>
      <c r="F32">
        <f>'[3]Canada_NG supply &amp; disposition_'!BB39</f>
        <v>951.4</v>
      </c>
      <c r="G32">
        <f>'[3]Canada_NG supply &amp; disposition_'!BO39</f>
        <v>711</v>
      </c>
      <c r="H32">
        <f>'[3]Canada_NG supply &amp; disposition_'!CB39</f>
        <v>561.20000000000005</v>
      </c>
      <c r="I32">
        <f>'[3]Canada_NG supply &amp; disposition_'!CO39</f>
        <v>348.5</v>
      </c>
      <c r="J32">
        <f>'[3]Canada_NG supply &amp; disposition_'!DB39</f>
        <v>293.89999999999998</v>
      </c>
      <c r="K32">
        <f>'[3]Canada_NG supply &amp; disposition_'!DO39</f>
        <v>231.9</v>
      </c>
      <c r="L32">
        <f>'[3]Canada_NG supply &amp; disposition_'!EB39</f>
        <v>223</v>
      </c>
      <c r="M32">
        <f>'[3]Canada_NG supply &amp; disposition_'!EO39</f>
        <v>200.3</v>
      </c>
      <c r="N32">
        <f>'[3]Canada_NG supply &amp; disposition_'!FB39</f>
        <v>189.8</v>
      </c>
      <c r="O32">
        <f>'[3]Canada_NG supply &amp; disposition_'!FO39</f>
        <v>167.6</v>
      </c>
      <c r="P32">
        <f>'[3]Canada_NG supply &amp; disposition_'!GB39</f>
        <v>22.1</v>
      </c>
      <c r="Q32">
        <f>'[3]Canada_NG supply &amp; disposition_'!GO39</f>
        <v>0</v>
      </c>
      <c r="R32">
        <f>'[3]Canada_NG supply &amp; disposition_'!HB39</f>
        <v>0</v>
      </c>
    </row>
    <row r="33" spans="2:18" x14ac:dyDescent="0.35">
      <c r="B33" t="s">
        <v>23</v>
      </c>
      <c r="C33">
        <f>'[3]Canada_NG supply &amp; disposition_'!O40</f>
        <v>1015.9</v>
      </c>
      <c r="D33">
        <f>'[3]Canada_NG supply &amp; disposition_'!AB40</f>
        <v>1462.4</v>
      </c>
      <c r="E33">
        <f>'[3]Canada_NG supply &amp; disposition_'!AO40</f>
        <v>1200</v>
      </c>
      <c r="F33">
        <f>'[3]Canada_NG supply &amp; disposition_'!BB40</f>
        <v>951.4</v>
      </c>
      <c r="G33">
        <f>'[3]Canada_NG supply &amp; disposition_'!BO40</f>
        <v>711</v>
      </c>
      <c r="H33">
        <f>'[3]Canada_NG supply &amp; disposition_'!CB40</f>
        <v>561.20000000000005</v>
      </c>
      <c r="I33">
        <f>'[3]Canada_NG supply &amp; disposition_'!CO40</f>
        <v>348.5</v>
      </c>
      <c r="J33">
        <f>'[3]Canada_NG supply &amp; disposition_'!DB40</f>
        <v>293.89999999999998</v>
      </c>
      <c r="K33">
        <f>'[3]Canada_NG supply &amp; disposition_'!DO40</f>
        <v>231.9</v>
      </c>
      <c r="L33">
        <f>'[3]Canada_NG supply &amp; disposition_'!EB40</f>
        <v>223</v>
      </c>
      <c r="M33">
        <f>'[3]Canada_NG supply &amp; disposition_'!EO40</f>
        <v>200.3</v>
      </c>
      <c r="N33">
        <f>'[3]Canada_NG supply &amp; disposition_'!FB40</f>
        <v>189.8</v>
      </c>
      <c r="O33">
        <f>'[3]Canada_NG supply &amp; disposition_'!FO40</f>
        <v>167.6</v>
      </c>
      <c r="P33">
        <f>'[3]Canada_NG supply &amp; disposition_'!GB40</f>
        <v>22.1</v>
      </c>
      <c r="Q33">
        <f>'[3]Canada_NG supply &amp; disposition_'!GO40</f>
        <v>0</v>
      </c>
      <c r="R33">
        <f>'[3]Canada_NG supply &amp; disposition_'!HB40</f>
        <v>0</v>
      </c>
    </row>
    <row r="34" spans="2:18" x14ac:dyDescent="0.35">
      <c r="B34" t="s">
        <v>24</v>
      </c>
      <c r="C34">
        <f>'[3]Canada_NG supply &amp; disposition_'!O41</f>
        <v>0</v>
      </c>
      <c r="D34">
        <f>'[3]Canada_NG supply &amp; disposition_'!AB41</f>
        <v>0</v>
      </c>
      <c r="E34">
        <f>'[3]Canada_NG supply &amp; disposition_'!AO41</f>
        <v>0</v>
      </c>
      <c r="F34">
        <f>'[3]Canada_NG supply &amp; disposition_'!BB41</f>
        <v>0</v>
      </c>
      <c r="G34">
        <f>'[3]Canada_NG supply &amp; disposition_'!BO41</f>
        <v>0</v>
      </c>
      <c r="H34">
        <f>'[3]Canada_NG supply &amp; disposition_'!CB41</f>
        <v>0</v>
      </c>
      <c r="I34">
        <f>'[3]Canada_NG supply &amp; disposition_'!CO41</f>
        <v>0</v>
      </c>
      <c r="J34">
        <f>'[3]Canada_NG supply &amp; disposition_'!DB41</f>
        <v>0</v>
      </c>
      <c r="K34">
        <f>'[3]Canada_NG supply &amp; disposition_'!DO41</f>
        <v>0</v>
      </c>
      <c r="L34">
        <f>'[3]Canada_NG supply &amp; disposition_'!EB41</f>
        <v>0</v>
      </c>
      <c r="M34">
        <f>'[3]Canada_NG supply &amp; disposition_'!EO41</f>
        <v>0</v>
      </c>
      <c r="N34">
        <f>'[3]Canada_NG supply &amp; disposition_'!FB41</f>
        <v>0</v>
      </c>
      <c r="O34">
        <f>'[3]Canada_NG supply &amp; disposition_'!FO41</f>
        <v>0</v>
      </c>
      <c r="P34">
        <f>'[3]Canada_NG supply &amp; disposition_'!GB41</f>
        <v>0</v>
      </c>
      <c r="Q34">
        <f>'[3]Canada_NG supply &amp; disposition_'!GO41</f>
        <v>0</v>
      </c>
      <c r="R34">
        <f>'[3]Canada_NG supply &amp; disposition_'!HB41</f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EE3A-7D38-405C-85F7-989C50670925}">
  <sheetPr codeName="Sheet2"/>
  <dimension ref="A1:BB92"/>
  <sheetViews>
    <sheetView topLeftCell="A39" workbookViewId="0">
      <selection activeCell="M55" sqref="M55"/>
    </sheetView>
  </sheetViews>
  <sheetFormatPr defaultColWidth="11.26953125" defaultRowHeight="14.5" x14ac:dyDescent="0.35"/>
  <cols>
    <col min="1" max="1" width="30.26953125" customWidth="1"/>
    <col min="2" max="2" width="19.81640625" customWidth="1"/>
    <col min="3" max="3" width="36.36328125" customWidth="1"/>
    <col min="4" max="8" width="11.26953125" style="46"/>
  </cols>
  <sheetData>
    <row r="1" spans="1:54" x14ac:dyDescent="0.35">
      <c r="C1" s="66" t="s">
        <v>62</v>
      </c>
      <c r="D1" s="75" t="s">
        <v>61</v>
      </c>
      <c r="E1" s="75"/>
      <c r="F1" s="75"/>
      <c r="G1" s="75"/>
      <c r="H1" s="75"/>
    </row>
    <row r="2" spans="1:54" s="13" customFormat="1" x14ac:dyDescent="0.35">
      <c r="A2" s="13" t="str">
        <f>'[1]1000 m3_by region by source'!A78</f>
        <v>Shares of production source</v>
      </c>
      <c r="B2" s="13" t="s">
        <v>60</v>
      </c>
      <c r="C2" s="13" t="s">
        <v>59</v>
      </c>
      <c r="D2" s="45">
        <v>2000</v>
      </c>
      <c r="E2" s="45">
        <v>2001</v>
      </c>
      <c r="F2" s="45">
        <v>2002</v>
      </c>
      <c r="G2" s="45">
        <v>2003</v>
      </c>
      <c r="H2" s="45">
        <v>2004</v>
      </c>
      <c r="I2" s="13">
        <f>'[1]1000 m3_by region by source'!E78</f>
        <v>2005</v>
      </c>
      <c r="J2" s="13">
        <f>'[1]1000 m3_by region by source'!F78</f>
        <v>2006</v>
      </c>
      <c r="K2" s="13">
        <f>'[1]1000 m3_by region by source'!G78</f>
        <v>2007</v>
      </c>
      <c r="L2" s="13">
        <f>'[1]1000 m3_by region by source'!H78</f>
        <v>2008</v>
      </c>
      <c r="M2" s="13">
        <f>'[1]1000 m3_by region by source'!I78</f>
        <v>2009</v>
      </c>
      <c r="N2" s="13">
        <f>'[1]1000 m3_by region by source'!J78</f>
        <v>2010</v>
      </c>
      <c r="O2" s="13">
        <f>'[1]1000 m3_by region by source'!K78</f>
        <v>2011</v>
      </c>
      <c r="P2" s="13">
        <f>'[1]1000 m3_by region by source'!L78</f>
        <v>2012</v>
      </c>
      <c r="Q2" s="13">
        <f>'[1]1000 m3_by region by source'!M78</f>
        <v>2013</v>
      </c>
      <c r="R2" s="13">
        <f>'[1]1000 m3_by region by source'!N78</f>
        <v>2014</v>
      </c>
      <c r="S2" s="13">
        <f>'[1]1000 m3_by region by source'!O78</f>
        <v>2015</v>
      </c>
      <c r="T2" s="13">
        <f>'[1]1000 m3_by region by source'!P78</f>
        <v>2016</v>
      </c>
      <c r="U2" s="13">
        <f>'[1]1000 m3_by region by source'!Q78</f>
        <v>2017</v>
      </c>
      <c r="V2" s="13">
        <f>'[1]1000 m3_by region by source'!R78</f>
        <v>2018</v>
      </c>
      <c r="W2" s="13">
        <f>'[1]1000 m3_by region by source'!S78</f>
        <v>2019</v>
      </c>
      <c r="X2" s="13">
        <f>'[1]1000 m3_by region by source'!T78</f>
        <v>2020</v>
      </c>
      <c r="Y2" s="13">
        <f>'[1]1000 m3_by region by source'!U78</f>
        <v>2021</v>
      </c>
      <c r="Z2" s="13">
        <f>'[1]1000 m3_by region by source'!V78</f>
        <v>2022</v>
      </c>
      <c r="AA2" s="13">
        <f>'[1]1000 m3_by region by source'!W78</f>
        <v>2023</v>
      </c>
      <c r="AB2" s="13">
        <f>'[1]1000 m3_by region by source'!X78</f>
        <v>2024</v>
      </c>
      <c r="AC2" s="13">
        <f>'[1]1000 m3_by region by source'!Y78</f>
        <v>2025</v>
      </c>
      <c r="AD2" s="13">
        <f>'[1]1000 m3_by region by source'!Z78</f>
        <v>2026</v>
      </c>
      <c r="AE2" s="13">
        <f>'[1]1000 m3_by region by source'!AA78</f>
        <v>2027</v>
      </c>
      <c r="AF2" s="13">
        <f>'[1]1000 m3_by region by source'!AB78</f>
        <v>2028</v>
      </c>
      <c r="AG2" s="13">
        <f>'[1]1000 m3_by region by source'!AC78</f>
        <v>2029</v>
      </c>
      <c r="AH2" s="13">
        <f>'[1]1000 m3_by region by source'!AD78</f>
        <v>2030</v>
      </c>
      <c r="AI2" s="13">
        <f>'[1]1000 m3_by region by source'!AE78</f>
        <v>2031</v>
      </c>
      <c r="AJ2" s="13">
        <f>'[1]1000 m3_by region by source'!AF78</f>
        <v>2032</v>
      </c>
      <c r="AK2" s="13">
        <f>'[1]1000 m3_by region by source'!AG78</f>
        <v>2033</v>
      </c>
      <c r="AL2" s="13">
        <f>'[1]1000 m3_by region by source'!AH78</f>
        <v>2034</v>
      </c>
      <c r="AM2" s="13">
        <f>'[1]1000 m3_by region by source'!AI78</f>
        <v>2035</v>
      </c>
      <c r="AN2" s="13">
        <f>'[1]1000 m3_by region by source'!AJ78</f>
        <v>2036</v>
      </c>
      <c r="AO2" s="13">
        <f>'[1]1000 m3_by region by source'!AK78</f>
        <v>2037</v>
      </c>
      <c r="AP2" s="13">
        <f>'[1]1000 m3_by region by source'!AL78</f>
        <v>2038</v>
      </c>
      <c r="AQ2" s="13">
        <f>'[1]1000 m3_by region by source'!AM78</f>
        <v>2039</v>
      </c>
      <c r="AR2" s="13">
        <f>'[1]1000 m3_by region by source'!AN78</f>
        <v>2040</v>
      </c>
      <c r="AS2" s="13">
        <f>'[1]1000 m3_by region by source'!AO78</f>
        <v>2041</v>
      </c>
      <c r="AT2" s="13">
        <f>'[1]1000 m3_by region by source'!AP78</f>
        <v>2042</v>
      </c>
      <c r="AU2" s="13">
        <f>'[1]1000 m3_by region by source'!AQ78</f>
        <v>2043</v>
      </c>
      <c r="AV2" s="13">
        <f>'[1]1000 m3_by region by source'!AR78</f>
        <v>2044</v>
      </c>
      <c r="AW2" s="13">
        <f>'[1]1000 m3_by region by source'!AS78</f>
        <v>2045</v>
      </c>
      <c r="AX2" s="13">
        <f>'[1]1000 m3_by region by source'!AT78</f>
        <v>2046</v>
      </c>
      <c r="AY2" s="13">
        <f>'[1]1000 m3_by region by source'!AU78</f>
        <v>2047</v>
      </c>
      <c r="AZ2" s="13">
        <f>'[1]1000 m3_by region by source'!AV78</f>
        <v>2048</v>
      </c>
      <c r="BA2" s="13">
        <f>'[1]1000 m3_by region by source'!AW78</f>
        <v>2049</v>
      </c>
      <c r="BB2" s="13">
        <f>'[1]1000 m3_by region by source'!AX78</f>
        <v>2050</v>
      </c>
    </row>
    <row r="3" spans="1:54" x14ac:dyDescent="0.35">
      <c r="A3" t="str">
        <f>'[1]1000 m3_by region by source'!A79</f>
        <v>NEWFOUNDLAND AND LABRADOR</v>
      </c>
      <c r="B3" t="str">
        <f>'[1]1000 m3_by region by source'!C79</f>
        <v>COAL BED METHANE</v>
      </c>
      <c r="C3" t="str">
        <f>A3&amp;B3</f>
        <v>NEWFOUNDLAND AND LABRADORCOAL BED METHANE</v>
      </c>
      <c r="D3" s="47" cm="1">
        <f t="array" ref="D3">TREND($I3:$N3,$I$2:$N$2,D$2)</f>
        <v>0</v>
      </c>
      <c r="E3" s="47" cm="1">
        <f t="array" ref="E3">TREND($I3:$N3,$I$2:$N$2,E$2)</f>
        <v>0</v>
      </c>
      <c r="F3" s="47" cm="1">
        <f t="array" ref="F3">TREND($I3:$N3,$I$2:$N$2,F$2)</f>
        <v>0</v>
      </c>
      <c r="G3" s="47" cm="1">
        <f t="array" ref="G3">TREND($I3:$N3,$I$2:$N$2,G$2)</f>
        <v>0</v>
      </c>
      <c r="H3" s="47" cm="1">
        <f t="array" ref="H3">TREND($I3:$N3,$I$2:$N$2,H$2)</f>
        <v>0</v>
      </c>
      <c r="I3" s="48">
        <f>INDEX('[1]1000 m3_by region by source'!$C$78:$AX$153,MATCH($C3,'[1]1000 m3_by region by source'!$D$78:$D$153,0),MATCH(I$2,'[1]1000 m3_by region by source'!$C$78:$AX$78,0))</f>
        <v>0</v>
      </c>
      <c r="J3" s="48">
        <f>INDEX('[1]1000 m3_by region by source'!$C$78:$AX$153,MATCH($C3,'[1]1000 m3_by region by source'!$D$78:$D$153,0),MATCH(J$2,'[1]1000 m3_by region by source'!$C$78:$AX$78,0))</f>
        <v>0</v>
      </c>
      <c r="K3" s="48">
        <f>INDEX('[1]1000 m3_by region by source'!$C$78:$AX$153,MATCH($C3,'[1]1000 m3_by region by source'!$D$78:$D$153,0),MATCH(K$2,'[1]1000 m3_by region by source'!$C$78:$AX$78,0))</f>
        <v>0</v>
      </c>
      <c r="L3" s="48">
        <f>INDEX('[1]1000 m3_by region by source'!$C$78:$AX$153,MATCH($C3,'[1]1000 m3_by region by source'!$D$78:$D$153,0),MATCH(L$2,'[1]1000 m3_by region by source'!$C$78:$AX$78,0))</f>
        <v>0</v>
      </c>
      <c r="M3" s="48">
        <f>INDEX('[1]1000 m3_by region by source'!$C$78:$AX$153,MATCH($C3,'[1]1000 m3_by region by source'!$D$78:$D$153,0),MATCH(M$2,'[1]1000 m3_by region by source'!$C$78:$AX$78,0))</f>
        <v>0</v>
      </c>
      <c r="N3" s="48">
        <f>INDEX('[1]1000 m3_by region by source'!$C$78:$AX$153,MATCH($C3,'[1]1000 m3_by region by source'!$D$78:$D$153,0),MATCH(N$2,'[1]1000 m3_by region by source'!$C$78:$AX$78,0))</f>
        <v>0</v>
      </c>
      <c r="O3" s="48">
        <f>INDEX('[1]1000 m3_by region by source'!$C$78:$AX$153,MATCH($C3,'[1]1000 m3_by region by source'!$D$78:$D$153,0),MATCH(O$2,'[1]1000 m3_by region by source'!$C$78:$AX$78,0))</f>
        <v>0</v>
      </c>
      <c r="P3" s="48">
        <f>INDEX('[1]1000 m3_by region by source'!$C$78:$AX$153,MATCH($C3,'[1]1000 m3_by region by source'!$D$78:$D$153,0),MATCH(P$2,'[1]1000 m3_by region by source'!$C$78:$AX$78,0))</f>
        <v>0</v>
      </c>
      <c r="Q3" s="48">
        <f>INDEX('[1]1000 m3_by region by source'!$C$78:$AX$153,MATCH($C3,'[1]1000 m3_by region by source'!$D$78:$D$153,0),MATCH(Q$2,'[1]1000 m3_by region by source'!$C$78:$AX$78,0))</f>
        <v>0</v>
      </c>
      <c r="R3" s="48">
        <f>INDEX('[1]1000 m3_by region by source'!$C$78:$AX$153,MATCH($C3,'[1]1000 m3_by region by source'!$D$78:$D$153,0),MATCH(R$2,'[1]1000 m3_by region by source'!$C$78:$AX$78,0))</f>
        <v>0</v>
      </c>
      <c r="S3" s="48">
        <f>INDEX('[1]1000 m3_by region by source'!$C$78:$AX$153,MATCH($C3,'[1]1000 m3_by region by source'!$D$78:$D$153,0),MATCH(S$2,'[1]1000 m3_by region by source'!$C$78:$AX$78,0))</f>
        <v>0</v>
      </c>
      <c r="T3" s="48">
        <f>INDEX('[1]1000 m3_by region by source'!$C$78:$AX$153,MATCH($C3,'[1]1000 m3_by region by source'!$D$78:$D$153,0),MATCH(T$2,'[1]1000 m3_by region by source'!$C$78:$AX$78,0))</f>
        <v>0</v>
      </c>
      <c r="U3" s="48">
        <f>INDEX('[1]1000 m3_by region by source'!$C$78:$AX$153,MATCH($C3,'[1]1000 m3_by region by source'!$D$78:$D$153,0),MATCH(U$2,'[1]1000 m3_by region by source'!$C$78:$AX$78,0))</f>
        <v>0</v>
      </c>
      <c r="V3" s="48">
        <f>INDEX('[1]1000 m3_by region by source'!$C$78:$AX$153,MATCH($C3,'[1]1000 m3_by region by source'!$D$78:$D$153,0),MATCH(V$2,'[1]1000 m3_by region by source'!$C$78:$AX$78,0))</f>
        <v>0</v>
      </c>
      <c r="W3" s="48">
        <f>INDEX('[1]1000 m3_by region by source'!$C$78:$AX$153,MATCH($C3,'[1]1000 m3_by region by source'!$D$78:$D$153,0),MATCH(W$2,'[1]1000 m3_by region by source'!$C$78:$AX$78,0))</f>
        <v>0</v>
      </c>
      <c r="X3" s="48">
        <f>INDEX('[1]1000 m3_by region by source'!$C$78:$AX$153,MATCH($C3,'[1]1000 m3_by region by source'!$D$78:$D$153,0),MATCH(X$2,'[1]1000 m3_by region by source'!$C$78:$AX$78,0))</f>
        <v>0</v>
      </c>
      <c r="Y3" s="48">
        <f>INDEX('[1]1000 m3_by region by source'!$C$78:$AX$153,MATCH($C3,'[1]1000 m3_by region by source'!$D$78:$D$153,0),MATCH(Y$2,'[1]1000 m3_by region by source'!$C$78:$AX$78,0))</f>
        <v>0</v>
      </c>
      <c r="Z3" s="48">
        <f>INDEX('[1]1000 m3_by region by source'!$C$78:$AX$153,MATCH($C3,'[1]1000 m3_by region by source'!$D$78:$D$153,0),MATCH(Z$2,'[1]1000 m3_by region by source'!$C$78:$AX$78,0))</f>
        <v>0</v>
      </c>
      <c r="AA3" s="48">
        <f>INDEX('[1]1000 m3_by region by source'!$C$78:$AX$153,MATCH($C3,'[1]1000 m3_by region by source'!$D$78:$D$153,0),MATCH(AA$2,'[1]1000 m3_by region by source'!$C$78:$AX$78,0))</f>
        <v>0</v>
      </c>
      <c r="AB3" s="48">
        <f>INDEX('[1]1000 m3_by region by source'!$C$78:$AX$153,MATCH($C3,'[1]1000 m3_by region by source'!$D$78:$D$153,0),MATCH(AB$2,'[1]1000 m3_by region by source'!$C$78:$AX$78,0))</f>
        <v>0</v>
      </c>
      <c r="AC3" s="48">
        <f>INDEX('[1]1000 m3_by region by source'!$C$78:$AX$153,MATCH($C3,'[1]1000 m3_by region by source'!$D$78:$D$153,0),MATCH(AC$2,'[1]1000 m3_by region by source'!$C$78:$AX$78,0))</f>
        <v>0</v>
      </c>
      <c r="AD3" s="48">
        <f>INDEX('[1]1000 m3_by region by source'!$C$78:$AX$153,MATCH($C3,'[1]1000 m3_by region by source'!$D$78:$D$153,0),MATCH(AD$2,'[1]1000 m3_by region by source'!$C$78:$AX$78,0))</f>
        <v>0</v>
      </c>
      <c r="AE3" s="48">
        <f>INDEX('[1]1000 m3_by region by source'!$C$78:$AX$153,MATCH($C3,'[1]1000 m3_by region by source'!$D$78:$D$153,0),MATCH(AE$2,'[1]1000 m3_by region by source'!$C$78:$AX$78,0))</f>
        <v>0</v>
      </c>
      <c r="AF3" s="48">
        <f>INDEX('[1]1000 m3_by region by source'!$C$78:$AX$153,MATCH($C3,'[1]1000 m3_by region by source'!$D$78:$D$153,0),MATCH(AF$2,'[1]1000 m3_by region by source'!$C$78:$AX$78,0))</f>
        <v>0</v>
      </c>
      <c r="AG3" s="48">
        <f>INDEX('[1]1000 m3_by region by source'!$C$78:$AX$153,MATCH($C3,'[1]1000 m3_by region by source'!$D$78:$D$153,0),MATCH(AG$2,'[1]1000 m3_by region by source'!$C$78:$AX$78,0))</f>
        <v>0</v>
      </c>
      <c r="AH3" s="48">
        <f>INDEX('[1]1000 m3_by region by source'!$C$78:$AX$153,MATCH($C3,'[1]1000 m3_by region by source'!$D$78:$D$153,0),MATCH(AH$2,'[1]1000 m3_by region by source'!$C$78:$AX$78,0))</f>
        <v>0</v>
      </c>
      <c r="AI3" s="48">
        <f>INDEX('[1]1000 m3_by region by source'!$C$78:$AX$153,MATCH($C3,'[1]1000 m3_by region by source'!$D$78:$D$153,0),MATCH(AI$2,'[1]1000 m3_by region by source'!$C$78:$AX$78,0))</f>
        <v>0</v>
      </c>
      <c r="AJ3" s="48">
        <f>INDEX('[1]1000 m3_by region by source'!$C$78:$AX$153,MATCH($C3,'[1]1000 m3_by region by source'!$D$78:$D$153,0),MATCH(AJ$2,'[1]1000 m3_by region by source'!$C$78:$AX$78,0))</f>
        <v>0</v>
      </c>
      <c r="AK3" s="48">
        <f>INDEX('[1]1000 m3_by region by source'!$C$78:$AX$153,MATCH($C3,'[1]1000 m3_by region by source'!$D$78:$D$153,0),MATCH(AK$2,'[1]1000 m3_by region by source'!$C$78:$AX$78,0))</f>
        <v>0</v>
      </c>
      <c r="AL3" s="48">
        <f>INDEX('[1]1000 m3_by region by source'!$C$78:$AX$153,MATCH($C3,'[1]1000 m3_by region by source'!$D$78:$D$153,0),MATCH(AL$2,'[1]1000 m3_by region by source'!$C$78:$AX$78,0))</f>
        <v>0</v>
      </c>
      <c r="AM3" s="48">
        <f>INDEX('[1]1000 m3_by region by source'!$C$78:$AX$153,MATCH($C3,'[1]1000 m3_by region by source'!$D$78:$D$153,0),MATCH(AM$2,'[1]1000 m3_by region by source'!$C$78:$AX$78,0))</f>
        <v>0</v>
      </c>
      <c r="AN3" s="48">
        <f>INDEX('[1]1000 m3_by region by source'!$C$78:$AX$153,MATCH($C3,'[1]1000 m3_by region by source'!$D$78:$D$153,0),MATCH(AN$2,'[1]1000 m3_by region by source'!$C$78:$AX$78,0))</f>
        <v>0</v>
      </c>
      <c r="AO3" s="48">
        <f>INDEX('[1]1000 m3_by region by source'!$C$78:$AX$153,MATCH($C3,'[1]1000 m3_by region by source'!$D$78:$D$153,0),MATCH(AO$2,'[1]1000 m3_by region by source'!$C$78:$AX$78,0))</f>
        <v>0</v>
      </c>
      <c r="AP3" s="48">
        <f>INDEX('[1]1000 m3_by region by source'!$C$78:$AX$153,MATCH($C3,'[1]1000 m3_by region by source'!$D$78:$D$153,0),MATCH(AP$2,'[1]1000 m3_by region by source'!$C$78:$AX$78,0))</f>
        <v>0</v>
      </c>
      <c r="AQ3" s="48">
        <f>INDEX('[1]1000 m3_by region by source'!$C$78:$AX$153,MATCH($C3,'[1]1000 m3_by region by source'!$D$78:$D$153,0),MATCH(AQ$2,'[1]1000 m3_by region by source'!$C$78:$AX$78,0))</f>
        <v>0</v>
      </c>
      <c r="AR3" s="48">
        <f>INDEX('[1]1000 m3_by region by source'!$C$78:$AX$153,MATCH($C3,'[1]1000 m3_by region by source'!$D$78:$D$153,0),MATCH(AR$2,'[1]1000 m3_by region by source'!$C$78:$AX$78,0))</f>
        <v>0</v>
      </c>
      <c r="AS3" s="48">
        <f>INDEX('[1]1000 m3_by region by source'!$C$78:$AX$153,MATCH($C3,'[1]1000 m3_by region by source'!$D$78:$D$153,0),MATCH(AS$2,'[1]1000 m3_by region by source'!$C$78:$AX$78,0))</f>
        <v>0</v>
      </c>
      <c r="AT3" s="48">
        <f>INDEX('[1]1000 m3_by region by source'!$C$78:$AX$153,MATCH($C3,'[1]1000 m3_by region by source'!$D$78:$D$153,0),MATCH(AT$2,'[1]1000 m3_by region by source'!$C$78:$AX$78,0))</f>
        <v>0</v>
      </c>
      <c r="AU3" s="48">
        <f>INDEX('[1]1000 m3_by region by source'!$C$78:$AX$153,MATCH($C3,'[1]1000 m3_by region by source'!$D$78:$D$153,0),MATCH(AU$2,'[1]1000 m3_by region by source'!$C$78:$AX$78,0))</f>
        <v>0</v>
      </c>
      <c r="AV3" s="48">
        <f>INDEX('[1]1000 m3_by region by source'!$C$78:$AX$153,MATCH($C3,'[1]1000 m3_by region by source'!$D$78:$D$153,0),MATCH(AV$2,'[1]1000 m3_by region by source'!$C$78:$AX$78,0))</f>
        <v>0</v>
      </c>
      <c r="AW3" s="48">
        <f>INDEX('[1]1000 m3_by region by source'!$C$78:$AX$153,MATCH($C3,'[1]1000 m3_by region by source'!$D$78:$D$153,0),MATCH(AW$2,'[1]1000 m3_by region by source'!$C$78:$AX$78,0))</f>
        <v>0</v>
      </c>
      <c r="AX3" s="48">
        <f>INDEX('[1]1000 m3_by region by source'!$C$78:$AX$153,MATCH($C3,'[1]1000 m3_by region by source'!$D$78:$D$153,0),MATCH(AX$2,'[1]1000 m3_by region by source'!$C$78:$AX$78,0))</f>
        <v>0</v>
      </c>
      <c r="AY3" s="48">
        <f>INDEX('[1]1000 m3_by region by source'!$C$78:$AX$153,MATCH($C3,'[1]1000 m3_by region by source'!$D$78:$D$153,0),MATCH(AY$2,'[1]1000 m3_by region by source'!$C$78:$AX$78,0))</f>
        <v>0</v>
      </c>
      <c r="AZ3" s="48">
        <f>INDEX('[1]1000 m3_by region by source'!$C$78:$AX$153,MATCH($C3,'[1]1000 m3_by region by source'!$D$78:$D$153,0),MATCH(AZ$2,'[1]1000 m3_by region by source'!$C$78:$AX$78,0))</f>
        <v>0</v>
      </c>
      <c r="BA3" s="48">
        <f>INDEX('[1]1000 m3_by region by source'!$C$78:$AX$153,MATCH($C3,'[1]1000 m3_by region by source'!$D$78:$D$153,0),MATCH(BA$2,'[1]1000 m3_by region by source'!$C$78:$AX$78,0))</f>
        <v>0</v>
      </c>
      <c r="BB3" s="48">
        <f>INDEX('[1]1000 m3_by region by source'!$C$78:$AX$153,MATCH($C3,'[1]1000 m3_by region by source'!$D$78:$D$153,0),MATCH(BB$2,'[1]1000 m3_by region by source'!$C$78:$AX$78,0))</f>
        <v>0</v>
      </c>
    </row>
    <row r="4" spans="1:54" x14ac:dyDescent="0.35">
      <c r="A4" t="str">
        <f>'[1]1000 m3_by region by source'!A80</f>
        <v>NEWFOUNDLAND AND LABRADOR</v>
      </c>
      <c r="B4" t="str">
        <f>'[1]1000 m3_by region by source'!C80</f>
        <v>CONVENTIONAL</v>
      </c>
      <c r="C4" t="str">
        <f t="shared" ref="C4:C67" si="0">A4&amp;B4</f>
        <v>NEWFOUNDLAND AND LABRADORCONVENTIONAL</v>
      </c>
      <c r="D4" s="47" cm="1">
        <f t="array" ref="D4">TREND($I4:$N4,$I$2:$N$2,D$2)</f>
        <v>0</v>
      </c>
      <c r="E4" s="47" cm="1">
        <f t="array" ref="E4">TREND($I4:$N4,$I$2:$N$2,E$2)</f>
        <v>0</v>
      </c>
      <c r="F4" s="47" cm="1">
        <f t="array" ref="F4">TREND($I4:$N4,$I$2:$N$2,F$2)</f>
        <v>0</v>
      </c>
      <c r="G4" s="47" cm="1">
        <f t="array" ref="G4">TREND($I4:$N4,$I$2:$N$2,G$2)</f>
        <v>0</v>
      </c>
      <c r="H4" s="47" cm="1">
        <f t="array" ref="H4">TREND($I4:$N4,$I$2:$N$2,H$2)</f>
        <v>0</v>
      </c>
      <c r="I4" s="48">
        <f>INDEX('[1]1000 m3_by region by source'!$C$78:$AX$153,MATCH($C4,'[1]1000 m3_by region by source'!$D$78:$D$153,0),MATCH(I$2,'[1]1000 m3_by region by source'!$C$78:$AX$78,0))</f>
        <v>0</v>
      </c>
      <c r="J4" s="48">
        <f>INDEX('[1]1000 m3_by region by source'!$C$78:$AX$153,MATCH($C4,'[1]1000 m3_by region by source'!$D$78:$D$153,0),MATCH(J$2,'[1]1000 m3_by region by source'!$C$78:$AX$78,0))</f>
        <v>0</v>
      </c>
      <c r="K4" s="48">
        <f>INDEX('[1]1000 m3_by region by source'!$C$78:$AX$153,MATCH($C4,'[1]1000 m3_by region by source'!$D$78:$D$153,0),MATCH(K$2,'[1]1000 m3_by region by source'!$C$78:$AX$78,0))</f>
        <v>0</v>
      </c>
      <c r="L4" s="48">
        <f>INDEX('[1]1000 m3_by region by source'!$C$78:$AX$153,MATCH($C4,'[1]1000 m3_by region by source'!$D$78:$D$153,0),MATCH(L$2,'[1]1000 m3_by region by source'!$C$78:$AX$78,0))</f>
        <v>0</v>
      </c>
      <c r="M4" s="48">
        <f>INDEX('[1]1000 m3_by region by source'!$C$78:$AX$153,MATCH($C4,'[1]1000 m3_by region by source'!$D$78:$D$153,0),MATCH(M$2,'[1]1000 m3_by region by source'!$C$78:$AX$78,0))</f>
        <v>0</v>
      </c>
      <c r="N4" s="48">
        <f>INDEX('[1]1000 m3_by region by source'!$C$78:$AX$153,MATCH($C4,'[1]1000 m3_by region by source'!$D$78:$D$153,0),MATCH(N$2,'[1]1000 m3_by region by source'!$C$78:$AX$78,0))</f>
        <v>0</v>
      </c>
      <c r="O4" s="48">
        <f>INDEX('[1]1000 m3_by region by source'!$C$78:$AX$153,MATCH($C4,'[1]1000 m3_by region by source'!$D$78:$D$153,0),MATCH(O$2,'[1]1000 m3_by region by source'!$C$78:$AX$78,0))</f>
        <v>0</v>
      </c>
      <c r="P4" s="48">
        <f>INDEX('[1]1000 m3_by region by source'!$C$78:$AX$153,MATCH($C4,'[1]1000 m3_by region by source'!$D$78:$D$153,0),MATCH(P$2,'[1]1000 m3_by region by source'!$C$78:$AX$78,0))</f>
        <v>0</v>
      </c>
      <c r="Q4" s="48">
        <f>INDEX('[1]1000 m3_by region by source'!$C$78:$AX$153,MATCH($C4,'[1]1000 m3_by region by source'!$D$78:$D$153,0),MATCH(Q$2,'[1]1000 m3_by region by source'!$C$78:$AX$78,0))</f>
        <v>0</v>
      </c>
      <c r="R4" s="48">
        <f>INDEX('[1]1000 m3_by region by source'!$C$78:$AX$153,MATCH($C4,'[1]1000 m3_by region by source'!$D$78:$D$153,0),MATCH(R$2,'[1]1000 m3_by region by source'!$C$78:$AX$78,0))</f>
        <v>0</v>
      </c>
      <c r="S4" s="48">
        <f>INDEX('[1]1000 m3_by region by source'!$C$78:$AX$153,MATCH($C4,'[1]1000 m3_by region by source'!$D$78:$D$153,0),MATCH(S$2,'[1]1000 m3_by region by source'!$C$78:$AX$78,0))</f>
        <v>0</v>
      </c>
      <c r="T4" s="48">
        <f>INDEX('[1]1000 m3_by region by source'!$C$78:$AX$153,MATCH($C4,'[1]1000 m3_by region by source'!$D$78:$D$153,0),MATCH(T$2,'[1]1000 m3_by region by source'!$C$78:$AX$78,0))</f>
        <v>0</v>
      </c>
      <c r="U4" s="48">
        <f>INDEX('[1]1000 m3_by region by source'!$C$78:$AX$153,MATCH($C4,'[1]1000 m3_by region by source'!$D$78:$D$153,0),MATCH(U$2,'[1]1000 m3_by region by source'!$C$78:$AX$78,0))</f>
        <v>0</v>
      </c>
      <c r="V4" s="48">
        <f>INDEX('[1]1000 m3_by region by source'!$C$78:$AX$153,MATCH($C4,'[1]1000 m3_by region by source'!$D$78:$D$153,0),MATCH(V$2,'[1]1000 m3_by region by source'!$C$78:$AX$78,0))</f>
        <v>0</v>
      </c>
      <c r="W4" s="48">
        <f>INDEX('[1]1000 m3_by region by source'!$C$78:$AX$153,MATCH($C4,'[1]1000 m3_by region by source'!$D$78:$D$153,0),MATCH(W$2,'[1]1000 m3_by region by source'!$C$78:$AX$78,0))</f>
        <v>0</v>
      </c>
      <c r="X4" s="48">
        <f>INDEX('[1]1000 m3_by region by source'!$C$78:$AX$153,MATCH($C4,'[1]1000 m3_by region by source'!$D$78:$D$153,0),MATCH(X$2,'[1]1000 m3_by region by source'!$C$78:$AX$78,0))</f>
        <v>0</v>
      </c>
      <c r="Y4" s="48">
        <f>INDEX('[1]1000 m3_by region by source'!$C$78:$AX$153,MATCH($C4,'[1]1000 m3_by region by source'!$D$78:$D$153,0),MATCH(Y$2,'[1]1000 m3_by region by source'!$C$78:$AX$78,0))</f>
        <v>0</v>
      </c>
      <c r="Z4" s="48">
        <f>INDEX('[1]1000 m3_by region by source'!$C$78:$AX$153,MATCH($C4,'[1]1000 m3_by region by source'!$D$78:$D$153,0),MATCH(Z$2,'[1]1000 m3_by region by source'!$C$78:$AX$78,0))</f>
        <v>0</v>
      </c>
      <c r="AA4" s="48">
        <f>INDEX('[1]1000 m3_by region by source'!$C$78:$AX$153,MATCH($C4,'[1]1000 m3_by region by source'!$D$78:$D$153,0),MATCH(AA$2,'[1]1000 m3_by region by source'!$C$78:$AX$78,0))</f>
        <v>0</v>
      </c>
      <c r="AB4" s="48">
        <f>INDEX('[1]1000 m3_by region by source'!$C$78:$AX$153,MATCH($C4,'[1]1000 m3_by region by source'!$D$78:$D$153,0),MATCH(AB$2,'[1]1000 m3_by region by source'!$C$78:$AX$78,0))</f>
        <v>0</v>
      </c>
      <c r="AC4" s="48">
        <f>INDEX('[1]1000 m3_by region by source'!$C$78:$AX$153,MATCH($C4,'[1]1000 m3_by region by source'!$D$78:$D$153,0),MATCH(AC$2,'[1]1000 m3_by region by source'!$C$78:$AX$78,0))</f>
        <v>0</v>
      </c>
      <c r="AD4" s="48">
        <f>INDEX('[1]1000 m3_by region by source'!$C$78:$AX$153,MATCH($C4,'[1]1000 m3_by region by source'!$D$78:$D$153,0),MATCH(AD$2,'[1]1000 m3_by region by source'!$C$78:$AX$78,0))</f>
        <v>0</v>
      </c>
      <c r="AE4" s="48">
        <f>INDEX('[1]1000 m3_by region by source'!$C$78:$AX$153,MATCH($C4,'[1]1000 m3_by region by source'!$D$78:$D$153,0),MATCH(AE$2,'[1]1000 m3_by region by source'!$C$78:$AX$78,0))</f>
        <v>0</v>
      </c>
      <c r="AF4" s="48">
        <f>INDEX('[1]1000 m3_by region by source'!$C$78:$AX$153,MATCH($C4,'[1]1000 m3_by region by source'!$D$78:$D$153,0),MATCH(AF$2,'[1]1000 m3_by region by source'!$C$78:$AX$78,0))</f>
        <v>0</v>
      </c>
      <c r="AG4" s="48">
        <f>INDEX('[1]1000 m3_by region by source'!$C$78:$AX$153,MATCH($C4,'[1]1000 m3_by region by source'!$D$78:$D$153,0),MATCH(AG$2,'[1]1000 m3_by region by source'!$C$78:$AX$78,0))</f>
        <v>0</v>
      </c>
      <c r="AH4" s="48">
        <f>INDEX('[1]1000 m3_by region by source'!$C$78:$AX$153,MATCH($C4,'[1]1000 m3_by region by source'!$D$78:$D$153,0),MATCH(AH$2,'[1]1000 m3_by region by source'!$C$78:$AX$78,0))</f>
        <v>0</v>
      </c>
      <c r="AI4" s="48">
        <f>INDEX('[1]1000 m3_by region by source'!$C$78:$AX$153,MATCH($C4,'[1]1000 m3_by region by source'!$D$78:$D$153,0),MATCH(AI$2,'[1]1000 m3_by region by source'!$C$78:$AX$78,0))</f>
        <v>0</v>
      </c>
      <c r="AJ4" s="48">
        <f>INDEX('[1]1000 m3_by region by source'!$C$78:$AX$153,MATCH($C4,'[1]1000 m3_by region by source'!$D$78:$D$153,0),MATCH(AJ$2,'[1]1000 m3_by region by source'!$C$78:$AX$78,0))</f>
        <v>0</v>
      </c>
      <c r="AK4" s="48">
        <f>INDEX('[1]1000 m3_by region by source'!$C$78:$AX$153,MATCH($C4,'[1]1000 m3_by region by source'!$D$78:$D$153,0),MATCH(AK$2,'[1]1000 m3_by region by source'!$C$78:$AX$78,0))</f>
        <v>0</v>
      </c>
      <c r="AL4" s="48">
        <f>INDEX('[1]1000 m3_by region by source'!$C$78:$AX$153,MATCH($C4,'[1]1000 m3_by region by source'!$D$78:$D$153,0),MATCH(AL$2,'[1]1000 m3_by region by source'!$C$78:$AX$78,0))</f>
        <v>0</v>
      </c>
      <c r="AM4" s="48">
        <f>INDEX('[1]1000 m3_by region by source'!$C$78:$AX$153,MATCH($C4,'[1]1000 m3_by region by source'!$D$78:$D$153,0),MATCH(AM$2,'[1]1000 m3_by region by source'!$C$78:$AX$78,0))</f>
        <v>0</v>
      </c>
      <c r="AN4" s="48">
        <f>INDEX('[1]1000 m3_by region by source'!$C$78:$AX$153,MATCH($C4,'[1]1000 m3_by region by source'!$D$78:$D$153,0),MATCH(AN$2,'[1]1000 m3_by region by source'!$C$78:$AX$78,0))</f>
        <v>0</v>
      </c>
      <c r="AO4" s="48">
        <f>INDEX('[1]1000 m3_by region by source'!$C$78:$AX$153,MATCH($C4,'[1]1000 m3_by region by source'!$D$78:$D$153,0),MATCH(AO$2,'[1]1000 m3_by region by source'!$C$78:$AX$78,0))</f>
        <v>0</v>
      </c>
      <c r="AP4" s="48">
        <f>INDEX('[1]1000 m3_by region by source'!$C$78:$AX$153,MATCH($C4,'[1]1000 m3_by region by source'!$D$78:$D$153,0),MATCH(AP$2,'[1]1000 m3_by region by source'!$C$78:$AX$78,0))</f>
        <v>0</v>
      </c>
      <c r="AQ4" s="48">
        <f>INDEX('[1]1000 m3_by region by source'!$C$78:$AX$153,MATCH($C4,'[1]1000 m3_by region by source'!$D$78:$D$153,0),MATCH(AQ$2,'[1]1000 m3_by region by source'!$C$78:$AX$78,0))</f>
        <v>0</v>
      </c>
      <c r="AR4" s="48">
        <f>INDEX('[1]1000 m3_by region by source'!$C$78:$AX$153,MATCH($C4,'[1]1000 m3_by region by source'!$D$78:$D$153,0),MATCH(AR$2,'[1]1000 m3_by region by source'!$C$78:$AX$78,0))</f>
        <v>0</v>
      </c>
      <c r="AS4" s="48">
        <f>INDEX('[1]1000 m3_by region by source'!$C$78:$AX$153,MATCH($C4,'[1]1000 m3_by region by source'!$D$78:$D$153,0),MATCH(AS$2,'[1]1000 m3_by region by source'!$C$78:$AX$78,0))</f>
        <v>0</v>
      </c>
      <c r="AT4" s="48">
        <f>INDEX('[1]1000 m3_by region by source'!$C$78:$AX$153,MATCH($C4,'[1]1000 m3_by region by source'!$D$78:$D$153,0),MATCH(AT$2,'[1]1000 m3_by region by source'!$C$78:$AX$78,0))</f>
        <v>0</v>
      </c>
      <c r="AU4" s="48">
        <f>INDEX('[1]1000 m3_by region by source'!$C$78:$AX$153,MATCH($C4,'[1]1000 m3_by region by source'!$D$78:$D$153,0),MATCH(AU$2,'[1]1000 m3_by region by source'!$C$78:$AX$78,0))</f>
        <v>0</v>
      </c>
      <c r="AV4" s="48">
        <f>INDEX('[1]1000 m3_by region by source'!$C$78:$AX$153,MATCH($C4,'[1]1000 m3_by region by source'!$D$78:$D$153,0),MATCH(AV$2,'[1]1000 m3_by region by source'!$C$78:$AX$78,0))</f>
        <v>0</v>
      </c>
      <c r="AW4" s="48">
        <f>INDEX('[1]1000 m3_by region by source'!$C$78:$AX$153,MATCH($C4,'[1]1000 m3_by region by source'!$D$78:$D$153,0),MATCH(AW$2,'[1]1000 m3_by region by source'!$C$78:$AX$78,0))</f>
        <v>0</v>
      </c>
      <c r="AX4" s="48">
        <f>INDEX('[1]1000 m3_by region by source'!$C$78:$AX$153,MATCH($C4,'[1]1000 m3_by region by source'!$D$78:$D$153,0),MATCH(AX$2,'[1]1000 m3_by region by source'!$C$78:$AX$78,0))</f>
        <v>0</v>
      </c>
      <c r="AY4" s="48">
        <f>INDEX('[1]1000 m3_by region by source'!$C$78:$AX$153,MATCH($C4,'[1]1000 m3_by region by source'!$D$78:$D$153,0),MATCH(AY$2,'[1]1000 m3_by region by source'!$C$78:$AX$78,0))</f>
        <v>0</v>
      </c>
      <c r="AZ4" s="48">
        <f>INDEX('[1]1000 m3_by region by source'!$C$78:$AX$153,MATCH($C4,'[1]1000 m3_by region by source'!$D$78:$D$153,0),MATCH(AZ$2,'[1]1000 m3_by region by source'!$C$78:$AX$78,0))</f>
        <v>0</v>
      </c>
      <c r="BA4" s="48">
        <f>INDEX('[1]1000 m3_by region by source'!$C$78:$AX$153,MATCH($C4,'[1]1000 m3_by region by source'!$D$78:$D$153,0),MATCH(BA$2,'[1]1000 m3_by region by source'!$C$78:$AX$78,0))</f>
        <v>0</v>
      </c>
      <c r="BB4" s="48">
        <f>INDEX('[1]1000 m3_by region by source'!$C$78:$AX$153,MATCH($C4,'[1]1000 m3_by region by source'!$D$78:$D$153,0),MATCH(BB$2,'[1]1000 m3_by region by source'!$C$78:$AX$78,0))</f>
        <v>0</v>
      </c>
    </row>
    <row r="5" spans="1:54" x14ac:dyDescent="0.35">
      <c r="A5" t="str">
        <f>'[1]1000 m3_by region by source'!A81</f>
        <v>NEWFOUNDLAND AND LABRADOR</v>
      </c>
      <c r="B5" t="str">
        <f>'[1]1000 m3_by region by source'!C81</f>
        <v>SHALE</v>
      </c>
      <c r="C5" t="str">
        <f t="shared" si="0"/>
        <v>NEWFOUNDLAND AND LABRADORSHALE</v>
      </c>
      <c r="D5" s="64" cm="1">
        <f t="array" ref="D5">TREND($I5:$N5,$I$2:$N$2,D$2)</f>
        <v>0</v>
      </c>
      <c r="E5" s="64" cm="1">
        <f t="array" ref="E5">TREND($I5:$N5,$I$2:$N$2,E$2)</f>
        <v>0</v>
      </c>
      <c r="F5" s="64" cm="1">
        <f t="array" ref="F5">TREND($I5:$N5,$I$2:$N$2,F$2)</f>
        <v>0</v>
      </c>
      <c r="G5" s="64" cm="1">
        <f t="array" ref="G5">TREND($I5:$N5,$I$2:$N$2,G$2)</f>
        <v>0</v>
      </c>
      <c r="H5" s="64" cm="1">
        <f t="array" ref="H5">TREND($I5:$N5,$I$2:$N$2,H$2)</f>
        <v>0</v>
      </c>
      <c r="I5" s="63">
        <f>INDEX('[1]1000 m3_by region by source'!$C$78:$AX$153,MATCH($C5,'[1]1000 m3_by region by source'!$D$78:$D$153,0),MATCH(I$2,'[1]1000 m3_by region by source'!$C$78:$AX$78,0))</f>
        <v>0</v>
      </c>
      <c r="J5" s="63">
        <f>INDEX('[1]1000 m3_by region by source'!$C$78:$AX$153,MATCH($C5,'[1]1000 m3_by region by source'!$D$78:$D$153,0),MATCH(J$2,'[1]1000 m3_by region by source'!$C$78:$AX$78,0))</f>
        <v>0</v>
      </c>
      <c r="K5" s="63">
        <f>INDEX('[1]1000 m3_by region by source'!$C$78:$AX$153,MATCH($C5,'[1]1000 m3_by region by source'!$D$78:$D$153,0),MATCH(K$2,'[1]1000 m3_by region by source'!$C$78:$AX$78,0))</f>
        <v>0</v>
      </c>
      <c r="L5" s="63">
        <f>INDEX('[1]1000 m3_by region by source'!$C$78:$AX$153,MATCH($C5,'[1]1000 m3_by region by source'!$D$78:$D$153,0),MATCH(L$2,'[1]1000 m3_by region by source'!$C$78:$AX$78,0))</f>
        <v>0</v>
      </c>
      <c r="M5" s="63">
        <f>INDEX('[1]1000 m3_by region by source'!$C$78:$AX$153,MATCH($C5,'[1]1000 m3_by region by source'!$D$78:$D$153,0),MATCH(M$2,'[1]1000 m3_by region by source'!$C$78:$AX$78,0))</f>
        <v>0</v>
      </c>
      <c r="N5" s="63">
        <f>INDEX('[1]1000 m3_by region by source'!$C$78:$AX$153,MATCH($C5,'[1]1000 m3_by region by source'!$D$78:$D$153,0),MATCH(N$2,'[1]1000 m3_by region by source'!$C$78:$AX$78,0))</f>
        <v>0</v>
      </c>
      <c r="O5" s="63">
        <f>INDEX('[1]1000 m3_by region by source'!$C$78:$AX$153,MATCH($C5,'[1]1000 m3_by region by source'!$D$78:$D$153,0),MATCH(O$2,'[1]1000 m3_by region by source'!$C$78:$AX$78,0))</f>
        <v>0</v>
      </c>
      <c r="P5" s="63">
        <f>INDEX('[1]1000 m3_by region by source'!$C$78:$AX$153,MATCH($C5,'[1]1000 m3_by region by source'!$D$78:$D$153,0),MATCH(P$2,'[1]1000 m3_by region by source'!$C$78:$AX$78,0))</f>
        <v>0</v>
      </c>
      <c r="Q5" s="63">
        <f>INDEX('[1]1000 m3_by region by source'!$C$78:$AX$153,MATCH($C5,'[1]1000 m3_by region by source'!$D$78:$D$153,0),MATCH(Q$2,'[1]1000 m3_by region by source'!$C$78:$AX$78,0))</f>
        <v>0</v>
      </c>
      <c r="R5" s="63">
        <f>INDEX('[1]1000 m3_by region by source'!$C$78:$AX$153,MATCH($C5,'[1]1000 m3_by region by source'!$D$78:$D$153,0),MATCH(R$2,'[1]1000 m3_by region by source'!$C$78:$AX$78,0))</f>
        <v>0</v>
      </c>
      <c r="S5" s="63">
        <f>INDEX('[1]1000 m3_by region by source'!$C$78:$AX$153,MATCH($C5,'[1]1000 m3_by region by source'!$D$78:$D$153,0),MATCH(S$2,'[1]1000 m3_by region by source'!$C$78:$AX$78,0))</f>
        <v>0</v>
      </c>
      <c r="T5" s="63">
        <f>INDEX('[1]1000 m3_by region by source'!$C$78:$AX$153,MATCH($C5,'[1]1000 m3_by region by source'!$D$78:$D$153,0),MATCH(T$2,'[1]1000 m3_by region by source'!$C$78:$AX$78,0))</f>
        <v>0</v>
      </c>
      <c r="U5" s="63">
        <f>INDEX('[1]1000 m3_by region by source'!$C$78:$AX$153,MATCH($C5,'[1]1000 m3_by region by source'!$D$78:$D$153,0),MATCH(U$2,'[1]1000 m3_by region by source'!$C$78:$AX$78,0))</f>
        <v>0</v>
      </c>
      <c r="V5" s="63">
        <f>INDEX('[1]1000 m3_by region by source'!$C$78:$AX$153,MATCH($C5,'[1]1000 m3_by region by source'!$D$78:$D$153,0),MATCH(V$2,'[1]1000 m3_by region by source'!$C$78:$AX$78,0))</f>
        <v>0</v>
      </c>
      <c r="W5" s="63">
        <f>INDEX('[1]1000 m3_by region by source'!$C$78:$AX$153,MATCH($C5,'[1]1000 m3_by region by source'!$D$78:$D$153,0),MATCH(W$2,'[1]1000 m3_by region by source'!$C$78:$AX$78,0))</f>
        <v>0</v>
      </c>
      <c r="X5" s="63">
        <f>INDEX('[1]1000 m3_by region by source'!$C$78:$AX$153,MATCH($C5,'[1]1000 m3_by region by source'!$D$78:$D$153,0),MATCH(X$2,'[1]1000 m3_by region by source'!$C$78:$AX$78,0))</f>
        <v>0</v>
      </c>
      <c r="Y5" s="63">
        <f>INDEX('[1]1000 m3_by region by source'!$C$78:$AX$153,MATCH($C5,'[1]1000 m3_by region by source'!$D$78:$D$153,0),MATCH(Y$2,'[1]1000 m3_by region by source'!$C$78:$AX$78,0))</f>
        <v>0</v>
      </c>
      <c r="Z5" s="63">
        <f>INDEX('[1]1000 m3_by region by source'!$C$78:$AX$153,MATCH($C5,'[1]1000 m3_by region by source'!$D$78:$D$153,0),MATCH(Z$2,'[1]1000 m3_by region by source'!$C$78:$AX$78,0))</f>
        <v>0</v>
      </c>
      <c r="AA5" s="63">
        <f>INDEX('[1]1000 m3_by region by source'!$C$78:$AX$153,MATCH($C5,'[1]1000 m3_by region by source'!$D$78:$D$153,0),MATCH(AA$2,'[1]1000 m3_by region by source'!$C$78:$AX$78,0))</f>
        <v>0</v>
      </c>
      <c r="AB5" s="63">
        <f>INDEX('[1]1000 m3_by region by source'!$C$78:$AX$153,MATCH($C5,'[1]1000 m3_by region by source'!$D$78:$D$153,0),MATCH(AB$2,'[1]1000 m3_by region by source'!$C$78:$AX$78,0))</f>
        <v>0</v>
      </c>
      <c r="AC5" s="63">
        <f>INDEX('[1]1000 m3_by region by source'!$C$78:$AX$153,MATCH($C5,'[1]1000 m3_by region by source'!$D$78:$D$153,0),MATCH(AC$2,'[1]1000 m3_by region by source'!$C$78:$AX$78,0))</f>
        <v>0</v>
      </c>
      <c r="AD5" s="63">
        <f>INDEX('[1]1000 m3_by region by source'!$C$78:$AX$153,MATCH($C5,'[1]1000 m3_by region by source'!$D$78:$D$153,0),MATCH(AD$2,'[1]1000 m3_by region by source'!$C$78:$AX$78,0))</f>
        <v>0</v>
      </c>
      <c r="AE5" s="63">
        <f>INDEX('[1]1000 m3_by region by source'!$C$78:$AX$153,MATCH($C5,'[1]1000 m3_by region by source'!$D$78:$D$153,0),MATCH(AE$2,'[1]1000 m3_by region by source'!$C$78:$AX$78,0))</f>
        <v>0</v>
      </c>
      <c r="AF5" s="63">
        <f>INDEX('[1]1000 m3_by region by source'!$C$78:$AX$153,MATCH($C5,'[1]1000 m3_by region by source'!$D$78:$D$153,0),MATCH(AF$2,'[1]1000 m3_by region by source'!$C$78:$AX$78,0))</f>
        <v>0</v>
      </c>
      <c r="AG5" s="63">
        <f>INDEX('[1]1000 m3_by region by source'!$C$78:$AX$153,MATCH($C5,'[1]1000 m3_by region by source'!$D$78:$D$153,0),MATCH(AG$2,'[1]1000 m3_by region by source'!$C$78:$AX$78,0))</f>
        <v>0</v>
      </c>
      <c r="AH5" s="63">
        <f>INDEX('[1]1000 m3_by region by source'!$C$78:$AX$153,MATCH($C5,'[1]1000 m3_by region by source'!$D$78:$D$153,0),MATCH(AH$2,'[1]1000 m3_by region by source'!$C$78:$AX$78,0))</f>
        <v>0</v>
      </c>
      <c r="AI5" s="63">
        <f>INDEX('[1]1000 m3_by region by source'!$C$78:$AX$153,MATCH($C5,'[1]1000 m3_by region by source'!$D$78:$D$153,0),MATCH(AI$2,'[1]1000 m3_by region by source'!$C$78:$AX$78,0))</f>
        <v>0</v>
      </c>
      <c r="AJ5" s="63">
        <f>INDEX('[1]1000 m3_by region by source'!$C$78:$AX$153,MATCH($C5,'[1]1000 m3_by region by source'!$D$78:$D$153,0),MATCH(AJ$2,'[1]1000 m3_by region by source'!$C$78:$AX$78,0))</f>
        <v>0</v>
      </c>
      <c r="AK5" s="63">
        <f>INDEX('[1]1000 m3_by region by source'!$C$78:$AX$153,MATCH($C5,'[1]1000 m3_by region by source'!$D$78:$D$153,0),MATCH(AK$2,'[1]1000 m3_by region by source'!$C$78:$AX$78,0))</f>
        <v>0</v>
      </c>
      <c r="AL5" s="63">
        <f>INDEX('[1]1000 m3_by region by source'!$C$78:$AX$153,MATCH($C5,'[1]1000 m3_by region by source'!$D$78:$D$153,0),MATCH(AL$2,'[1]1000 m3_by region by source'!$C$78:$AX$78,0))</f>
        <v>0</v>
      </c>
      <c r="AM5" s="63">
        <f>INDEX('[1]1000 m3_by region by source'!$C$78:$AX$153,MATCH($C5,'[1]1000 m3_by region by source'!$D$78:$D$153,0),MATCH(AM$2,'[1]1000 m3_by region by source'!$C$78:$AX$78,0))</f>
        <v>0</v>
      </c>
      <c r="AN5" s="63">
        <f>INDEX('[1]1000 m3_by region by source'!$C$78:$AX$153,MATCH($C5,'[1]1000 m3_by region by source'!$D$78:$D$153,0),MATCH(AN$2,'[1]1000 m3_by region by source'!$C$78:$AX$78,0))</f>
        <v>0</v>
      </c>
      <c r="AO5" s="63">
        <f>INDEX('[1]1000 m3_by region by source'!$C$78:$AX$153,MATCH($C5,'[1]1000 m3_by region by source'!$D$78:$D$153,0),MATCH(AO$2,'[1]1000 m3_by region by source'!$C$78:$AX$78,0))</f>
        <v>0</v>
      </c>
      <c r="AP5" s="63">
        <f>INDEX('[1]1000 m3_by region by source'!$C$78:$AX$153,MATCH($C5,'[1]1000 m3_by region by source'!$D$78:$D$153,0),MATCH(AP$2,'[1]1000 m3_by region by source'!$C$78:$AX$78,0))</f>
        <v>0</v>
      </c>
      <c r="AQ5" s="63">
        <f>INDEX('[1]1000 m3_by region by source'!$C$78:$AX$153,MATCH($C5,'[1]1000 m3_by region by source'!$D$78:$D$153,0),MATCH(AQ$2,'[1]1000 m3_by region by source'!$C$78:$AX$78,0))</f>
        <v>0</v>
      </c>
      <c r="AR5" s="63">
        <f>INDEX('[1]1000 m3_by region by source'!$C$78:$AX$153,MATCH($C5,'[1]1000 m3_by region by source'!$D$78:$D$153,0),MATCH(AR$2,'[1]1000 m3_by region by source'!$C$78:$AX$78,0))</f>
        <v>0</v>
      </c>
      <c r="AS5" s="63">
        <f>INDEX('[1]1000 m3_by region by source'!$C$78:$AX$153,MATCH($C5,'[1]1000 m3_by region by source'!$D$78:$D$153,0),MATCH(AS$2,'[1]1000 m3_by region by source'!$C$78:$AX$78,0))</f>
        <v>0</v>
      </c>
      <c r="AT5" s="63">
        <f>INDEX('[1]1000 m3_by region by source'!$C$78:$AX$153,MATCH($C5,'[1]1000 m3_by region by source'!$D$78:$D$153,0),MATCH(AT$2,'[1]1000 m3_by region by source'!$C$78:$AX$78,0))</f>
        <v>0</v>
      </c>
      <c r="AU5" s="63">
        <f>INDEX('[1]1000 m3_by region by source'!$C$78:$AX$153,MATCH($C5,'[1]1000 m3_by region by source'!$D$78:$D$153,0),MATCH(AU$2,'[1]1000 m3_by region by source'!$C$78:$AX$78,0))</f>
        <v>0</v>
      </c>
      <c r="AV5" s="63">
        <f>INDEX('[1]1000 m3_by region by source'!$C$78:$AX$153,MATCH($C5,'[1]1000 m3_by region by source'!$D$78:$D$153,0),MATCH(AV$2,'[1]1000 m3_by region by source'!$C$78:$AX$78,0))</f>
        <v>0</v>
      </c>
      <c r="AW5" s="63">
        <f>INDEX('[1]1000 m3_by region by source'!$C$78:$AX$153,MATCH($C5,'[1]1000 m3_by region by source'!$D$78:$D$153,0),MATCH(AW$2,'[1]1000 m3_by region by source'!$C$78:$AX$78,0))</f>
        <v>0</v>
      </c>
      <c r="AX5" s="63">
        <f>INDEX('[1]1000 m3_by region by source'!$C$78:$AX$153,MATCH($C5,'[1]1000 m3_by region by source'!$D$78:$D$153,0),MATCH(AX$2,'[1]1000 m3_by region by source'!$C$78:$AX$78,0))</f>
        <v>0</v>
      </c>
      <c r="AY5" s="63">
        <f>INDEX('[1]1000 m3_by region by source'!$C$78:$AX$153,MATCH($C5,'[1]1000 m3_by region by source'!$D$78:$D$153,0),MATCH(AY$2,'[1]1000 m3_by region by source'!$C$78:$AX$78,0))</f>
        <v>0</v>
      </c>
      <c r="AZ5" s="63">
        <f>INDEX('[1]1000 m3_by region by source'!$C$78:$AX$153,MATCH($C5,'[1]1000 m3_by region by source'!$D$78:$D$153,0),MATCH(AZ$2,'[1]1000 m3_by region by source'!$C$78:$AX$78,0))</f>
        <v>0</v>
      </c>
      <c r="BA5" s="63">
        <f>INDEX('[1]1000 m3_by region by source'!$C$78:$AX$153,MATCH($C5,'[1]1000 m3_by region by source'!$D$78:$D$153,0),MATCH(BA$2,'[1]1000 m3_by region by source'!$C$78:$AX$78,0))</f>
        <v>0</v>
      </c>
      <c r="BB5" s="63">
        <f>INDEX('[1]1000 m3_by region by source'!$C$78:$AX$153,MATCH($C5,'[1]1000 m3_by region by source'!$D$78:$D$153,0),MATCH(BB$2,'[1]1000 m3_by region by source'!$C$78:$AX$78,0))</f>
        <v>0</v>
      </c>
    </row>
    <row r="6" spans="1:54" x14ac:dyDescent="0.35">
      <c r="A6" t="str">
        <f>'[1]1000 m3_by region by source'!A82</f>
        <v>NEWFOUNDLAND AND LABRADOR</v>
      </c>
      <c r="B6" t="str">
        <f>'[1]1000 m3_by region by source'!C82</f>
        <v>SOLUTION</v>
      </c>
      <c r="C6" t="str">
        <f t="shared" si="0"/>
        <v>NEWFOUNDLAND AND LABRADORSOLUTION</v>
      </c>
      <c r="D6" s="64" cm="1">
        <f t="array" ref="D6">TREND($I6:$N6,$I$2:$N$2,D$2)</f>
        <v>0</v>
      </c>
      <c r="E6" s="64" cm="1">
        <f t="array" ref="E6">TREND($I6:$N6,$I$2:$N$2,E$2)</f>
        <v>0</v>
      </c>
      <c r="F6" s="64" cm="1">
        <f t="array" ref="F6">TREND($I6:$N6,$I$2:$N$2,F$2)</f>
        <v>0</v>
      </c>
      <c r="G6" s="64" cm="1">
        <f t="array" ref="G6">TREND($I6:$N6,$I$2:$N$2,G$2)</f>
        <v>0</v>
      </c>
      <c r="H6" s="64" cm="1">
        <f t="array" ref="H6">TREND($I6:$N6,$I$2:$N$2,H$2)</f>
        <v>0</v>
      </c>
      <c r="I6" s="63">
        <f>INDEX('[1]1000 m3_by region by source'!$C$78:$AX$153,MATCH($C6,'[1]1000 m3_by region by source'!$D$78:$D$153,0),MATCH(I$2,'[1]1000 m3_by region by source'!$C$78:$AX$78,0))</f>
        <v>0</v>
      </c>
      <c r="J6" s="63">
        <f>INDEX('[1]1000 m3_by region by source'!$C$78:$AX$153,MATCH($C6,'[1]1000 m3_by region by source'!$D$78:$D$153,0),MATCH(J$2,'[1]1000 m3_by region by source'!$C$78:$AX$78,0))</f>
        <v>0</v>
      </c>
      <c r="K6" s="63">
        <f>INDEX('[1]1000 m3_by region by source'!$C$78:$AX$153,MATCH($C6,'[1]1000 m3_by region by source'!$D$78:$D$153,0),MATCH(K$2,'[1]1000 m3_by region by source'!$C$78:$AX$78,0))</f>
        <v>0</v>
      </c>
      <c r="L6" s="63">
        <f>INDEX('[1]1000 m3_by region by source'!$C$78:$AX$153,MATCH($C6,'[1]1000 m3_by region by source'!$D$78:$D$153,0),MATCH(L$2,'[1]1000 m3_by region by source'!$C$78:$AX$78,0))</f>
        <v>0</v>
      </c>
      <c r="M6" s="63">
        <f>INDEX('[1]1000 m3_by region by source'!$C$78:$AX$153,MATCH($C6,'[1]1000 m3_by region by source'!$D$78:$D$153,0),MATCH(M$2,'[1]1000 m3_by region by source'!$C$78:$AX$78,0))</f>
        <v>0</v>
      </c>
      <c r="N6" s="63">
        <f>INDEX('[1]1000 m3_by region by source'!$C$78:$AX$153,MATCH($C6,'[1]1000 m3_by region by source'!$D$78:$D$153,0),MATCH(N$2,'[1]1000 m3_by region by source'!$C$78:$AX$78,0))</f>
        <v>0</v>
      </c>
      <c r="O6" s="63">
        <f>INDEX('[1]1000 m3_by region by source'!$C$78:$AX$153,MATCH($C6,'[1]1000 m3_by region by source'!$D$78:$D$153,0),MATCH(O$2,'[1]1000 m3_by region by source'!$C$78:$AX$78,0))</f>
        <v>0</v>
      </c>
      <c r="P6" s="63">
        <f>INDEX('[1]1000 m3_by region by source'!$C$78:$AX$153,MATCH($C6,'[1]1000 m3_by region by source'!$D$78:$D$153,0),MATCH(P$2,'[1]1000 m3_by region by source'!$C$78:$AX$78,0))</f>
        <v>0</v>
      </c>
      <c r="Q6" s="63">
        <f>INDEX('[1]1000 m3_by region by source'!$C$78:$AX$153,MATCH($C6,'[1]1000 m3_by region by source'!$D$78:$D$153,0),MATCH(Q$2,'[1]1000 m3_by region by source'!$C$78:$AX$78,0))</f>
        <v>0</v>
      </c>
      <c r="R6" s="63">
        <f>INDEX('[1]1000 m3_by region by source'!$C$78:$AX$153,MATCH($C6,'[1]1000 m3_by region by source'!$D$78:$D$153,0),MATCH(R$2,'[1]1000 m3_by region by source'!$C$78:$AX$78,0))</f>
        <v>0</v>
      </c>
      <c r="S6" s="63">
        <f>INDEX('[1]1000 m3_by region by source'!$C$78:$AX$153,MATCH($C6,'[1]1000 m3_by region by source'!$D$78:$D$153,0),MATCH(S$2,'[1]1000 m3_by region by source'!$C$78:$AX$78,0))</f>
        <v>0</v>
      </c>
      <c r="T6" s="63">
        <f>INDEX('[1]1000 m3_by region by source'!$C$78:$AX$153,MATCH($C6,'[1]1000 m3_by region by source'!$D$78:$D$153,0),MATCH(T$2,'[1]1000 m3_by region by source'!$C$78:$AX$78,0))</f>
        <v>0</v>
      </c>
      <c r="U6" s="63">
        <f>INDEX('[1]1000 m3_by region by source'!$C$78:$AX$153,MATCH($C6,'[1]1000 m3_by region by source'!$D$78:$D$153,0),MATCH(U$2,'[1]1000 m3_by region by source'!$C$78:$AX$78,0))</f>
        <v>0</v>
      </c>
      <c r="V6" s="63">
        <f>INDEX('[1]1000 m3_by region by source'!$C$78:$AX$153,MATCH($C6,'[1]1000 m3_by region by source'!$D$78:$D$153,0),MATCH(V$2,'[1]1000 m3_by region by source'!$C$78:$AX$78,0))</f>
        <v>0</v>
      </c>
      <c r="W6" s="63">
        <f>INDEX('[1]1000 m3_by region by source'!$C$78:$AX$153,MATCH($C6,'[1]1000 m3_by region by source'!$D$78:$D$153,0),MATCH(W$2,'[1]1000 m3_by region by source'!$C$78:$AX$78,0))</f>
        <v>0</v>
      </c>
      <c r="X6" s="63">
        <f>INDEX('[1]1000 m3_by region by source'!$C$78:$AX$153,MATCH($C6,'[1]1000 m3_by region by source'!$D$78:$D$153,0),MATCH(X$2,'[1]1000 m3_by region by source'!$C$78:$AX$78,0))</f>
        <v>0</v>
      </c>
      <c r="Y6" s="63">
        <f>INDEX('[1]1000 m3_by region by source'!$C$78:$AX$153,MATCH($C6,'[1]1000 m3_by region by source'!$D$78:$D$153,0),MATCH(Y$2,'[1]1000 m3_by region by source'!$C$78:$AX$78,0))</f>
        <v>0</v>
      </c>
      <c r="Z6" s="63">
        <f>INDEX('[1]1000 m3_by region by source'!$C$78:$AX$153,MATCH($C6,'[1]1000 m3_by region by source'!$D$78:$D$153,0),MATCH(Z$2,'[1]1000 m3_by region by source'!$C$78:$AX$78,0))</f>
        <v>0</v>
      </c>
      <c r="AA6" s="63">
        <f>INDEX('[1]1000 m3_by region by source'!$C$78:$AX$153,MATCH($C6,'[1]1000 m3_by region by source'!$D$78:$D$153,0),MATCH(AA$2,'[1]1000 m3_by region by source'!$C$78:$AX$78,0))</f>
        <v>0</v>
      </c>
      <c r="AB6" s="63">
        <f>INDEX('[1]1000 m3_by region by source'!$C$78:$AX$153,MATCH($C6,'[1]1000 m3_by region by source'!$D$78:$D$153,0),MATCH(AB$2,'[1]1000 m3_by region by source'!$C$78:$AX$78,0))</f>
        <v>0</v>
      </c>
      <c r="AC6" s="63">
        <f>INDEX('[1]1000 m3_by region by source'!$C$78:$AX$153,MATCH($C6,'[1]1000 m3_by region by source'!$D$78:$D$153,0),MATCH(AC$2,'[1]1000 m3_by region by source'!$C$78:$AX$78,0))</f>
        <v>0</v>
      </c>
      <c r="AD6" s="63">
        <f>INDEX('[1]1000 m3_by region by source'!$C$78:$AX$153,MATCH($C6,'[1]1000 m3_by region by source'!$D$78:$D$153,0),MATCH(AD$2,'[1]1000 m3_by region by source'!$C$78:$AX$78,0))</f>
        <v>0</v>
      </c>
      <c r="AE6" s="63">
        <f>INDEX('[1]1000 m3_by region by source'!$C$78:$AX$153,MATCH($C6,'[1]1000 m3_by region by source'!$D$78:$D$153,0),MATCH(AE$2,'[1]1000 m3_by region by source'!$C$78:$AX$78,0))</f>
        <v>0</v>
      </c>
      <c r="AF6" s="63">
        <f>INDEX('[1]1000 m3_by region by source'!$C$78:$AX$153,MATCH($C6,'[1]1000 m3_by region by source'!$D$78:$D$153,0),MATCH(AF$2,'[1]1000 m3_by region by source'!$C$78:$AX$78,0))</f>
        <v>0</v>
      </c>
      <c r="AG6" s="63">
        <f>INDEX('[1]1000 m3_by region by source'!$C$78:$AX$153,MATCH($C6,'[1]1000 m3_by region by source'!$D$78:$D$153,0),MATCH(AG$2,'[1]1000 m3_by region by source'!$C$78:$AX$78,0))</f>
        <v>0</v>
      </c>
      <c r="AH6" s="63">
        <f>INDEX('[1]1000 m3_by region by source'!$C$78:$AX$153,MATCH($C6,'[1]1000 m3_by region by source'!$D$78:$D$153,0),MATCH(AH$2,'[1]1000 m3_by region by source'!$C$78:$AX$78,0))</f>
        <v>0</v>
      </c>
      <c r="AI6" s="63">
        <f>INDEX('[1]1000 m3_by region by source'!$C$78:$AX$153,MATCH($C6,'[1]1000 m3_by region by source'!$D$78:$D$153,0),MATCH(AI$2,'[1]1000 m3_by region by source'!$C$78:$AX$78,0))</f>
        <v>0</v>
      </c>
      <c r="AJ6" s="63">
        <f>INDEX('[1]1000 m3_by region by source'!$C$78:$AX$153,MATCH($C6,'[1]1000 m3_by region by source'!$D$78:$D$153,0),MATCH(AJ$2,'[1]1000 m3_by region by source'!$C$78:$AX$78,0))</f>
        <v>0</v>
      </c>
      <c r="AK6" s="63">
        <f>INDEX('[1]1000 m3_by region by source'!$C$78:$AX$153,MATCH($C6,'[1]1000 m3_by region by source'!$D$78:$D$153,0),MATCH(AK$2,'[1]1000 m3_by region by source'!$C$78:$AX$78,0))</f>
        <v>0</v>
      </c>
      <c r="AL6" s="63">
        <f>INDEX('[1]1000 m3_by region by source'!$C$78:$AX$153,MATCH($C6,'[1]1000 m3_by region by source'!$D$78:$D$153,0),MATCH(AL$2,'[1]1000 m3_by region by source'!$C$78:$AX$78,0))</f>
        <v>0</v>
      </c>
      <c r="AM6" s="63">
        <f>INDEX('[1]1000 m3_by region by source'!$C$78:$AX$153,MATCH($C6,'[1]1000 m3_by region by source'!$D$78:$D$153,0),MATCH(AM$2,'[1]1000 m3_by region by source'!$C$78:$AX$78,0))</f>
        <v>0</v>
      </c>
      <c r="AN6" s="63">
        <f>INDEX('[1]1000 m3_by region by source'!$C$78:$AX$153,MATCH($C6,'[1]1000 m3_by region by source'!$D$78:$D$153,0),MATCH(AN$2,'[1]1000 m3_by region by source'!$C$78:$AX$78,0))</f>
        <v>0</v>
      </c>
      <c r="AO6" s="63">
        <f>INDEX('[1]1000 m3_by region by source'!$C$78:$AX$153,MATCH($C6,'[1]1000 m3_by region by source'!$D$78:$D$153,0),MATCH(AO$2,'[1]1000 m3_by region by source'!$C$78:$AX$78,0))</f>
        <v>0</v>
      </c>
      <c r="AP6" s="63">
        <f>INDEX('[1]1000 m3_by region by source'!$C$78:$AX$153,MATCH($C6,'[1]1000 m3_by region by source'!$D$78:$D$153,0),MATCH(AP$2,'[1]1000 m3_by region by source'!$C$78:$AX$78,0))</f>
        <v>0</v>
      </c>
      <c r="AQ6" s="63">
        <f>INDEX('[1]1000 m3_by region by source'!$C$78:$AX$153,MATCH($C6,'[1]1000 m3_by region by source'!$D$78:$D$153,0),MATCH(AQ$2,'[1]1000 m3_by region by source'!$C$78:$AX$78,0))</f>
        <v>0</v>
      </c>
      <c r="AR6" s="63">
        <f>INDEX('[1]1000 m3_by region by source'!$C$78:$AX$153,MATCH($C6,'[1]1000 m3_by region by source'!$D$78:$D$153,0),MATCH(AR$2,'[1]1000 m3_by region by source'!$C$78:$AX$78,0))</f>
        <v>0</v>
      </c>
      <c r="AS6" s="63">
        <f>INDEX('[1]1000 m3_by region by source'!$C$78:$AX$153,MATCH($C6,'[1]1000 m3_by region by source'!$D$78:$D$153,0),MATCH(AS$2,'[1]1000 m3_by region by source'!$C$78:$AX$78,0))</f>
        <v>0</v>
      </c>
      <c r="AT6" s="63">
        <f>INDEX('[1]1000 m3_by region by source'!$C$78:$AX$153,MATCH($C6,'[1]1000 m3_by region by source'!$D$78:$D$153,0),MATCH(AT$2,'[1]1000 m3_by region by source'!$C$78:$AX$78,0))</f>
        <v>0</v>
      </c>
      <c r="AU6" s="63">
        <f>INDEX('[1]1000 m3_by region by source'!$C$78:$AX$153,MATCH($C6,'[1]1000 m3_by region by source'!$D$78:$D$153,0),MATCH(AU$2,'[1]1000 m3_by region by source'!$C$78:$AX$78,0))</f>
        <v>0</v>
      </c>
      <c r="AV6" s="63">
        <f>INDEX('[1]1000 m3_by region by source'!$C$78:$AX$153,MATCH($C6,'[1]1000 m3_by region by source'!$D$78:$D$153,0),MATCH(AV$2,'[1]1000 m3_by region by source'!$C$78:$AX$78,0))</f>
        <v>0</v>
      </c>
      <c r="AW6" s="63">
        <f>INDEX('[1]1000 m3_by region by source'!$C$78:$AX$153,MATCH($C6,'[1]1000 m3_by region by source'!$D$78:$D$153,0),MATCH(AW$2,'[1]1000 m3_by region by source'!$C$78:$AX$78,0))</f>
        <v>0</v>
      </c>
      <c r="AX6" s="63">
        <f>INDEX('[1]1000 m3_by region by source'!$C$78:$AX$153,MATCH($C6,'[1]1000 m3_by region by source'!$D$78:$D$153,0),MATCH(AX$2,'[1]1000 m3_by region by source'!$C$78:$AX$78,0))</f>
        <v>0</v>
      </c>
      <c r="AY6" s="63">
        <f>INDEX('[1]1000 m3_by region by source'!$C$78:$AX$153,MATCH($C6,'[1]1000 m3_by region by source'!$D$78:$D$153,0),MATCH(AY$2,'[1]1000 m3_by region by source'!$C$78:$AX$78,0))</f>
        <v>0</v>
      </c>
      <c r="AZ6" s="63">
        <f>INDEX('[1]1000 m3_by region by source'!$C$78:$AX$153,MATCH($C6,'[1]1000 m3_by region by source'!$D$78:$D$153,0),MATCH(AZ$2,'[1]1000 m3_by region by source'!$C$78:$AX$78,0))</f>
        <v>0</v>
      </c>
      <c r="BA6" s="63">
        <f>INDEX('[1]1000 m3_by region by source'!$C$78:$AX$153,MATCH($C6,'[1]1000 m3_by region by source'!$D$78:$D$153,0),MATCH(BA$2,'[1]1000 m3_by region by source'!$C$78:$AX$78,0))</f>
        <v>0</v>
      </c>
      <c r="BB6" s="63">
        <f>INDEX('[1]1000 m3_by region by source'!$C$78:$AX$153,MATCH($C6,'[1]1000 m3_by region by source'!$D$78:$D$153,0),MATCH(BB$2,'[1]1000 m3_by region by source'!$C$78:$AX$78,0))</f>
        <v>0</v>
      </c>
    </row>
    <row r="7" spans="1:54" x14ac:dyDescent="0.35">
      <c r="A7" t="str">
        <f>'[1]1000 m3_by region by source'!A83</f>
        <v>NEWFOUNDLAND AND LABRADOR</v>
      </c>
      <c r="B7" t="str">
        <f>'[1]1000 m3_by region by source'!C83</f>
        <v>TIGHT</v>
      </c>
      <c r="C7" t="str">
        <f t="shared" si="0"/>
        <v>NEWFOUNDLAND AND LABRADORTIGHT</v>
      </c>
      <c r="D7" s="64" cm="1">
        <f t="array" ref="D7">TREND($I7:$N7,$I$2:$N$2,D$2)</f>
        <v>0</v>
      </c>
      <c r="E7" s="64" cm="1">
        <f t="array" ref="E7">TREND($I7:$N7,$I$2:$N$2,E$2)</f>
        <v>0</v>
      </c>
      <c r="F7" s="64" cm="1">
        <f t="array" ref="F7">TREND($I7:$N7,$I$2:$N$2,F$2)</f>
        <v>0</v>
      </c>
      <c r="G7" s="64" cm="1">
        <f t="array" ref="G7">TREND($I7:$N7,$I$2:$N$2,G$2)</f>
        <v>0</v>
      </c>
      <c r="H7" s="64" cm="1">
        <f t="array" ref="H7">TREND($I7:$N7,$I$2:$N$2,H$2)</f>
        <v>0</v>
      </c>
      <c r="I7" s="63">
        <f>INDEX('[1]1000 m3_by region by source'!$C$78:$AX$153,MATCH($C7,'[1]1000 m3_by region by source'!$D$78:$D$153,0),MATCH(I$2,'[1]1000 m3_by region by source'!$C$78:$AX$78,0))</f>
        <v>0</v>
      </c>
      <c r="J7" s="63">
        <f>INDEX('[1]1000 m3_by region by source'!$C$78:$AX$153,MATCH($C7,'[1]1000 m3_by region by source'!$D$78:$D$153,0),MATCH(J$2,'[1]1000 m3_by region by source'!$C$78:$AX$78,0))</f>
        <v>0</v>
      </c>
      <c r="K7" s="63">
        <f>INDEX('[1]1000 m3_by region by source'!$C$78:$AX$153,MATCH($C7,'[1]1000 m3_by region by source'!$D$78:$D$153,0),MATCH(K$2,'[1]1000 m3_by region by source'!$C$78:$AX$78,0))</f>
        <v>0</v>
      </c>
      <c r="L7" s="63">
        <f>INDEX('[1]1000 m3_by region by source'!$C$78:$AX$153,MATCH($C7,'[1]1000 m3_by region by source'!$D$78:$D$153,0),MATCH(L$2,'[1]1000 m3_by region by source'!$C$78:$AX$78,0))</f>
        <v>0</v>
      </c>
      <c r="M7" s="63">
        <f>INDEX('[1]1000 m3_by region by source'!$C$78:$AX$153,MATCH($C7,'[1]1000 m3_by region by source'!$D$78:$D$153,0),MATCH(M$2,'[1]1000 m3_by region by source'!$C$78:$AX$78,0))</f>
        <v>0</v>
      </c>
      <c r="N7" s="63">
        <f>INDEX('[1]1000 m3_by region by source'!$C$78:$AX$153,MATCH($C7,'[1]1000 m3_by region by source'!$D$78:$D$153,0),MATCH(N$2,'[1]1000 m3_by region by source'!$C$78:$AX$78,0))</f>
        <v>0</v>
      </c>
      <c r="O7" s="63">
        <f>INDEX('[1]1000 m3_by region by source'!$C$78:$AX$153,MATCH($C7,'[1]1000 m3_by region by source'!$D$78:$D$153,0),MATCH(O$2,'[1]1000 m3_by region by source'!$C$78:$AX$78,0))</f>
        <v>0</v>
      </c>
      <c r="P7" s="63">
        <f>INDEX('[1]1000 m3_by region by source'!$C$78:$AX$153,MATCH($C7,'[1]1000 m3_by region by source'!$D$78:$D$153,0),MATCH(P$2,'[1]1000 m3_by region by source'!$C$78:$AX$78,0))</f>
        <v>0</v>
      </c>
      <c r="Q7" s="63">
        <f>INDEX('[1]1000 m3_by region by source'!$C$78:$AX$153,MATCH($C7,'[1]1000 m3_by region by source'!$D$78:$D$153,0),MATCH(Q$2,'[1]1000 m3_by region by source'!$C$78:$AX$78,0))</f>
        <v>0</v>
      </c>
      <c r="R7" s="63">
        <f>INDEX('[1]1000 m3_by region by source'!$C$78:$AX$153,MATCH($C7,'[1]1000 m3_by region by source'!$D$78:$D$153,0),MATCH(R$2,'[1]1000 m3_by region by source'!$C$78:$AX$78,0))</f>
        <v>0</v>
      </c>
      <c r="S7" s="63">
        <f>INDEX('[1]1000 m3_by region by source'!$C$78:$AX$153,MATCH($C7,'[1]1000 m3_by region by source'!$D$78:$D$153,0),MATCH(S$2,'[1]1000 m3_by region by source'!$C$78:$AX$78,0))</f>
        <v>0</v>
      </c>
      <c r="T7" s="63">
        <f>INDEX('[1]1000 m3_by region by source'!$C$78:$AX$153,MATCH($C7,'[1]1000 m3_by region by source'!$D$78:$D$153,0),MATCH(T$2,'[1]1000 m3_by region by source'!$C$78:$AX$78,0))</f>
        <v>0</v>
      </c>
      <c r="U7" s="63">
        <f>INDEX('[1]1000 m3_by region by source'!$C$78:$AX$153,MATCH($C7,'[1]1000 m3_by region by source'!$D$78:$D$153,0),MATCH(U$2,'[1]1000 m3_by region by source'!$C$78:$AX$78,0))</f>
        <v>0</v>
      </c>
      <c r="V7" s="63">
        <f>INDEX('[1]1000 m3_by region by source'!$C$78:$AX$153,MATCH($C7,'[1]1000 m3_by region by source'!$D$78:$D$153,0),MATCH(V$2,'[1]1000 m3_by region by source'!$C$78:$AX$78,0))</f>
        <v>0</v>
      </c>
      <c r="W7" s="63">
        <f>INDEX('[1]1000 m3_by region by source'!$C$78:$AX$153,MATCH($C7,'[1]1000 m3_by region by source'!$D$78:$D$153,0),MATCH(W$2,'[1]1000 m3_by region by source'!$C$78:$AX$78,0))</f>
        <v>0</v>
      </c>
      <c r="X7" s="63">
        <f>INDEX('[1]1000 m3_by region by source'!$C$78:$AX$153,MATCH($C7,'[1]1000 m3_by region by source'!$D$78:$D$153,0),MATCH(X$2,'[1]1000 m3_by region by source'!$C$78:$AX$78,0))</f>
        <v>0</v>
      </c>
      <c r="Y7" s="63">
        <f>INDEX('[1]1000 m3_by region by source'!$C$78:$AX$153,MATCH($C7,'[1]1000 m3_by region by source'!$D$78:$D$153,0),MATCH(Y$2,'[1]1000 m3_by region by source'!$C$78:$AX$78,0))</f>
        <v>0</v>
      </c>
      <c r="Z7" s="63">
        <f>INDEX('[1]1000 m3_by region by source'!$C$78:$AX$153,MATCH($C7,'[1]1000 m3_by region by source'!$D$78:$D$153,0),MATCH(Z$2,'[1]1000 m3_by region by source'!$C$78:$AX$78,0))</f>
        <v>0</v>
      </c>
      <c r="AA7" s="63">
        <f>INDEX('[1]1000 m3_by region by source'!$C$78:$AX$153,MATCH($C7,'[1]1000 m3_by region by source'!$D$78:$D$153,0),MATCH(AA$2,'[1]1000 m3_by region by source'!$C$78:$AX$78,0))</f>
        <v>0</v>
      </c>
      <c r="AB7" s="63">
        <f>INDEX('[1]1000 m3_by region by source'!$C$78:$AX$153,MATCH($C7,'[1]1000 m3_by region by source'!$D$78:$D$153,0),MATCH(AB$2,'[1]1000 m3_by region by source'!$C$78:$AX$78,0))</f>
        <v>0</v>
      </c>
      <c r="AC7" s="63">
        <f>INDEX('[1]1000 m3_by region by source'!$C$78:$AX$153,MATCH($C7,'[1]1000 m3_by region by source'!$D$78:$D$153,0),MATCH(AC$2,'[1]1000 m3_by region by source'!$C$78:$AX$78,0))</f>
        <v>0</v>
      </c>
      <c r="AD7" s="63">
        <f>INDEX('[1]1000 m3_by region by source'!$C$78:$AX$153,MATCH($C7,'[1]1000 m3_by region by source'!$D$78:$D$153,0),MATCH(AD$2,'[1]1000 m3_by region by source'!$C$78:$AX$78,0))</f>
        <v>0</v>
      </c>
      <c r="AE7" s="63">
        <f>INDEX('[1]1000 m3_by region by source'!$C$78:$AX$153,MATCH($C7,'[1]1000 m3_by region by source'!$D$78:$D$153,0),MATCH(AE$2,'[1]1000 m3_by region by source'!$C$78:$AX$78,0))</f>
        <v>0</v>
      </c>
      <c r="AF7" s="63">
        <f>INDEX('[1]1000 m3_by region by source'!$C$78:$AX$153,MATCH($C7,'[1]1000 m3_by region by source'!$D$78:$D$153,0),MATCH(AF$2,'[1]1000 m3_by region by source'!$C$78:$AX$78,0))</f>
        <v>0</v>
      </c>
      <c r="AG7" s="63">
        <f>INDEX('[1]1000 m3_by region by source'!$C$78:$AX$153,MATCH($C7,'[1]1000 m3_by region by source'!$D$78:$D$153,0),MATCH(AG$2,'[1]1000 m3_by region by source'!$C$78:$AX$78,0))</f>
        <v>0</v>
      </c>
      <c r="AH7" s="63">
        <f>INDEX('[1]1000 m3_by region by source'!$C$78:$AX$153,MATCH($C7,'[1]1000 m3_by region by source'!$D$78:$D$153,0),MATCH(AH$2,'[1]1000 m3_by region by source'!$C$78:$AX$78,0))</f>
        <v>0</v>
      </c>
      <c r="AI7" s="63">
        <f>INDEX('[1]1000 m3_by region by source'!$C$78:$AX$153,MATCH($C7,'[1]1000 m3_by region by source'!$D$78:$D$153,0),MATCH(AI$2,'[1]1000 m3_by region by source'!$C$78:$AX$78,0))</f>
        <v>0</v>
      </c>
      <c r="AJ7" s="63">
        <f>INDEX('[1]1000 m3_by region by source'!$C$78:$AX$153,MATCH($C7,'[1]1000 m3_by region by source'!$D$78:$D$153,0),MATCH(AJ$2,'[1]1000 m3_by region by source'!$C$78:$AX$78,0))</f>
        <v>0</v>
      </c>
      <c r="AK7" s="63">
        <f>INDEX('[1]1000 m3_by region by source'!$C$78:$AX$153,MATCH($C7,'[1]1000 m3_by region by source'!$D$78:$D$153,0),MATCH(AK$2,'[1]1000 m3_by region by source'!$C$78:$AX$78,0))</f>
        <v>0</v>
      </c>
      <c r="AL7" s="63">
        <f>INDEX('[1]1000 m3_by region by source'!$C$78:$AX$153,MATCH($C7,'[1]1000 m3_by region by source'!$D$78:$D$153,0),MATCH(AL$2,'[1]1000 m3_by region by source'!$C$78:$AX$78,0))</f>
        <v>0</v>
      </c>
      <c r="AM7" s="63">
        <f>INDEX('[1]1000 m3_by region by source'!$C$78:$AX$153,MATCH($C7,'[1]1000 m3_by region by source'!$D$78:$D$153,0),MATCH(AM$2,'[1]1000 m3_by region by source'!$C$78:$AX$78,0))</f>
        <v>0</v>
      </c>
      <c r="AN7" s="63">
        <f>INDEX('[1]1000 m3_by region by source'!$C$78:$AX$153,MATCH($C7,'[1]1000 m3_by region by source'!$D$78:$D$153,0),MATCH(AN$2,'[1]1000 m3_by region by source'!$C$78:$AX$78,0))</f>
        <v>0</v>
      </c>
      <c r="AO7" s="63">
        <f>INDEX('[1]1000 m3_by region by source'!$C$78:$AX$153,MATCH($C7,'[1]1000 m3_by region by source'!$D$78:$D$153,0),MATCH(AO$2,'[1]1000 m3_by region by source'!$C$78:$AX$78,0))</f>
        <v>0</v>
      </c>
      <c r="AP7" s="63">
        <f>INDEX('[1]1000 m3_by region by source'!$C$78:$AX$153,MATCH($C7,'[1]1000 m3_by region by source'!$D$78:$D$153,0),MATCH(AP$2,'[1]1000 m3_by region by source'!$C$78:$AX$78,0))</f>
        <v>0</v>
      </c>
      <c r="AQ7" s="63">
        <f>INDEX('[1]1000 m3_by region by source'!$C$78:$AX$153,MATCH($C7,'[1]1000 m3_by region by source'!$D$78:$D$153,0),MATCH(AQ$2,'[1]1000 m3_by region by source'!$C$78:$AX$78,0))</f>
        <v>0</v>
      </c>
      <c r="AR7" s="63">
        <f>INDEX('[1]1000 m3_by region by source'!$C$78:$AX$153,MATCH($C7,'[1]1000 m3_by region by source'!$D$78:$D$153,0),MATCH(AR$2,'[1]1000 m3_by region by source'!$C$78:$AX$78,0))</f>
        <v>0</v>
      </c>
      <c r="AS7" s="63">
        <f>INDEX('[1]1000 m3_by region by source'!$C$78:$AX$153,MATCH($C7,'[1]1000 m3_by region by source'!$D$78:$D$153,0),MATCH(AS$2,'[1]1000 m3_by region by source'!$C$78:$AX$78,0))</f>
        <v>0</v>
      </c>
      <c r="AT7" s="63">
        <f>INDEX('[1]1000 m3_by region by source'!$C$78:$AX$153,MATCH($C7,'[1]1000 m3_by region by source'!$D$78:$D$153,0),MATCH(AT$2,'[1]1000 m3_by region by source'!$C$78:$AX$78,0))</f>
        <v>0</v>
      </c>
      <c r="AU7" s="63">
        <f>INDEX('[1]1000 m3_by region by source'!$C$78:$AX$153,MATCH($C7,'[1]1000 m3_by region by source'!$D$78:$D$153,0),MATCH(AU$2,'[1]1000 m3_by region by source'!$C$78:$AX$78,0))</f>
        <v>0</v>
      </c>
      <c r="AV7" s="63">
        <f>INDEX('[1]1000 m3_by region by source'!$C$78:$AX$153,MATCH($C7,'[1]1000 m3_by region by source'!$D$78:$D$153,0),MATCH(AV$2,'[1]1000 m3_by region by source'!$C$78:$AX$78,0))</f>
        <v>0</v>
      </c>
      <c r="AW7" s="63">
        <f>INDEX('[1]1000 m3_by region by source'!$C$78:$AX$153,MATCH($C7,'[1]1000 m3_by region by source'!$D$78:$D$153,0),MATCH(AW$2,'[1]1000 m3_by region by source'!$C$78:$AX$78,0))</f>
        <v>0</v>
      </c>
      <c r="AX7" s="63">
        <f>INDEX('[1]1000 m3_by region by source'!$C$78:$AX$153,MATCH($C7,'[1]1000 m3_by region by source'!$D$78:$D$153,0),MATCH(AX$2,'[1]1000 m3_by region by source'!$C$78:$AX$78,0))</f>
        <v>0</v>
      </c>
      <c r="AY7" s="63">
        <f>INDEX('[1]1000 m3_by region by source'!$C$78:$AX$153,MATCH($C7,'[1]1000 m3_by region by source'!$D$78:$D$153,0),MATCH(AY$2,'[1]1000 m3_by region by source'!$C$78:$AX$78,0))</f>
        <v>0</v>
      </c>
      <c r="AZ7" s="63">
        <f>INDEX('[1]1000 m3_by region by source'!$C$78:$AX$153,MATCH($C7,'[1]1000 m3_by region by source'!$D$78:$D$153,0),MATCH(AZ$2,'[1]1000 m3_by region by source'!$C$78:$AX$78,0))</f>
        <v>0</v>
      </c>
      <c r="BA7" s="63">
        <f>INDEX('[1]1000 m3_by region by source'!$C$78:$AX$153,MATCH($C7,'[1]1000 m3_by region by source'!$D$78:$D$153,0),MATCH(BA$2,'[1]1000 m3_by region by source'!$C$78:$AX$78,0))</f>
        <v>0</v>
      </c>
      <c r="BB7" s="63">
        <f>INDEX('[1]1000 m3_by region by source'!$C$78:$AX$153,MATCH($C7,'[1]1000 m3_by region by source'!$D$78:$D$153,0),MATCH(BB$2,'[1]1000 m3_by region by source'!$C$78:$AX$78,0))</f>
        <v>0</v>
      </c>
    </row>
    <row r="8" spans="1:54" x14ac:dyDescent="0.35">
      <c r="C8" t="str">
        <f t="shared" si="0"/>
        <v/>
      </c>
      <c r="D8" s="64"/>
      <c r="E8" s="64"/>
      <c r="F8" s="64"/>
      <c r="G8" s="64"/>
      <c r="H8" s="64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</row>
    <row r="9" spans="1:54" x14ac:dyDescent="0.35">
      <c r="A9" t="str">
        <f>'[1]1000 m3_by region by source'!A84</f>
        <v>PRINCE EDWARD ISLAND</v>
      </c>
      <c r="B9" t="str">
        <f>'[1]1000 m3_by region by source'!C84</f>
        <v>COAL BED METHANE</v>
      </c>
      <c r="C9" t="str">
        <f t="shared" si="0"/>
        <v>PRINCE EDWARD ISLANDCOAL BED METHANE</v>
      </c>
      <c r="D9" s="64" cm="1">
        <f t="array" ref="D9">TREND($I9:$N9,$I$2:$N$2,D$2)</f>
        <v>0</v>
      </c>
      <c r="E9" s="64" cm="1">
        <f t="array" ref="E9">TREND($I9:$N9,$I$2:$N$2,E$2)</f>
        <v>0</v>
      </c>
      <c r="F9" s="64" cm="1">
        <f t="array" ref="F9">TREND($I9:$N9,$I$2:$N$2,F$2)</f>
        <v>0</v>
      </c>
      <c r="G9" s="64" cm="1">
        <f t="array" ref="G9">TREND($I9:$N9,$I$2:$N$2,G$2)</f>
        <v>0</v>
      </c>
      <c r="H9" s="64" cm="1">
        <f t="array" ref="H9">TREND($I9:$N9,$I$2:$N$2,H$2)</f>
        <v>0</v>
      </c>
      <c r="I9" s="63">
        <f>INDEX('[1]1000 m3_by region by source'!$C$78:$AX$153,MATCH($C9,'[1]1000 m3_by region by source'!$D$78:$D$153,0),MATCH(I$2,'[1]1000 m3_by region by source'!$C$78:$AX$78,0))</f>
        <v>0</v>
      </c>
      <c r="J9" s="63">
        <f>INDEX('[1]1000 m3_by region by source'!$C$78:$AX$153,MATCH($C9,'[1]1000 m3_by region by source'!$D$78:$D$153,0),MATCH(J$2,'[1]1000 m3_by region by source'!$C$78:$AX$78,0))</f>
        <v>0</v>
      </c>
      <c r="K9" s="63">
        <f>INDEX('[1]1000 m3_by region by source'!$C$78:$AX$153,MATCH($C9,'[1]1000 m3_by region by source'!$D$78:$D$153,0),MATCH(K$2,'[1]1000 m3_by region by source'!$C$78:$AX$78,0))</f>
        <v>0</v>
      </c>
      <c r="L9" s="63">
        <f>INDEX('[1]1000 m3_by region by source'!$C$78:$AX$153,MATCH($C9,'[1]1000 m3_by region by source'!$D$78:$D$153,0),MATCH(L$2,'[1]1000 m3_by region by source'!$C$78:$AX$78,0))</f>
        <v>0</v>
      </c>
      <c r="M9" s="63">
        <f>INDEX('[1]1000 m3_by region by source'!$C$78:$AX$153,MATCH($C9,'[1]1000 m3_by region by source'!$D$78:$D$153,0),MATCH(M$2,'[1]1000 m3_by region by source'!$C$78:$AX$78,0))</f>
        <v>0</v>
      </c>
      <c r="N9" s="63">
        <f>INDEX('[1]1000 m3_by region by source'!$C$78:$AX$153,MATCH($C9,'[1]1000 m3_by region by source'!$D$78:$D$153,0),MATCH(N$2,'[1]1000 m3_by region by source'!$C$78:$AX$78,0))</f>
        <v>0</v>
      </c>
      <c r="O9" s="63">
        <f>INDEX('[1]1000 m3_by region by source'!$C$78:$AX$153,MATCH($C9,'[1]1000 m3_by region by source'!$D$78:$D$153,0),MATCH(O$2,'[1]1000 m3_by region by source'!$C$78:$AX$78,0))</f>
        <v>0</v>
      </c>
      <c r="P9" s="63">
        <f>INDEX('[1]1000 m3_by region by source'!$C$78:$AX$153,MATCH($C9,'[1]1000 m3_by region by source'!$D$78:$D$153,0),MATCH(P$2,'[1]1000 m3_by region by source'!$C$78:$AX$78,0))</f>
        <v>0</v>
      </c>
      <c r="Q9" s="63">
        <f>INDEX('[1]1000 m3_by region by source'!$C$78:$AX$153,MATCH($C9,'[1]1000 m3_by region by source'!$D$78:$D$153,0),MATCH(Q$2,'[1]1000 m3_by region by source'!$C$78:$AX$78,0))</f>
        <v>0</v>
      </c>
      <c r="R9" s="63">
        <f>INDEX('[1]1000 m3_by region by source'!$C$78:$AX$153,MATCH($C9,'[1]1000 m3_by region by source'!$D$78:$D$153,0),MATCH(R$2,'[1]1000 m3_by region by source'!$C$78:$AX$78,0))</f>
        <v>0</v>
      </c>
      <c r="S9" s="63">
        <f>INDEX('[1]1000 m3_by region by source'!$C$78:$AX$153,MATCH($C9,'[1]1000 m3_by region by source'!$D$78:$D$153,0),MATCH(S$2,'[1]1000 m3_by region by source'!$C$78:$AX$78,0))</f>
        <v>0</v>
      </c>
      <c r="T9" s="63">
        <f>INDEX('[1]1000 m3_by region by source'!$C$78:$AX$153,MATCH($C9,'[1]1000 m3_by region by source'!$D$78:$D$153,0),MATCH(T$2,'[1]1000 m3_by region by source'!$C$78:$AX$78,0))</f>
        <v>0</v>
      </c>
      <c r="U9" s="63">
        <f>INDEX('[1]1000 m3_by region by source'!$C$78:$AX$153,MATCH($C9,'[1]1000 m3_by region by source'!$D$78:$D$153,0),MATCH(U$2,'[1]1000 m3_by region by source'!$C$78:$AX$78,0))</f>
        <v>0</v>
      </c>
      <c r="V9" s="63">
        <f>INDEX('[1]1000 m3_by region by source'!$C$78:$AX$153,MATCH($C9,'[1]1000 m3_by region by source'!$D$78:$D$153,0),MATCH(V$2,'[1]1000 m3_by region by source'!$C$78:$AX$78,0))</f>
        <v>0</v>
      </c>
      <c r="W9" s="63">
        <f>INDEX('[1]1000 m3_by region by source'!$C$78:$AX$153,MATCH($C9,'[1]1000 m3_by region by source'!$D$78:$D$153,0),MATCH(W$2,'[1]1000 m3_by region by source'!$C$78:$AX$78,0))</f>
        <v>0</v>
      </c>
      <c r="X9" s="63">
        <f>INDEX('[1]1000 m3_by region by source'!$C$78:$AX$153,MATCH($C9,'[1]1000 m3_by region by source'!$D$78:$D$153,0),MATCH(X$2,'[1]1000 m3_by region by source'!$C$78:$AX$78,0))</f>
        <v>0</v>
      </c>
      <c r="Y9" s="63">
        <f>INDEX('[1]1000 m3_by region by source'!$C$78:$AX$153,MATCH($C9,'[1]1000 m3_by region by source'!$D$78:$D$153,0),MATCH(Y$2,'[1]1000 m3_by region by source'!$C$78:$AX$78,0))</f>
        <v>0</v>
      </c>
      <c r="Z9" s="63">
        <f>INDEX('[1]1000 m3_by region by source'!$C$78:$AX$153,MATCH($C9,'[1]1000 m3_by region by source'!$D$78:$D$153,0),MATCH(Z$2,'[1]1000 m3_by region by source'!$C$78:$AX$78,0))</f>
        <v>0</v>
      </c>
      <c r="AA9" s="63">
        <f>INDEX('[1]1000 m3_by region by source'!$C$78:$AX$153,MATCH($C9,'[1]1000 m3_by region by source'!$D$78:$D$153,0),MATCH(AA$2,'[1]1000 m3_by region by source'!$C$78:$AX$78,0))</f>
        <v>0</v>
      </c>
      <c r="AB9" s="63">
        <f>INDEX('[1]1000 m3_by region by source'!$C$78:$AX$153,MATCH($C9,'[1]1000 m3_by region by source'!$D$78:$D$153,0),MATCH(AB$2,'[1]1000 m3_by region by source'!$C$78:$AX$78,0))</f>
        <v>0</v>
      </c>
      <c r="AC9" s="63">
        <f>INDEX('[1]1000 m3_by region by source'!$C$78:$AX$153,MATCH($C9,'[1]1000 m3_by region by source'!$D$78:$D$153,0),MATCH(AC$2,'[1]1000 m3_by region by source'!$C$78:$AX$78,0))</f>
        <v>0</v>
      </c>
      <c r="AD9" s="63">
        <f>INDEX('[1]1000 m3_by region by source'!$C$78:$AX$153,MATCH($C9,'[1]1000 m3_by region by source'!$D$78:$D$153,0),MATCH(AD$2,'[1]1000 m3_by region by source'!$C$78:$AX$78,0))</f>
        <v>0</v>
      </c>
      <c r="AE9" s="63">
        <f>INDEX('[1]1000 m3_by region by source'!$C$78:$AX$153,MATCH($C9,'[1]1000 m3_by region by source'!$D$78:$D$153,0),MATCH(AE$2,'[1]1000 m3_by region by source'!$C$78:$AX$78,0))</f>
        <v>0</v>
      </c>
      <c r="AF9" s="63">
        <f>INDEX('[1]1000 m3_by region by source'!$C$78:$AX$153,MATCH($C9,'[1]1000 m3_by region by source'!$D$78:$D$153,0),MATCH(AF$2,'[1]1000 m3_by region by source'!$C$78:$AX$78,0))</f>
        <v>0</v>
      </c>
      <c r="AG9" s="63">
        <f>INDEX('[1]1000 m3_by region by source'!$C$78:$AX$153,MATCH($C9,'[1]1000 m3_by region by source'!$D$78:$D$153,0),MATCH(AG$2,'[1]1000 m3_by region by source'!$C$78:$AX$78,0))</f>
        <v>0</v>
      </c>
      <c r="AH9" s="63">
        <f>INDEX('[1]1000 m3_by region by source'!$C$78:$AX$153,MATCH($C9,'[1]1000 m3_by region by source'!$D$78:$D$153,0),MATCH(AH$2,'[1]1000 m3_by region by source'!$C$78:$AX$78,0))</f>
        <v>0</v>
      </c>
      <c r="AI9" s="63">
        <f>INDEX('[1]1000 m3_by region by source'!$C$78:$AX$153,MATCH($C9,'[1]1000 m3_by region by source'!$D$78:$D$153,0),MATCH(AI$2,'[1]1000 m3_by region by source'!$C$78:$AX$78,0))</f>
        <v>0</v>
      </c>
      <c r="AJ9" s="63">
        <f>INDEX('[1]1000 m3_by region by source'!$C$78:$AX$153,MATCH($C9,'[1]1000 m3_by region by source'!$D$78:$D$153,0),MATCH(AJ$2,'[1]1000 m3_by region by source'!$C$78:$AX$78,0))</f>
        <v>0</v>
      </c>
      <c r="AK9" s="63">
        <f>INDEX('[1]1000 m3_by region by source'!$C$78:$AX$153,MATCH($C9,'[1]1000 m3_by region by source'!$D$78:$D$153,0),MATCH(AK$2,'[1]1000 m3_by region by source'!$C$78:$AX$78,0))</f>
        <v>0</v>
      </c>
      <c r="AL9" s="63">
        <f>INDEX('[1]1000 m3_by region by source'!$C$78:$AX$153,MATCH($C9,'[1]1000 m3_by region by source'!$D$78:$D$153,0),MATCH(AL$2,'[1]1000 m3_by region by source'!$C$78:$AX$78,0))</f>
        <v>0</v>
      </c>
      <c r="AM9" s="63">
        <f>INDEX('[1]1000 m3_by region by source'!$C$78:$AX$153,MATCH($C9,'[1]1000 m3_by region by source'!$D$78:$D$153,0),MATCH(AM$2,'[1]1000 m3_by region by source'!$C$78:$AX$78,0))</f>
        <v>0</v>
      </c>
      <c r="AN9" s="63">
        <f>INDEX('[1]1000 m3_by region by source'!$C$78:$AX$153,MATCH($C9,'[1]1000 m3_by region by source'!$D$78:$D$153,0),MATCH(AN$2,'[1]1000 m3_by region by source'!$C$78:$AX$78,0))</f>
        <v>0</v>
      </c>
      <c r="AO9" s="63">
        <f>INDEX('[1]1000 m3_by region by source'!$C$78:$AX$153,MATCH($C9,'[1]1000 m3_by region by source'!$D$78:$D$153,0),MATCH(AO$2,'[1]1000 m3_by region by source'!$C$78:$AX$78,0))</f>
        <v>0</v>
      </c>
      <c r="AP9" s="63">
        <f>INDEX('[1]1000 m3_by region by source'!$C$78:$AX$153,MATCH($C9,'[1]1000 m3_by region by source'!$D$78:$D$153,0),MATCH(AP$2,'[1]1000 m3_by region by source'!$C$78:$AX$78,0))</f>
        <v>0</v>
      </c>
      <c r="AQ9" s="63">
        <f>INDEX('[1]1000 m3_by region by source'!$C$78:$AX$153,MATCH($C9,'[1]1000 m3_by region by source'!$D$78:$D$153,0),MATCH(AQ$2,'[1]1000 m3_by region by source'!$C$78:$AX$78,0))</f>
        <v>0</v>
      </c>
      <c r="AR9" s="63">
        <f>INDEX('[1]1000 m3_by region by source'!$C$78:$AX$153,MATCH($C9,'[1]1000 m3_by region by source'!$D$78:$D$153,0),MATCH(AR$2,'[1]1000 m3_by region by source'!$C$78:$AX$78,0))</f>
        <v>0</v>
      </c>
      <c r="AS9" s="63">
        <f>INDEX('[1]1000 m3_by region by source'!$C$78:$AX$153,MATCH($C9,'[1]1000 m3_by region by source'!$D$78:$D$153,0),MATCH(AS$2,'[1]1000 m3_by region by source'!$C$78:$AX$78,0))</f>
        <v>0</v>
      </c>
      <c r="AT9" s="63">
        <f>INDEX('[1]1000 m3_by region by source'!$C$78:$AX$153,MATCH($C9,'[1]1000 m3_by region by source'!$D$78:$D$153,0),MATCH(AT$2,'[1]1000 m3_by region by source'!$C$78:$AX$78,0))</f>
        <v>0</v>
      </c>
      <c r="AU9" s="63">
        <f>INDEX('[1]1000 m3_by region by source'!$C$78:$AX$153,MATCH($C9,'[1]1000 m3_by region by source'!$D$78:$D$153,0),MATCH(AU$2,'[1]1000 m3_by region by source'!$C$78:$AX$78,0))</f>
        <v>0</v>
      </c>
      <c r="AV9" s="63">
        <f>INDEX('[1]1000 m3_by region by source'!$C$78:$AX$153,MATCH($C9,'[1]1000 m3_by region by source'!$D$78:$D$153,0),MATCH(AV$2,'[1]1000 m3_by region by source'!$C$78:$AX$78,0))</f>
        <v>0</v>
      </c>
      <c r="AW9" s="63">
        <f>INDEX('[1]1000 m3_by region by source'!$C$78:$AX$153,MATCH($C9,'[1]1000 m3_by region by source'!$D$78:$D$153,0),MATCH(AW$2,'[1]1000 m3_by region by source'!$C$78:$AX$78,0))</f>
        <v>0</v>
      </c>
      <c r="AX9" s="63">
        <f>INDEX('[1]1000 m3_by region by source'!$C$78:$AX$153,MATCH($C9,'[1]1000 m3_by region by source'!$D$78:$D$153,0),MATCH(AX$2,'[1]1000 m3_by region by source'!$C$78:$AX$78,0))</f>
        <v>0</v>
      </c>
      <c r="AY9" s="63">
        <f>INDEX('[1]1000 m3_by region by source'!$C$78:$AX$153,MATCH($C9,'[1]1000 m3_by region by source'!$D$78:$D$153,0),MATCH(AY$2,'[1]1000 m3_by region by source'!$C$78:$AX$78,0))</f>
        <v>0</v>
      </c>
      <c r="AZ9" s="63">
        <f>INDEX('[1]1000 m3_by region by source'!$C$78:$AX$153,MATCH($C9,'[1]1000 m3_by region by source'!$D$78:$D$153,0),MATCH(AZ$2,'[1]1000 m3_by region by source'!$C$78:$AX$78,0))</f>
        <v>0</v>
      </c>
      <c r="BA9" s="63">
        <f>INDEX('[1]1000 m3_by region by source'!$C$78:$AX$153,MATCH($C9,'[1]1000 m3_by region by source'!$D$78:$D$153,0),MATCH(BA$2,'[1]1000 m3_by region by source'!$C$78:$AX$78,0))</f>
        <v>0</v>
      </c>
      <c r="BB9" s="63">
        <f>INDEX('[1]1000 m3_by region by source'!$C$78:$AX$153,MATCH($C9,'[1]1000 m3_by region by source'!$D$78:$D$153,0),MATCH(BB$2,'[1]1000 m3_by region by source'!$C$78:$AX$78,0))</f>
        <v>0</v>
      </c>
    </row>
    <row r="10" spans="1:54" x14ac:dyDescent="0.35">
      <c r="A10" t="str">
        <f>'[1]1000 m3_by region by source'!A85</f>
        <v>PRINCE EDWARD ISLAND</v>
      </c>
      <c r="B10" t="str">
        <f>'[1]1000 m3_by region by source'!C85</f>
        <v>CONVENTIONAL</v>
      </c>
      <c r="C10" t="str">
        <f t="shared" si="0"/>
        <v>PRINCE EDWARD ISLANDCONVENTIONAL</v>
      </c>
      <c r="D10" s="64" cm="1">
        <f t="array" ref="D10">TREND($I10:$N10,$I$2:$N$2,D$2)</f>
        <v>0</v>
      </c>
      <c r="E10" s="64" cm="1">
        <f t="array" ref="E10">TREND($I10:$N10,$I$2:$N$2,E$2)</f>
        <v>0</v>
      </c>
      <c r="F10" s="64" cm="1">
        <f t="array" ref="F10">TREND($I10:$N10,$I$2:$N$2,F$2)</f>
        <v>0</v>
      </c>
      <c r="G10" s="64" cm="1">
        <f t="array" ref="G10">TREND($I10:$N10,$I$2:$N$2,G$2)</f>
        <v>0</v>
      </c>
      <c r="H10" s="64" cm="1">
        <f t="array" ref="H10">TREND($I10:$N10,$I$2:$N$2,H$2)</f>
        <v>0</v>
      </c>
      <c r="I10" s="63">
        <f>INDEX('[1]1000 m3_by region by source'!$C$78:$AX$153,MATCH($C10,'[1]1000 m3_by region by source'!$D$78:$D$153,0),MATCH(I$2,'[1]1000 m3_by region by source'!$C$78:$AX$78,0))</f>
        <v>0</v>
      </c>
      <c r="J10" s="63">
        <f>INDEX('[1]1000 m3_by region by source'!$C$78:$AX$153,MATCH($C10,'[1]1000 m3_by region by source'!$D$78:$D$153,0),MATCH(J$2,'[1]1000 m3_by region by source'!$C$78:$AX$78,0))</f>
        <v>0</v>
      </c>
      <c r="K10" s="63">
        <f>INDEX('[1]1000 m3_by region by source'!$C$78:$AX$153,MATCH($C10,'[1]1000 m3_by region by source'!$D$78:$D$153,0),MATCH(K$2,'[1]1000 m3_by region by source'!$C$78:$AX$78,0))</f>
        <v>0</v>
      </c>
      <c r="L10" s="63">
        <f>INDEX('[1]1000 m3_by region by source'!$C$78:$AX$153,MATCH($C10,'[1]1000 m3_by region by source'!$D$78:$D$153,0),MATCH(L$2,'[1]1000 m3_by region by source'!$C$78:$AX$78,0))</f>
        <v>0</v>
      </c>
      <c r="M10" s="63">
        <f>INDEX('[1]1000 m3_by region by source'!$C$78:$AX$153,MATCH($C10,'[1]1000 m3_by region by source'!$D$78:$D$153,0),MATCH(M$2,'[1]1000 m3_by region by source'!$C$78:$AX$78,0))</f>
        <v>0</v>
      </c>
      <c r="N10" s="63">
        <f>INDEX('[1]1000 m3_by region by source'!$C$78:$AX$153,MATCH($C10,'[1]1000 m3_by region by source'!$D$78:$D$153,0),MATCH(N$2,'[1]1000 m3_by region by source'!$C$78:$AX$78,0))</f>
        <v>0</v>
      </c>
      <c r="O10" s="63">
        <f>INDEX('[1]1000 m3_by region by source'!$C$78:$AX$153,MATCH($C10,'[1]1000 m3_by region by source'!$D$78:$D$153,0),MATCH(O$2,'[1]1000 m3_by region by source'!$C$78:$AX$78,0))</f>
        <v>0</v>
      </c>
      <c r="P10" s="63">
        <f>INDEX('[1]1000 m3_by region by source'!$C$78:$AX$153,MATCH($C10,'[1]1000 m3_by region by source'!$D$78:$D$153,0),MATCH(P$2,'[1]1000 m3_by region by source'!$C$78:$AX$78,0))</f>
        <v>0</v>
      </c>
      <c r="Q10" s="63">
        <f>INDEX('[1]1000 m3_by region by source'!$C$78:$AX$153,MATCH($C10,'[1]1000 m3_by region by source'!$D$78:$D$153,0),MATCH(Q$2,'[1]1000 m3_by region by source'!$C$78:$AX$78,0))</f>
        <v>0</v>
      </c>
      <c r="R10" s="63">
        <f>INDEX('[1]1000 m3_by region by source'!$C$78:$AX$153,MATCH($C10,'[1]1000 m3_by region by source'!$D$78:$D$153,0),MATCH(R$2,'[1]1000 m3_by region by source'!$C$78:$AX$78,0))</f>
        <v>0</v>
      </c>
      <c r="S10" s="63">
        <f>INDEX('[1]1000 m3_by region by source'!$C$78:$AX$153,MATCH($C10,'[1]1000 m3_by region by source'!$D$78:$D$153,0),MATCH(S$2,'[1]1000 m3_by region by source'!$C$78:$AX$78,0))</f>
        <v>0</v>
      </c>
      <c r="T10" s="63">
        <f>INDEX('[1]1000 m3_by region by source'!$C$78:$AX$153,MATCH($C10,'[1]1000 m3_by region by source'!$D$78:$D$153,0),MATCH(T$2,'[1]1000 m3_by region by source'!$C$78:$AX$78,0))</f>
        <v>0</v>
      </c>
      <c r="U10" s="63">
        <f>INDEX('[1]1000 m3_by region by source'!$C$78:$AX$153,MATCH($C10,'[1]1000 m3_by region by source'!$D$78:$D$153,0),MATCH(U$2,'[1]1000 m3_by region by source'!$C$78:$AX$78,0))</f>
        <v>0</v>
      </c>
      <c r="V10" s="63">
        <f>INDEX('[1]1000 m3_by region by source'!$C$78:$AX$153,MATCH($C10,'[1]1000 m3_by region by source'!$D$78:$D$153,0),MATCH(V$2,'[1]1000 m3_by region by source'!$C$78:$AX$78,0))</f>
        <v>0</v>
      </c>
      <c r="W10" s="63">
        <f>INDEX('[1]1000 m3_by region by source'!$C$78:$AX$153,MATCH($C10,'[1]1000 m3_by region by source'!$D$78:$D$153,0),MATCH(W$2,'[1]1000 m3_by region by source'!$C$78:$AX$78,0))</f>
        <v>0</v>
      </c>
      <c r="X10" s="63">
        <f>INDEX('[1]1000 m3_by region by source'!$C$78:$AX$153,MATCH($C10,'[1]1000 m3_by region by source'!$D$78:$D$153,0),MATCH(X$2,'[1]1000 m3_by region by source'!$C$78:$AX$78,0))</f>
        <v>0</v>
      </c>
      <c r="Y10" s="63">
        <f>INDEX('[1]1000 m3_by region by source'!$C$78:$AX$153,MATCH($C10,'[1]1000 m3_by region by source'!$D$78:$D$153,0),MATCH(Y$2,'[1]1000 m3_by region by source'!$C$78:$AX$78,0))</f>
        <v>0</v>
      </c>
      <c r="Z10" s="63">
        <f>INDEX('[1]1000 m3_by region by source'!$C$78:$AX$153,MATCH($C10,'[1]1000 m3_by region by source'!$D$78:$D$153,0),MATCH(Z$2,'[1]1000 m3_by region by source'!$C$78:$AX$78,0))</f>
        <v>0</v>
      </c>
      <c r="AA10" s="63">
        <f>INDEX('[1]1000 m3_by region by source'!$C$78:$AX$153,MATCH($C10,'[1]1000 m3_by region by source'!$D$78:$D$153,0),MATCH(AA$2,'[1]1000 m3_by region by source'!$C$78:$AX$78,0))</f>
        <v>0</v>
      </c>
      <c r="AB10" s="63">
        <f>INDEX('[1]1000 m3_by region by source'!$C$78:$AX$153,MATCH($C10,'[1]1000 m3_by region by source'!$D$78:$D$153,0),MATCH(AB$2,'[1]1000 m3_by region by source'!$C$78:$AX$78,0))</f>
        <v>0</v>
      </c>
      <c r="AC10" s="63">
        <f>INDEX('[1]1000 m3_by region by source'!$C$78:$AX$153,MATCH($C10,'[1]1000 m3_by region by source'!$D$78:$D$153,0),MATCH(AC$2,'[1]1000 m3_by region by source'!$C$78:$AX$78,0))</f>
        <v>0</v>
      </c>
      <c r="AD10" s="63">
        <f>INDEX('[1]1000 m3_by region by source'!$C$78:$AX$153,MATCH($C10,'[1]1000 m3_by region by source'!$D$78:$D$153,0),MATCH(AD$2,'[1]1000 m3_by region by source'!$C$78:$AX$78,0))</f>
        <v>0</v>
      </c>
      <c r="AE10" s="63">
        <f>INDEX('[1]1000 m3_by region by source'!$C$78:$AX$153,MATCH($C10,'[1]1000 m3_by region by source'!$D$78:$D$153,0),MATCH(AE$2,'[1]1000 m3_by region by source'!$C$78:$AX$78,0))</f>
        <v>0</v>
      </c>
      <c r="AF10" s="63">
        <f>INDEX('[1]1000 m3_by region by source'!$C$78:$AX$153,MATCH($C10,'[1]1000 m3_by region by source'!$D$78:$D$153,0),MATCH(AF$2,'[1]1000 m3_by region by source'!$C$78:$AX$78,0))</f>
        <v>0</v>
      </c>
      <c r="AG10" s="63">
        <f>INDEX('[1]1000 m3_by region by source'!$C$78:$AX$153,MATCH($C10,'[1]1000 m3_by region by source'!$D$78:$D$153,0),MATCH(AG$2,'[1]1000 m3_by region by source'!$C$78:$AX$78,0))</f>
        <v>0</v>
      </c>
      <c r="AH10" s="63">
        <f>INDEX('[1]1000 m3_by region by source'!$C$78:$AX$153,MATCH($C10,'[1]1000 m3_by region by source'!$D$78:$D$153,0),MATCH(AH$2,'[1]1000 m3_by region by source'!$C$78:$AX$78,0))</f>
        <v>0</v>
      </c>
      <c r="AI10" s="63">
        <f>INDEX('[1]1000 m3_by region by source'!$C$78:$AX$153,MATCH($C10,'[1]1000 m3_by region by source'!$D$78:$D$153,0),MATCH(AI$2,'[1]1000 m3_by region by source'!$C$78:$AX$78,0))</f>
        <v>0</v>
      </c>
      <c r="AJ10" s="63">
        <f>INDEX('[1]1000 m3_by region by source'!$C$78:$AX$153,MATCH($C10,'[1]1000 m3_by region by source'!$D$78:$D$153,0),MATCH(AJ$2,'[1]1000 m3_by region by source'!$C$78:$AX$78,0))</f>
        <v>0</v>
      </c>
      <c r="AK10" s="63">
        <f>INDEX('[1]1000 m3_by region by source'!$C$78:$AX$153,MATCH($C10,'[1]1000 m3_by region by source'!$D$78:$D$153,0),MATCH(AK$2,'[1]1000 m3_by region by source'!$C$78:$AX$78,0))</f>
        <v>0</v>
      </c>
      <c r="AL10" s="63">
        <f>INDEX('[1]1000 m3_by region by source'!$C$78:$AX$153,MATCH($C10,'[1]1000 m3_by region by source'!$D$78:$D$153,0),MATCH(AL$2,'[1]1000 m3_by region by source'!$C$78:$AX$78,0))</f>
        <v>0</v>
      </c>
      <c r="AM10" s="63">
        <f>INDEX('[1]1000 m3_by region by source'!$C$78:$AX$153,MATCH($C10,'[1]1000 m3_by region by source'!$D$78:$D$153,0),MATCH(AM$2,'[1]1000 m3_by region by source'!$C$78:$AX$78,0))</f>
        <v>0</v>
      </c>
      <c r="AN10" s="63">
        <f>INDEX('[1]1000 m3_by region by source'!$C$78:$AX$153,MATCH($C10,'[1]1000 m3_by region by source'!$D$78:$D$153,0),MATCH(AN$2,'[1]1000 m3_by region by source'!$C$78:$AX$78,0))</f>
        <v>0</v>
      </c>
      <c r="AO10" s="63">
        <f>INDEX('[1]1000 m3_by region by source'!$C$78:$AX$153,MATCH($C10,'[1]1000 m3_by region by source'!$D$78:$D$153,0),MATCH(AO$2,'[1]1000 m3_by region by source'!$C$78:$AX$78,0))</f>
        <v>0</v>
      </c>
      <c r="AP10" s="63">
        <f>INDEX('[1]1000 m3_by region by source'!$C$78:$AX$153,MATCH($C10,'[1]1000 m3_by region by source'!$D$78:$D$153,0),MATCH(AP$2,'[1]1000 m3_by region by source'!$C$78:$AX$78,0))</f>
        <v>0</v>
      </c>
      <c r="AQ10" s="63">
        <f>INDEX('[1]1000 m3_by region by source'!$C$78:$AX$153,MATCH($C10,'[1]1000 m3_by region by source'!$D$78:$D$153,0),MATCH(AQ$2,'[1]1000 m3_by region by source'!$C$78:$AX$78,0))</f>
        <v>0</v>
      </c>
      <c r="AR10" s="63">
        <f>INDEX('[1]1000 m3_by region by source'!$C$78:$AX$153,MATCH($C10,'[1]1000 m3_by region by source'!$D$78:$D$153,0),MATCH(AR$2,'[1]1000 m3_by region by source'!$C$78:$AX$78,0))</f>
        <v>0</v>
      </c>
      <c r="AS10" s="63">
        <f>INDEX('[1]1000 m3_by region by source'!$C$78:$AX$153,MATCH($C10,'[1]1000 m3_by region by source'!$D$78:$D$153,0),MATCH(AS$2,'[1]1000 m3_by region by source'!$C$78:$AX$78,0))</f>
        <v>0</v>
      </c>
      <c r="AT10" s="63">
        <f>INDEX('[1]1000 m3_by region by source'!$C$78:$AX$153,MATCH($C10,'[1]1000 m3_by region by source'!$D$78:$D$153,0),MATCH(AT$2,'[1]1000 m3_by region by source'!$C$78:$AX$78,0))</f>
        <v>0</v>
      </c>
      <c r="AU10" s="63">
        <f>INDEX('[1]1000 m3_by region by source'!$C$78:$AX$153,MATCH($C10,'[1]1000 m3_by region by source'!$D$78:$D$153,0),MATCH(AU$2,'[1]1000 m3_by region by source'!$C$78:$AX$78,0))</f>
        <v>0</v>
      </c>
      <c r="AV10" s="63">
        <f>INDEX('[1]1000 m3_by region by source'!$C$78:$AX$153,MATCH($C10,'[1]1000 m3_by region by source'!$D$78:$D$153,0),MATCH(AV$2,'[1]1000 m3_by region by source'!$C$78:$AX$78,0))</f>
        <v>0</v>
      </c>
      <c r="AW10" s="63">
        <f>INDEX('[1]1000 m3_by region by source'!$C$78:$AX$153,MATCH($C10,'[1]1000 m3_by region by source'!$D$78:$D$153,0),MATCH(AW$2,'[1]1000 m3_by region by source'!$C$78:$AX$78,0))</f>
        <v>0</v>
      </c>
      <c r="AX10" s="63">
        <f>INDEX('[1]1000 m3_by region by source'!$C$78:$AX$153,MATCH($C10,'[1]1000 m3_by region by source'!$D$78:$D$153,0),MATCH(AX$2,'[1]1000 m3_by region by source'!$C$78:$AX$78,0))</f>
        <v>0</v>
      </c>
      <c r="AY10" s="63">
        <f>INDEX('[1]1000 m3_by region by source'!$C$78:$AX$153,MATCH($C10,'[1]1000 m3_by region by source'!$D$78:$D$153,0),MATCH(AY$2,'[1]1000 m3_by region by source'!$C$78:$AX$78,0))</f>
        <v>0</v>
      </c>
      <c r="AZ10" s="63">
        <f>INDEX('[1]1000 m3_by region by source'!$C$78:$AX$153,MATCH($C10,'[1]1000 m3_by region by source'!$D$78:$D$153,0),MATCH(AZ$2,'[1]1000 m3_by region by source'!$C$78:$AX$78,0))</f>
        <v>0</v>
      </c>
      <c r="BA10" s="63">
        <f>INDEX('[1]1000 m3_by region by source'!$C$78:$AX$153,MATCH($C10,'[1]1000 m3_by region by source'!$D$78:$D$153,0),MATCH(BA$2,'[1]1000 m3_by region by source'!$C$78:$AX$78,0))</f>
        <v>0</v>
      </c>
      <c r="BB10" s="63">
        <f>INDEX('[1]1000 m3_by region by source'!$C$78:$AX$153,MATCH($C10,'[1]1000 m3_by region by source'!$D$78:$D$153,0),MATCH(BB$2,'[1]1000 m3_by region by source'!$C$78:$AX$78,0))</f>
        <v>0</v>
      </c>
    </row>
    <row r="11" spans="1:54" x14ac:dyDescent="0.35">
      <c r="A11" t="str">
        <f>'[1]1000 m3_by region by source'!A86</f>
        <v>PRINCE EDWARD ISLAND</v>
      </c>
      <c r="B11" t="str">
        <f>'[1]1000 m3_by region by source'!C86</f>
        <v>SHALE</v>
      </c>
      <c r="C11" t="str">
        <f t="shared" si="0"/>
        <v>PRINCE EDWARD ISLANDSHALE</v>
      </c>
      <c r="D11" s="64" cm="1">
        <f t="array" ref="D11">TREND($I11:$N11,$I$2:$N$2,D$2)</f>
        <v>0</v>
      </c>
      <c r="E11" s="64" cm="1">
        <f t="array" ref="E11">TREND($I11:$N11,$I$2:$N$2,E$2)</f>
        <v>0</v>
      </c>
      <c r="F11" s="64" cm="1">
        <f t="array" ref="F11">TREND($I11:$N11,$I$2:$N$2,F$2)</f>
        <v>0</v>
      </c>
      <c r="G11" s="64" cm="1">
        <f t="array" ref="G11">TREND($I11:$N11,$I$2:$N$2,G$2)</f>
        <v>0</v>
      </c>
      <c r="H11" s="64" cm="1">
        <f t="array" ref="H11">TREND($I11:$N11,$I$2:$N$2,H$2)</f>
        <v>0</v>
      </c>
      <c r="I11" s="63">
        <f>INDEX('[1]1000 m3_by region by source'!$C$78:$AX$153,MATCH($C11,'[1]1000 m3_by region by source'!$D$78:$D$153,0),MATCH(I$2,'[1]1000 m3_by region by source'!$C$78:$AX$78,0))</f>
        <v>0</v>
      </c>
      <c r="J11" s="63">
        <f>INDEX('[1]1000 m3_by region by source'!$C$78:$AX$153,MATCH($C11,'[1]1000 m3_by region by source'!$D$78:$D$153,0),MATCH(J$2,'[1]1000 m3_by region by source'!$C$78:$AX$78,0))</f>
        <v>0</v>
      </c>
      <c r="K11" s="63">
        <f>INDEX('[1]1000 m3_by region by source'!$C$78:$AX$153,MATCH($C11,'[1]1000 m3_by region by source'!$D$78:$D$153,0),MATCH(K$2,'[1]1000 m3_by region by source'!$C$78:$AX$78,0))</f>
        <v>0</v>
      </c>
      <c r="L11" s="63">
        <f>INDEX('[1]1000 m3_by region by source'!$C$78:$AX$153,MATCH($C11,'[1]1000 m3_by region by source'!$D$78:$D$153,0),MATCH(L$2,'[1]1000 m3_by region by source'!$C$78:$AX$78,0))</f>
        <v>0</v>
      </c>
      <c r="M11" s="63">
        <f>INDEX('[1]1000 m3_by region by source'!$C$78:$AX$153,MATCH($C11,'[1]1000 m3_by region by source'!$D$78:$D$153,0),MATCH(M$2,'[1]1000 m3_by region by source'!$C$78:$AX$78,0))</f>
        <v>0</v>
      </c>
      <c r="N11" s="63">
        <f>INDEX('[1]1000 m3_by region by source'!$C$78:$AX$153,MATCH($C11,'[1]1000 m3_by region by source'!$D$78:$D$153,0),MATCH(N$2,'[1]1000 m3_by region by source'!$C$78:$AX$78,0))</f>
        <v>0</v>
      </c>
      <c r="O11" s="63">
        <f>INDEX('[1]1000 m3_by region by source'!$C$78:$AX$153,MATCH($C11,'[1]1000 m3_by region by source'!$D$78:$D$153,0),MATCH(O$2,'[1]1000 m3_by region by source'!$C$78:$AX$78,0))</f>
        <v>0</v>
      </c>
      <c r="P11" s="63">
        <f>INDEX('[1]1000 m3_by region by source'!$C$78:$AX$153,MATCH($C11,'[1]1000 m3_by region by source'!$D$78:$D$153,0),MATCH(P$2,'[1]1000 m3_by region by source'!$C$78:$AX$78,0))</f>
        <v>0</v>
      </c>
      <c r="Q11" s="63">
        <f>INDEX('[1]1000 m3_by region by source'!$C$78:$AX$153,MATCH($C11,'[1]1000 m3_by region by source'!$D$78:$D$153,0),MATCH(Q$2,'[1]1000 m3_by region by source'!$C$78:$AX$78,0))</f>
        <v>0</v>
      </c>
      <c r="R11" s="63">
        <f>INDEX('[1]1000 m3_by region by source'!$C$78:$AX$153,MATCH($C11,'[1]1000 m3_by region by source'!$D$78:$D$153,0),MATCH(R$2,'[1]1000 m3_by region by source'!$C$78:$AX$78,0))</f>
        <v>0</v>
      </c>
      <c r="S11" s="63">
        <f>INDEX('[1]1000 m3_by region by source'!$C$78:$AX$153,MATCH($C11,'[1]1000 m3_by region by source'!$D$78:$D$153,0),MATCH(S$2,'[1]1000 m3_by region by source'!$C$78:$AX$78,0))</f>
        <v>0</v>
      </c>
      <c r="T11" s="63">
        <f>INDEX('[1]1000 m3_by region by source'!$C$78:$AX$153,MATCH($C11,'[1]1000 m3_by region by source'!$D$78:$D$153,0),MATCH(T$2,'[1]1000 m3_by region by source'!$C$78:$AX$78,0))</f>
        <v>0</v>
      </c>
      <c r="U11" s="63">
        <f>INDEX('[1]1000 m3_by region by source'!$C$78:$AX$153,MATCH($C11,'[1]1000 m3_by region by source'!$D$78:$D$153,0),MATCH(U$2,'[1]1000 m3_by region by source'!$C$78:$AX$78,0))</f>
        <v>0</v>
      </c>
      <c r="V11" s="63">
        <f>INDEX('[1]1000 m3_by region by source'!$C$78:$AX$153,MATCH($C11,'[1]1000 m3_by region by source'!$D$78:$D$153,0),MATCH(V$2,'[1]1000 m3_by region by source'!$C$78:$AX$78,0))</f>
        <v>0</v>
      </c>
      <c r="W11" s="63">
        <f>INDEX('[1]1000 m3_by region by source'!$C$78:$AX$153,MATCH($C11,'[1]1000 m3_by region by source'!$D$78:$D$153,0),MATCH(W$2,'[1]1000 m3_by region by source'!$C$78:$AX$78,0))</f>
        <v>0</v>
      </c>
      <c r="X11" s="63">
        <f>INDEX('[1]1000 m3_by region by source'!$C$78:$AX$153,MATCH($C11,'[1]1000 m3_by region by source'!$D$78:$D$153,0),MATCH(X$2,'[1]1000 m3_by region by source'!$C$78:$AX$78,0))</f>
        <v>0</v>
      </c>
      <c r="Y11" s="63">
        <f>INDEX('[1]1000 m3_by region by source'!$C$78:$AX$153,MATCH($C11,'[1]1000 m3_by region by source'!$D$78:$D$153,0),MATCH(Y$2,'[1]1000 m3_by region by source'!$C$78:$AX$78,0))</f>
        <v>0</v>
      </c>
      <c r="Z11" s="63">
        <f>INDEX('[1]1000 m3_by region by source'!$C$78:$AX$153,MATCH($C11,'[1]1000 m3_by region by source'!$D$78:$D$153,0),MATCH(Z$2,'[1]1000 m3_by region by source'!$C$78:$AX$78,0))</f>
        <v>0</v>
      </c>
      <c r="AA11" s="63">
        <f>INDEX('[1]1000 m3_by region by source'!$C$78:$AX$153,MATCH($C11,'[1]1000 m3_by region by source'!$D$78:$D$153,0),MATCH(AA$2,'[1]1000 m3_by region by source'!$C$78:$AX$78,0))</f>
        <v>0</v>
      </c>
      <c r="AB11" s="63">
        <f>INDEX('[1]1000 m3_by region by source'!$C$78:$AX$153,MATCH($C11,'[1]1000 m3_by region by source'!$D$78:$D$153,0),MATCH(AB$2,'[1]1000 m3_by region by source'!$C$78:$AX$78,0))</f>
        <v>0</v>
      </c>
      <c r="AC11" s="63">
        <f>INDEX('[1]1000 m3_by region by source'!$C$78:$AX$153,MATCH($C11,'[1]1000 m3_by region by source'!$D$78:$D$153,0),MATCH(AC$2,'[1]1000 m3_by region by source'!$C$78:$AX$78,0))</f>
        <v>0</v>
      </c>
      <c r="AD11" s="63">
        <f>INDEX('[1]1000 m3_by region by source'!$C$78:$AX$153,MATCH($C11,'[1]1000 m3_by region by source'!$D$78:$D$153,0),MATCH(AD$2,'[1]1000 m3_by region by source'!$C$78:$AX$78,0))</f>
        <v>0</v>
      </c>
      <c r="AE11" s="63">
        <f>INDEX('[1]1000 m3_by region by source'!$C$78:$AX$153,MATCH($C11,'[1]1000 m3_by region by source'!$D$78:$D$153,0),MATCH(AE$2,'[1]1000 m3_by region by source'!$C$78:$AX$78,0))</f>
        <v>0</v>
      </c>
      <c r="AF11" s="63">
        <f>INDEX('[1]1000 m3_by region by source'!$C$78:$AX$153,MATCH($C11,'[1]1000 m3_by region by source'!$D$78:$D$153,0),MATCH(AF$2,'[1]1000 m3_by region by source'!$C$78:$AX$78,0))</f>
        <v>0</v>
      </c>
      <c r="AG11" s="63">
        <f>INDEX('[1]1000 m3_by region by source'!$C$78:$AX$153,MATCH($C11,'[1]1000 m3_by region by source'!$D$78:$D$153,0),MATCH(AG$2,'[1]1000 m3_by region by source'!$C$78:$AX$78,0))</f>
        <v>0</v>
      </c>
      <c r="AH11" s="63">
        <f>INDEX('[1]1000 m3_by region by source'!$C$78:$AX$153,MATCH($C11,'[1]1000 m3_by region by source'!$D$78:$D$153,0),MATCH(AH$2,'[1]1000 m3_by region by source'!$C$78:$AX$78,0))</f>
        <v>0</v>
      </c>
      <c r="AI11" s="63">
        <f>INDEX('[1]1000 m3_by region by source'!$C$78:$AX$153,MATCH($C11,'[1]1000 m3_by region by source'!$D$78:$D$153,0),MATCH(AI$2,'[1]1000 m3_by region by source'!$C$78:$AX$78,0))</f>
        <v>0</v>
      </c>
      <c r="AJ11" s="63">
        <f>INDEX('[1]1000 m3_by region by source'!$C$78:$AX$153,MATCH($C11,'[1]1000 m3_by region by source'!$D$78:$D$153,0),MATCH(AJ$2,'[1]1000 m3_by region by source'!$C$78:$AX$78,0))</f>
        <v>0</v>
      </c>
      <c r="AK11" s="63">
        <f>INDEX('[1]1000 m3_by region by source'!$C$78:$AX$153,MATCH($C11,'[1]1000 m3_by region by source'!$D$78:$D$153,0),MATCH(AK$2,'[1]1000 m3_by region by source'!$C$78:$AX$78,0))</f>
        <v>0</v>
      </c>
      <c r="AL11" s="63">
        <f>INDEX('[1]1000 m3_by region by source'!$C$78:$AX$153,MATCH($C11,'[1]1000 m3_by region by source'!$D$78:$D$153,0),MATCH(AL$2,'[1]1000 m3_by region by source'!$C$78:$AX$78,0))</f>
        <v>0</v>
      </c>
      <c r="AM11" s="63">
        <f>INDEX('[1]1000 m3_by region by source'!$C$78:$AX$153,MATCH($C11,'[1]1000 m3_by region by source'!$D$78:$D$153,0),MATCH(AM$2,'[1]1000 m3_by region by source'!$C$78:$AX$78,0))</f>
        <v>0</v>
      </c>
      <c r="AN11" s="63">
        <f>INDEX('[1]1000 m3_by region by source'!$C$78:$AX$153,MATCH($C11,'[1]1000 m3_by region by source'!$D$78:$D$153,0),MATCH(AN$2,'[1]1000 m3_by region by source'!$C$78:$AX$78,0))</f>
        <v>0</v>
      </c>
      <c r="AO11" s="63">
        <f>INDEX('[1]1000 m3_by region by source'!$C$78:$AX$153,MATCH($C11,'[1]1000 m3_by region by source'!$D$78:$D$153,0),MATCH(AO$2,'[1]1000 m3_by region by source'!$C$78:$AX$78,0))</f>
        <v>0</v>
      </c>
      <c r="AP11" s="63">
        <f>INDEX('[1]1000 m3_by region by source'!$C$78:$AX$153,MATCH($C11,'[1]1000 m3_by region by source'!$D$78:$D$153,0),MATCH(AP$2,'[1]1000 m3_by region by source'!$C$78:$AX$78,0))</f>
        <v>0</v>
      </c>
      <c r="AQ11" s="63">
        <f>INDEX('[1]1000 m3_by region by source'!$C$78:$AX$153,MATCH($C11,'[1]1000 m3_by region by source'!$D$78:$D$153,0),MATCH(AQ$2,'[1]1000 m3_by region by source'!$C$78:$AX$78,0))</f>
        <v>0</v>
      </c>
      <c r="AR11" s="63">
        <f>INDEX('[1]1000 m3_by region by source'!$C$78:$AX$153,MATCH($C11,'[1]1000 m3_by region by source'!$D$78:$D$153,0),MATCH(AR$2,'[1]1000 m3_by region by source'!$C$78:$AX$78,0))</f>
        <v>0</v>
      </c>
      <c r="AS11" s="63">
        <f>INDEX('[1]1000 m3_by region by source'!$C$78:$AX$153,MATCH($C11,'[1]1000 m3_by region by source'!$D$78:$D$153,0),MATCH(AS$2,'[1]1000 m3_by region by source'!$C$78:$AX$78,0))</f>
        <v>0</v>
      </c>
      <c r="AT11" s="63">
        <f>INDEX('[1]1000 m3_by region by source'!$C$78:$AX$153,MATCH($C11,'[1]1000 m3_by region by source'!$D$78:$D$153,0),MATCH(AT$2,'[1]1000 m3_by region by source'!$C$78:$AX$78,0))</f>
        <v>0</v>
      </c>
      <c r="AU11" s="63">
        <f>INDEX('[1]1000 m3_by region by source'!$C$78:$AX$153,MATCH($C11,'[1]1000 m3_by region by source'!$D$78:$D$153,0),MATCH(AU$2,'[1]1000 m3_by region by source'!$C$78:$AX$78,0))</f>
        <v>0</v>
      </c>
      <c r="AV11" s="63">
        <f>INDEX('[1]1000 m3_by region by source'!$C$78:$AX$153,MATCH($C11,'[1]1000 m3_by region by source'!$D$78:$D$153,0),MATCH(AV$2,'[1]1000 m3_by region by source'!$C$78:$AX$78,0))</f>
        <v>0</v>
      </c>
      <c r="AW11" s="63">
        <f>INDEX('[1]1000 m3_by region by source'!$C$78:$AX$153,MATCH($C11,'[1]1000 m3_by region by source'!$D$78:$D$153,0),MATCH(AW$2,'[1]1000 m3_by region by source'!$C$78:$AX$78,0))</f>
        <v>0</v>
      </c>
      <c r="AX11" s="63">
        <f>INDEX('[1]1000 m3_by region by source'!$C$78:$AX$153,MATCH($C11,'[1]1000 m3_by region by source'!$D$78:$D$153,0),MATCH(AX$2,'[1]1000 m3_by region by source'!$C$78:$AX$78,0))</f>
        <v>0</v>
      </c>
      <c r="AY11" s="63">
        <f>INDEX('[1]1000 m3_by region by source'!$C$78:$AX$153,MATCH($C11,'[1]1000 m3_by region by source'!$D$78:$D$153,0),MATCH(AY$2,'[1]1000 m3_by region by source'!$C$78:$AX$78,0))</f>
        <v>0</v>
      </c>
      <c r="AZ11" s="63">
        <f>INDEX('[1]1000 m3_by region by source'!$C$78:$AX$153,MATCH($C11,'[1]1000 m3_by region by source'!$D$78:$D$153,0),MATCH(AZ$2,'[1]1000 m3_by region by source'!$C$78:$AX$78,0))</f>
        <v>0</v>
      </c>
      <c r="BA11" s="63">
        <f>INDEX('[1]1000 m3_by region by source'!$C$78:$AX$153,MATCH($C11,'[1]1000 m3_by region by source'!$D$78:$D$153,0),MATCH(BA$2,'[1]1000 m3_by region by source'!$C$78:$AX$78,0))</f>
        <v>0</v>
      </c>
      <c r="BB11" s="63">
        <f>INDEX('[1]1000 m3_by region by source'!$C$78:$AX$153,MATCH($C11,'[1]1000 m3_by region by source'!$D$78:$D$153,0),MATCH(BB$2,'[1]1000 m3_by region by source'!$C$78:$AX$78,0))</f>
        <v>0</v>
      </c>
    </row>
    <row r="12" spans="1:54" x14ac:dyDescent="0.35">
      <c r="A12" t="str">
        <f>'[1]1000 m3_by region by source'!A87</f>
        <v>PRINCE EDWARD ISLAND</v>
      </c>
      <c r="B12" t="str">
        <f>'[1]1000 m3_by region by source'!C87</f>
        <v>SOLUTION</v>
      </c>
      <c r="C12" t="str">
        <f t="shared" si="0"/>
        <v>PRINCE EDWARD ISLANDSOLUTION</v>
      </c>
      <c r="D12" s="64" cm="1">
        <f t="array" ref="D12">TREND($I12:$N12,$I$2:$N$2,D$2)</f>
        <v>0</v>
      </c>
      <c r="E12" s="64" cm="1">
        <f t="array" ref="E12">TREND($I12:$N12,$I$2:$N$2,E$2)</f>
        <v>0</v>
      </c>
      <c r="F12" s="64" cm="1">
        <f t="array" ref="F12">TREND($I12:$N12,$I$2:$N$2,F$2)</f>
        <v>0</v>
      </c>
      <c r="G12" s="64" cm="1">
        <f t="array" ref="G12">TREND($I12:$N12,$I$2:$N$2,G$2)</f>
        <v>0</v>
      </c>
      <c r="H12" s="64" cm="1">
        <f t="array" ref="H12">TREND($I12:$N12,$I$2:$N$2,H$2)</f>
        <v>0</v>
      </c>
      <c r="I12" s="63">
        <f>INDEX('[1]1000 m3_by region by source'!$C$78:$AX$153,MATCH($C12,'[1]1000 m3_by region by source'!$D$78:$D$153,0),MATCH(I$2,'[1]1000 m3_by region by source'!$C$78:$AX$78,0))</f>
        <v>0</v>
      </c>
      <c r="J12" s="63">
        <f>INDEX('[1]1000 m3_by region by source'!$C$78:$AX$153,MATCH($C12,'[1]1000 m3_by region by source'!$D$78:$D$153,0),MATCH(J$2,'[1]1000 m3_by region by source'!$C$78:$AX$78,0))</f>
        <v>0</v>
      </c>
      <c r="K12" s="63">
        <f>INDEX('[1]1000 m3_by region by source'!$C$78:$AX$153,MATCH($C12,'[1]1000 m3_by region by source'!$D$78:$D$153,0),MATCH(K$2,'[1]1000 m3_by region by source'!$C$78:$AX$78,0))</f>
        <v>0</v>
      </c>
      <c r="L12" s="63">
        <f>INDEX('[1]1000 m3_by region by source'!$C$78:$AX$153,MATCH($C12,'[1]1000 m3_by region by source'!$D$78:$D$153,0),MATCH(L$2,'[1]1000 m3_by region by source'!$C$78:$AX$78,0))</f>
        <v>0</v>
      </c>
      <c r="M12" s="63">
        <f>INDEX('[1]1000 m3_by region by source'!$C$78:$AX$153,MATCH($C12,'[1]1000 m3_by region by source'!$D$78:$D$153,0),MATCH(M$2,'[1]1000 m3_by region by source'!$C$78:$AX$78,0))</f>
        <v>0</v>
      </c>
      <c r="N12" s="63">
        <f>INDEX('[1]1000 m3_by region by source'!$C$78:$AX$153,MATCH($C12,'[1]1000 m3_by region by source'!$D$78:$D$153,0),MATCH(N$2,'[1]1000 m3_by region by source'!$C$78:$AX$78,0))</f>
        <v>0</v>
      </c>
      <c r="O12" s="63">
        <f>INDEX('[1]1000 m3_by region by source'!$C$78:$AX$153,MATCH($C12,'[1]1000 m3_by region by source'!$D$78:$D$153,0),MATCH(O$2,'[1]1000 m3_by region by source'!$C$78:$AX$78,0))</f>
        <v>0</v>
      </c>
      <c r="P12" s="63">
        <f>INDEX('[1]1000 m3_by region by source'!$C$78:$AX$153,MATCH($C12,'[1]1000 m3_by region by source'!$D$78:$D$153,0),MATCH(P$2,'[1]1000 m3_by region by source'!$C$78:$AX$78,0))</f>
        <v>0</v>
      </c>
      <c r="Q12" s="63">
        <f>INDEX('[1]1000 m3_by region by source'!$C$78:$AX$153,MATCH($C12,'[1]1000 m3_by region by source'!$D$78:$D$153,0),MATCH(Q$2,'[1]1000 m3_by region by source'!$C$78:$AX$78,0))</f>
        <v>0</v>
      </c>
      <c r="R12" s="63">
        <f>INDEX('[1]1000 m3_by region by source'!$C$78:$AX$153,MATCH($C12,'[1]1000 m3_by region by source'!$D$78:$D$153,0),MATCH(R$2,'[1]1000 m3_by region by source'!$C$78:$AX$78,0))</f>
        <v>0</v>
      </c>
      <c r="S12" s="63">
        <f>INDEX('[1]1000 m3_by region by source'!$C$78:$AX$153,MATCH($C12,'[1]1000 m3_by region by source'!$D$78:$D$153,0),MATCH(S$2,'[1]1000 m3_by region by source'!$C$78:$AX$78,0))</f>
        <v>0</v>
      </c>
      <c r="T12" s="63">
        <f>INDEX('[1]1000 m3_by region by source'!$C$78:$AX$153,MATCH($C12,'[1]1000 m3_by region by source'!$D$78:$D$153,0),MATCH(T$2,'[1]1000 m3_by region by source'!$C$78:$AX$78,0))</f>
        <v>0</v>
      </c>
      <c r="U12" s="63">
        <f>INDEX('[1]1000 m3_by region by source'!$C$78:$AX$153,MATCH($C12,'[1]1000 m3_by region by source'!$D$78:$D$153,0),MATCH(U$2,'[1]1000 m3_by region by source'!$C$78:$AX$78,0))</f>
        <v>0</v>
      </c>
      <c r="V12" s="63">
        <f>INDEX('[1]1000 m3_by region by source'!$C$78:$AX$153,MATCH($C12,'[1]1000 m3_by region by source'!$D$78:$D$153,0),MATCH(V$2,'[1]1000 m3_by region by source'!$C$78:$AX$78,0))</f>
        <v>0</v>
      </c>
      <c r="W12" s="63">
        <f>INDEX('[1]1000 m3_by region by source'!$C$78:$AX$153,MATCH($C12,'[1]1000 m3_by region by source'!$D$78:$D$153,0),MATCH(W$2,'[1]1000 m3_by region by source'!$C$78:$AX$78,0))</f>
        <v>0</v>
      </c>
      <c r="X12" s="63">
        <f>INDEX('[1]1000 m3_by region by source'!$C$78:$AX$153,MATCH($C12,'[1]1000 m3_by region by source'!$D$78:$D$153,0),MATCH(X$2,'[1]1000 m3_by region by source'!$C$78:$AX$78,0))</f>
        <v>0</v>
      </c>
      <c r="Y12" s="63">
        <f>INDEX('[1]1000 m3_by region by source'!$C$78:$AX$153,MATCH($C12,'[1]1000 m3_by region by source'!$D$78:$D$153,0),MATCH(Y$2,'[1]1000 m3_by region by source'!$C$78:$AX$78,0))</f>
        <v>0</v>
      </c>
      <c r="Z12" s="63">
        <f>INDEX('[1]1000 m3_by region by source'!$C$78:$AX$153,MATCH($C12,'[1]1000 m3_by region by source'!$D$78:$D$153,0),MATCH(Z$2,'[1]1000 m3_by region by source'!$C$78:$AX$78,0))</f>
        <v>0</v>
      </c>
      <c r="AA12" s="63">
        <f>INDEX('[1]1000 m3_by region by source'!$C$78:$AX$153,MATCH($C12,'[1]1000 m3_by region by source'!$D$78:$D$153,0),MATCH(AA$2,'[1]1000 m3_by region by source'!$C$78:$AX$78,0))</f>
        <v>0</v>
      </c>
      <c r="AB12" s="63">
        <f>INDEX('[1]1000 m3_by region by source'!$C$78:$AX$153,MATCH($C12,'[1]1000 m3_by region by source'!$D$78:$D$153,0),MATCH(AB$2,'[1]1000 m3_by region by source'!$C$78:$AX$78,0))</f>
        <v>0</v>
      </c>
      <c r="AC12" s="63">
        <f>INDEX('[1]1000 m3_by region by source'!$C$78:$AX$153,MATCH($C12,'[1]1000 m3_by region by source'!$D$78:$D$153,0),MATCH(AC$2,'[1]1000 m3_by region by source'!$C$78:$AX$78,0))</f>
        <v>0</v>
      </c>
      <c r="AD12" s="63">
        <f>INDEX('[1]1000 m3_by region by source'!$C$78:$AX$153,MATCH($C12,'[1]1000 m3_by region by source'!$D$78:$D$153,0),MATCH(AD$2,'[1]1000 m3_by region by source'!$C$78:$AX$78,0))</f>
        <v>0</v>
      </c>
      <c r="AE12" s="63">
        <f>INDEX('[1]1000 m3_by region by source'!$C$78:$AX$153,MATCH($C12,'[1]1000 m3_by region by source'!$D$78:$D$153,0),MATCH(AE$2,'[1]1000 m3_by region by source'!$C$78:$AX$78,0))</f>
        <v>0</v>
      </c>
      <c r="AF12" s="63">
        <f>INDEX('[1]1000 m3_by region by source'!$C$78:$AX$153,MATCH($C12,'[1]1000 m3_by region by source'!$D$78:$D$153,0),MATCH(AF$2,'[1]1000 m3_by region by source'!$C$78:$AX$78,0))</f>
        <v>0</v>
      </c>
      <c r="AG12" s="63">
        <f>INDEX('[1]1000 m3_by region by source'!$C$78:$AX$153,MATCH($C12,'[1]1000 m3_by region by source'!$D$78:$D$153,0),MATCH(AG$2,'[1]1000 m3_by region by source'!$C$78:$AX$78,0))</f>
        <v>0</v>
      </c>
      <c r="AH12" s="63">
        <f>INDEX('[1]1000 m3_by region by source'!$C$78:$AX$153,MATCH($C12,'[1]1000 m3_by region by source'!$D$78:$D$153,0),MATCH(AH$2,'[1]1000 m3_by region by source'!$C$78:$AX$78,0))</f>
        <v>0</v>
      </c>
      <c r="AI12" s="63">
        <f>INDEX('[1]1000 m3_by region by source'!$C$78:$AX$153,MATCH($C12,'[1]1000 m3_by region by source'!$D$78:$D$153,0),MATCH(AI$2,'[1]1000 m3_by region by source'!$C$78:$AX$78,0))</f>
        <v>0</v>
      </c>
      <c r="AJ12" s="63">
        <f>INDEX('[1]1000 m3_by region by source'!$C$78:$AX$153,MATCH($C12,'[1]1000 m3_by region by source'!$D$78:$D$153,0),MATCH(AJ$2,'[1]1000 m3_by region by source'!$C$78:$AX$78,0))</f>
        <v>0</v>
      </c>
      <c r="AK12" s="63">
        <f>INDEX('[1]1000 m3_by region by source'!$C$78:$AX$153,MATCH($C12,'[1]1000 m3_by region by source'!$D$78:$D$153,0),MATCH(AK$2,'[1]1000 m3_by region by source'!$C$78:$AX$78,0))</f>
        <v>0</v>
      </c>
      <c r="AL12" s="63">
        <f>INDEX('[1]1000 m3_by region by source'!$C$78:$AX$153,MATCH($C12,'[1]1000 m3_by region by source'!$D$78:$D$153,0),MATCH(AL$2,'[1]1000 m3_by region by source'!$C$78:$AX$78,0))</f>
        <v>0</v>
      </c>
      <c r="AM12" s="63">
        <f>INDEX('[1]1000 m3_by region by source'!$C$78:$AX$153,MATCH($C12,'[1]1000 m3_by region by source'!$D$78:$D$153,0),MATCH(AM$2,'[1]1000 m3_by region by source'!$C$78:$AX$78,0))</f>
        <v>0</v>
      </c>
      <c r="AN12" s="63">
        <f>INDEX('[1]1000 m3_by region by source'!$C$78:$AX$153,MATCH($C12,'[1]1000 m3_by region by source'!$D$78:$D$153,0),MATCH(AN$2,'[1]1000 m3_by region by source'!$C$78:$AX$78,0))</f>
        <v>0</v>
      </c>
      <c r="AO12" s="63">
        <f>INDEX('[1]1000 m3_by region by source'!$C$78:$AX$153,MATCH($C12,'[1]1000 m3_by region by source'!$D$78:$D$153,0),MATCH(AO$2,'[1]1000 m3_by region by source'!$C$78:$AX$78,0))</f>
        <v>0</v>
      </c>
      <c r="AP12" s="63">
        <f>INDEX('[1]1000 m3_by region by source'!$C$78:$AX$153,MATCH($C12,'[1]1000 m3_by region by source'!$D$78:$D$153,0),MATCH(AP$2,'[1]1000 m3_by region by source'!$C$78:$AX$78,0))</f>
        <v>0</v>
      </c>
      <c r="AQ12" s="63">
        <f>INDEX('[1]1000 m3_by region by source'!$C$78:$AX$153,MATCH($C12,'[1]1000 m3_by region by source'!$D$78:$D$153,0),MATCH(AQ$2,'[1]1000 m3_by region by source'!$C$78:$AX$78,0))</f>
        <v>0</v>
      </c>
      <c r="AR12" s="63">
        <f>INDEX('[1]1000 m3_by region by source'!$C$78:$AX$153,MATCH($C12,'[1]1000 m3_by region by source'!$D$78:$D$153,0),MATCH(AR$2,'[1]1000 m3_by region by source'!$C$78:$AX$78,0))</f>
        <v>0</v>
      </c>
      <c r="AS12" s="63">
        <f>INDEX('[1]1000 m3_by region by source'!$C$78:$AX$153,MATCH($C12,'[1]1000 m3_by region by source'!$D$78:$D$153,0),MATCH(AS$2,'[1]1000 m3_by region by source'!$C$78:$AX$78,0))</f>
        <v>0</v>
      </c>
      <c r="AT12" s="63">
        <f>INDEX('[1]1000 m3_by region by source'!$C$78:$AX$153,MATCH($C12,'[1]1000 m3_by region by source'!$D$78:$D$153,0),MATCH(AT$2,'[1]1000 m3_by region by source'!$C$78:$AX$78,0))</f>
        <v>0</v>
      </c>
      <c r="AU12" s="63">
        <f>INDEX('[1]1000 m3_by region by source'!$C$78:$AX$153,MATCH($C12,'[1]1000 m3_by region by source'!$D$78:$D$153,0),MATCH(AU$2,'[1]1000 m3_by region by source'!$C$78:$AX$78,0))</f>
        <v>0</v>
      </c>
      <c r="AV12" s="63">
        <f>INDEX('[1]1000 m3_by region by source'!$C$78:$AX$153,MATCH($C12,'[1]1000 m3_by region by source'!$D$78:$D$153,0),MATCH(AV$2,'[1]1000 m3_by region by source'!$C$78:$AX$78,0))</f>
        <v>0</v>
      </c>
      <c r="AW12" s="63">
        <f>INDEX('[1]1000 m3_by region by source'!$C$78:$AX$153,MATCH($C12,'[1]1000 m3_by region by source'!$D$78:$D$153,0),MATCH(AW$2,'[1]1000 m3_by region by source'!$C$78:$AX$78,0))</f>
        <v>0</v>
      </c>
      <c r="AX12" s="63">
        <f>INDEX('[1]1000 m3_by region by source'!$C$78:$AX$153,MATCH($C12,'[1]1000 m3_by region by source'!$D$78:$D$153,0),MATCH(AX$2,'[1]1000 m3_by region by source'!$C$78:$AX$78,0))</f>
        <v>0</v>
      </c>
      <c r="AY12" s="63">
        <f>INDEX('[1]1000 m3_by region by source'!$C$78:$AX$153,MATCH($C12,'[1]1000 m3_by region by source'!$D$78:$D$153,0),MATCH(AY$2,'[1]1000 m3_by region by source'!$C$78:$AX$78,0))</f>
        <v>0</v>
      </c>
      <c r="AZ12" s="63">
        <f>INDEX('[1]1000 m3_by region by source'!$C$78:$AX$153,MATCH($C12,'[1]1000 m3_by region by source'!$D$78:$D$153,0),MATCH(AZ$2,'[1]1000 m3_by region by source'!$C$78:$AX$78,0))</f>
        <v>0</v>
      </c>
      <c r="BA12" s="63">
        <f>INDEX('[1]1000 m3_by region by source'!$C$78:$AX$153,MATCH($C12,'[1]1000 m3_by region by source'!$D$78:$D$153,0),MATCH(BA$2,'[1]1000 m3_by region by source'!$C$78:$AX$78,0))</f>
        <v>0</v>
      </c>
      <c r="BB12" s="63">
        <f>INDEX('[1]1000 m3_by region by source'!$C$78:$AX$153,MATCH($C12,'[1]1000 m3_by region by source'!$D$78:$D$153,0),MATCH(BB$2,'[1]1000 m3_by region by source'!$C$78:$AX$78,0))</f>
        <v>0</v>
      </c>
    </row>
    <row r="13" spans="1:54" x14ac:dyDescent="0.35">
      <c r="A13" t="str">
        <f>'[1]1000 m3_by region by source'!A88</f>
        <v>PRINCE EDWARD ISLAND</v>
      </c>
      <c r="B13" t="str">
        <f>'[1]1000 m3_by region by source'!C88</f>
        <v>TIGHT</v>
      </c>
      <c r="C13" t="str">
        <f t="shared" si="0"/>
        <v>PRINCE EDWARD ISLANDTIGHT</v>
      </c>
      <c r="D13" s="64" cm="1">
        <f t="array" ref="D13">TREND($I13:$N13,$I$2:$N$2,D$2)</f>
        <v>0</v>
      </c>
      <c r="E13" s="64" cm="1">
        <f t="array" ref="E13">TREND($I13:$N13,$I$2:$N$2,E$2)</f>
        <v>0</v>
      </c>
      <c r="F13" s="64" cm="1">
        <f t="array" ref="F13">TREND($I13:$N13,$I$2:$N$2,F$2)</f>
        <v>0</v>
      </c>
      <c r="G13" s="64" cm="1">
        <f t="array" ref="G13">TREND($I13:$N13,$I$2:$N$2,G$2)</f>
        <v>0</v>
      </c>
      <c r="H13" s="64" cm="1">
        <f t="array" ref="H13">TREND($I13:$N13,$I$2:$N$2,H$2)</f>
        <v>0</v>
      </c>
      <c r="I13" s="63">
        <f>INDEX('[1]1000 m3_by region by source'!$C$78:$AX$153,MATCH($C13,'[1]1000 m3_by region by source'!$D$78:$D$153,0),MATCH(I$2,'[1]1000 m3_by region by source'!$C$78:$AX$78,0))</f>
        <v>0</v>
      </c>
      <c r="J13" s="63">
        <f>INDEX('[1]1000 m3_by region by source'!$C$78:$AX$153,MATCH($C13,'[1]1000 m3_by region by source'!$D$78:$D$153,0),MATCH(J$2,'[1]1000 m3_by region by source'!$C$78:$AX$78,0))</f>
        <v>0</v>
      </c>
      <c r="K13" s="63">
        <f>INDEX('[1]1000 m3_by region by source'!$C$78:$AX$153,MATCH($C13,'[1]1000 m3_by region by source'!$D$78:$D$153,0),MATCH(K$2,'[1]1000 m3_by region by source'!$C$78:$AX$78,0))</f>
        <v>0</v>
      </c>
      <c r="L13" s="63">
        <f>INDEX('[1]1000 m3_by region by source'!$C$78:$AX$153,MATCH($C13,'[1]1000 m3_by region by source'!$D$78:$D$153,0),MATCH(L$2,'[1]1000 m3_by region by source'!$C$78:$AX$78,0))</f>
        <v>0</v>
      </c>
      <c r="M13" s="63">
        <f>INDEX('[1]1000 m3_by region by source'!$C$78:$AX$153,MATCH($C13,'[1]1000 m3_by region by source'!$D$78:$D$153,0),MATCH(M$2,'[1]1000 m3_by region by source'!$C$78:$AX$78,0))</f>
        <v>0</v>
      </c>
      <c r="N13" s="63">
        <f>INDEX('[1]1000 m3_by region by source'!$C$78:$AX$153,MATCH($C13,'[1]1000 m3_by region by source'!$D$78:$D$153,0),MATCH(N$2,'[1]1000 m3_by region by source'!$C$78:$AX$78,0))</f>
        <v>0</v>
      </c>
      <c r="O13" s="63">
        <f>INDEX('[1]1000 m3_by region by source'!$C$78:$AX$153,MATCH($C13,'[1]1000 m3_by region by source'!$D$78:$D$153,0),MATCH(O$2,'[1]1000 m3_by region by source'!$C$78:$AX$78,0))</f>
        <v>0</v>
      </c>
      <c r="P13" s="63">
        <f>INDEX('[1]1000 m3_by region by source'!$C$78:$AX$153,MATCH($C13,'[1]1000 m3_by region by source'!$D$78:$D$153,0),MATCH(P$2,'[1]1000 m3_by region by source'!$C$78:$AX$78,0))</f>
        <v>0</v>
      </c>
      <c r="Q13" s="63">
        <f>INDEX('[1]1000 m3_by region by source'!$C$78:$AX$153,MATCH($C13,'[1]1000 m3_by region by source'!$D$78:$D$153,0),MATCH(Q$2,'[1]1000 m3_by region by source'!$C$78:$AX$78,0))</f>
        <v>0</v>
      </c>
      <c r="R13" s="63">
        <f>INDEX('[1]1000 m3_by region by source'!$C$78:$AX$153,MATCH($C13,'[1]1000 m3_by region by source'!$D$78:$D$153,0),MATCH(R$2,'[1]1000 m3_by region by source'!$C$78:$AX$78,0))</f>
        <v>0</v>
      </c>
      <c r="S13" s="63">
        <f>INDEX('[1]1000 m3_by region by source'!$C$78:$AX$153,MATCH($C13,'[1]1000 m3_by region by source'!$D$78:$D$153,0),MATCH(S$2,'[1]1000 m3_by region by source'!$C$78:$AX$78,0))</f>
        <v>0</v>
      </c>
      <c r="T13" s="63">
        <f>INDEX('[1]1000 m3_by region by source'!$C$78:$AX$153,MATCH($C13,'[1]1000 m3_by region by source'!$D$78:$D$153,0),MATCH(T$2,'[1]1000 m3_by region by source'!$C$78:$AX$78,0))</f>
        <v>0</v>
      </c>
      <c r="U13" s="63">
        <f>INDEX('[1]1000 m3_by region by source'!$C$78:$AX$153,MATCH($C13,'[1]1000 m3_by region by source'!$D$78:$D$153,0),MATCH(U$2,'[1]1000 m3_by region by source'!$C$78:$AX$78,0))</f>
        <v>0</v>
      </c>
      <c r="V13" s="63">
        <f>INDEX('[1]1000 m3_by region by source'!$C$78:$AX$153,MATCH($C13,'[1]1000 m3_by region by source'!$D$78:$D$153,0),MATCH(V$2,'[1]1000 m3_by region by source'!$C$78:$AX$78,0))</f>
        <v>0</v>
      </c>
      <c r="W13" s="63">
        <f>INDEX('[1]1000 m3_by region by source'!$C$78:$AX$153,MATCH($C13,'[1]1000 m3_by region by source'!$D$78:$D$153,0),MATCH(W$2,'[1]1000 m3_by region by source'!$C$78:$AX$78,0))</f>
        <v>0</v>
      </c>
      <c r="X13" s="63">
        <f>INDEX('[1]1000 m3_by region by source'!$C$78:$AX$153,MATCH($C13,'[1]1000 m3_by region by source'!$D$78:$D$153,0),MATCH(X$2,'[1]1000 m3_by region by source'!$C$78:$AX$78,0))</f>
        <v>0</v>
      </c>
      <c r="Y13" s="63">
        <f>INDEX('[1]1000 m3_by region by source'!$C$78:$AX$153,MATCH($C13,'[1]1000 m3_by region by source'!$D$78:$D$153,0),MATCH(Y$2,'[1]1000 m3_by region by source'!$C$78:$AX$78,0))</f>
        <v>0</v>
      </c>
      <c r="Z13" s="63">
        <f>INDEX('[1]1000 m3_by region by source'!$C$78:$AX$153,MATCH($C13,'[1]1000 m3_by region by source'!$D$78:$D$153,0),MATCH(Z$2,'[1]1000 m3_by region by source'!$C$78:$AX$78,0))</f>
        <v>0</v>
      </c>
      <c r="AA13" s="63">
        <f>INDEX('[1]1000 m3_by region by source'!$C$78:$AX$153,MATCH($C13,'[1]1000 m3_by region by source'!$D$78:$D$153,0),MATCH(AA$2,'[1]1000 m3_by region by source'!$C$78:$AX$78,0))</f>
        <v>0</v>
      </c>
      <c r="AB13" s="63">
        <f>INDEX('[1]1000 m3_by region by source'!$C$78:$AX$153,MATCH($C13,'[1]1000 m3_by region by source'!$D$78:$D$153,0),MATCH(AB$2,'[1]1000 m3_by region by source'!$C$78:$AX$78,0))</f>
        <v>0</v>
      </c>
      <c r="AC13" s="63">
        <f>INDEX('[1]1000 m3_by region by source'!$C$78:$AX$153,MATCH($C13,'[1]1000 m3_by region by source'!$D$78:$D$153,0),MATCH(AC$2,'[1]1000 m3_by region by source'!$C$78:$AX$78,0))</f>
        <v>0</v>
      </c>
      <c r="AD13" s="63">
        <f>INDEX('[1]1000 m3_by region by source'!$C$78:$AX$153,MATCH($C13,'[1]1000 m3_by region by source'!$D$78:$D$153,0),MATCH(AD$2,'[1]1000 m3_by region by source'!$C$78:$AX$78,0))</f>
        <v>0</v>
      </c>
      <c r="AE13" s="63">
        <f>INDEX('[1]1000 m3_by region by source'!$C$78:$AX$153,MATCH($C13,'[1]1000 m3_by region by source'!$D$78:$D$153,0),MATCH(AE$2,'[1]1000 m3_by region by source'!$C$78:$AX$78,0))</f>
        <v>0</v>
      </c>
      <c r="AF13" s="63">
        <f>INDEX('[1]1000 m3_by region by source'!$C$78:$AX$153,MATCH($C13,'[1]1000 m3_by region by source'!$D$78:$D$153,0),MATCH(AF$2,'[1]1000 m3_by region by source'!$C$78:$AX$78,0))</f>
        <v>0</v>
      </c>
      <c r="AG13" s="63">
        <f>INDEX('[1]1000 m3_by region by source'!$C$78:$AX$153,MATCH($C13,'[1]1000 m3_by region by source'!$D$78:$D$153,0),MATCH(AG$2,'[1]1000 m3_by region by source'!$C$78:$AX$78,0))</f>
        <v>0</v>
      </c>
      <c r="AH13" s="63">
        <f>INDEX('[1]1000 m3_by region by source'!$C$78:$AX$153,MATCH($C13,'[1]1000 m3_by region by source'!$D$78:$D$153,0),MATCH(AH$2,'[1]1000 m3_by region by source'!$C$78:$AX$78,0))</f>
        <v>0</v>
      </c>
      <c r="AI13" s="63">
        <f>INDEX('[1]1000 m3_by region by source'!$C$78:$AX$153,MATCH($C13,'[1]1000 m3_by region by source'!$D$78:$D$153,0),MATCH(AI$2,'[1]1000 m3_by region by source'!$C$78:$AX$78,0))</f>
        <v>0</v>
      </c>
      <c r="AJ13" s="63">
        <f>INDEX('[1]1000 m3_by region by source'!$C$78:$AX$153,MATCH($C13,'[1]1000 m3_by region by source'!$D$78:$D$153,0),MATCH(AJ$2,'[1]1000 m3_by region by source'!$C$78:$AX$78,0))</f>
        <v>0</v>
      </c>
      <c r="AK13" s="63">
        <f>INDEX('[1]1000 m3_by region by source'!$C$78:$AX$153,MATCH($C13,'[1]1000 m3_by region by source'!$D$78:$D$153,0),MATCH(AK$2,'[1]1000 m3_by region by source'!$C$78:$AX$78,0))</f>
        <v>0</v>
      </c>
      <c r="AL13" s="63">
        <f>INDEX('[1]1000 m3_by region by source'!$C$78:$AX$153,MATCH($C13,'[1]1000 m3_by region by source'!$D$78:$D$153,0),MATCH(AL$2,'[1]1000 m3_by region by source'!$C$78:$AX$78,0))</f>
        <v>0</v>
      </c>
      <c r="AM13" s="63">
        <f>INDEX('[1]1000 m3_by region by source'!$C$78:$AX$153,MATCH($C13,'[1]1000 m3_by region by source'!$D$78:$D$153,0),MATCH(AM$2,'[1]1000 m3_by region by source'!$C$78:$AX$78,0))</f>
        <v>0</v>
      </c>
      <c r="AN13" s="63">
        <f>INDEX('[1]1000 m3_by region by source'!$C$78:$AX$153,MATCH($C13,'[1]1000 m3_by region by source'!$D$78:$D$153,0),MATCH(AN$2,'[1]1000 m3_by region by source'!$C$78:$AX$78,0))</f>
        <v>0</v>
      </c>
      <c r="AO13" s="63">
        <f>INDEX('[1]1000 m3_by region by source'!$C$78:$AX$153,MATCH($C13,'[1]1000 m3_by region by source'!$D$78:$D$153,0),MATCH(AO$2,'[1]1000 m3_by region by source'!$C$78:$AX$78,0))</f>
        <v>0</v>
      </c>
      <c r="AP13" s="63">
        <f>INDEX('[1]1000 m3_by region by source'!$C$78:$AX$153,MATCH($C13,'[1]1000 m3_by region by source'!$D$78:$D$153,0),MATCH(AP$2,'[1]1000 m3_by region by source'!$C$78:$AX$78,0))</f>
        <v>0</v>
      </c>
      <c r="AQ13" s="63">
        <f>INDEX('[1]1000 m3_by region by source'!$C$78:$AX$153,MATCH($C13,'[1]1000 m3_by region by source'!$D$78:$D$153,0),MATCH(AQ$2,'[1]1000 m3_by region by source'!$C$78:$AX$78,0))</f>
        <v>0</v>
      </c>
      <c r="AR13" s="63">
        <f>INDEX('[1]1000 m3_by region by source'!$C$78:$AX$153,MATCH($C13,'[1]1000 m3_by region by source'!$D$78:$D$153,0),MATCH(AR$2,'[1]1000 m3_by region by source'!$C$78:$AX$78,0))</f>
        <v>0</v>
      </c>
      <c r="AS13" s="63">
        <f>INDEX('[1]1000 m3_by region by source'!$C$78:$AX$153,MATCH($C13,'[1]1000 m3_by region by source'!$D$78:$D$153,0),MATCH(AS$2,'[1]1000 m3_by region by source'!$C$78:$AX$78,0))</f>
        <v>0</v>
      </c>
      <c r="AT13" s="63">
        <f>INDEX('[1]1000 m3_by region by source'!$C$78:$AX$153,MATCH($C13,'[1]1000 m3_by region by source'!$D$78:$D$153,0),MATCH(AT$2,'[1]1000 m3_by region by source'!$C$78:$AX$78,0))</f>
        <v>0</v>
      </c>
      <c r="AU13" s="63">
        <f>INDEX('[1]1000 m3_by region by source'!$C$78:$AX$153,MATCH($C13,'[1]1000 m3_by region by source'!$D$78:$D$153,0),MATCH(AU$2,'[1]1000 m3_by region by source'!$C$78:$AX$78,0))</f>
        <v>0</v>
      </c>
      <c r="AV13" s="63">
        <f>INDEX('[1]1000 m3_by region by source'!$C$78:$AX$153,MATCH($C13,'[1]1000 m3_by region by source'!$D$78:$D$153,0),MATCH(AV$2,'[1]1000 m3_by region by source'!$C$78:$AX$78,0))</f>
        <v>0</v>
      </c>
      <c r="AW13" s="63">
        <f>INDEX('[1]1000 m3_by region by source'!$C$78:$AX$153,MATCH($C13,'[1]1000 m3_by region by source'!$D$78:$D$153,0),MATCH(AW$2,'[1]1000 m3_by region by source'!$C$78:$AX$78,0))</f>
        <v>0</v>
      </c>
      <c r="AX13" s="63">
        <f>INDEX('[1]1000 m3_by region by source'!$C$78:$AX$153,MATCH($C13,'[1]1000 m3_by region by source'!$D$78:$D$153,0),MATCH(AX$2,'[1]1000 m3_by region by source'!$C$78:$AX$78,0))</f>
        <v>0</v>
      </c>
      <c r="AY13" s="63">
        <f>INDEX('[1]1000 m3_by region by source'!$C$78:$AX$153,MATCH($C13,'[1]1000 m3_by region by source'!$D$78:$D$153,0),MATCH(AY$2,'[1]1000 m3_by region by source'!$C$78:$AX$78,0))</f>
        <v>0</v>
      </c>
      <c r="AZ13" s="63">
        <f>INDEX('[1]1000 m3_by region by source'!$C$78:$AX$153,MATCH($C13,'[1]1000 m3_by region by source'!$D$78:$D$153,0),MATCH(AZ$2,'[1]1000 m3_by region by source'!$C$78:$AX$78,0))</f>
        <v>0</v>
      </c>
      <c r="BA13" s="63">
        <f>INDEX('[1]1000 m3_by region by source'!$C$78:$AX$153,MATCH($C13,'[1]1000 m3_by region by source'!$D$78:$D$153,0),MATCH(BA$2,'[1]1000 m3_by region by source'!$C$78:$AX$78,0))</f>
        <v>0</v>
      </c>
      <c r="BB13" s="63">
        <f>INDEX('[1]1000 m3_by region by source'!$C$78:$AX$153,MATCH($C13,'[1]1000 m3_by region by source'!$D$78:$D$153,0),MATCH(BB$2,'[1]1000 m3_by region by source'!$C$78:$AX$78,0))</f>
        <v>0</v>
      </c>
    </row>
    <row r="14" spans="1:54" x14ac:dyDescent="0.35">
      <c r="C14" t="str">
        <f t="shared" si="0"/>
        <v/>
      </c>
      <c r="D14" s="64"/>
      <c r="E14" s="64"/>
      <c r="F14" s="64"/>
      <c r="G14" s="64"/>
      <c r="H14" s="6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</row>
    <row r="15" spans="1:54" x14ac:dyDescent="0.35">
      <c r="A15" t="str">
        <f>'[1]1000 m3_by region by source'!A89</f>
        <v>NOVA SCOTIA</v>
      </c>
      <c r="B15" t="str">
        <f>'[1]1000 m3_by region by source'!C89</f>
        <v>COAL BED METHANE</v>
      </c>
      <c r="C15" t="str">
        <f t="shared" si="0"/>
        <v>NOVA SCOTIACOAL BED METHANE</v>
      </c>
      <c r="D15" s="64" cm="1">
        <f t="array" ref="D15">TREND($I15:$N15,$I$2:$N$2,D$2)</f>
        <v>0</v>
      </c>
      <c r="E15" s="64" cm="1">
        <f t="array" ref="E15">TREND($I15:$N15,$I$2:$N$2,E$2)</f>
        <v>0</v>
      </c>
      <c r="F15" s="64" cm="1">
        <f t="array" ref="F15">TREND($I15:$N15,$I$2:$N$2,F$2)</f>
        <v>0</v>
      </c>
      <c r="G15" s="64" cm="1">
        <f t="array" ref="G15">TREND($I15:$N15,$I$2:$N$2,G$2)</f>
        <v>0</v>
      </c>
      <c r="H15" s="64" cm="1">
        <f t="array" ref="H15">TREND($I15:$N15,$I$2:$N$2,H$2)</f>
        <v>0</v>
      </c>
      <c r="I15" s="63">
        <f>INDEX('[1]1000 m3_by region by source'!$C$78:$AX$153,MATCH($C15,'[1]1000 m3_by region by source'!$D$78:$D$153,0),MATCH(I$2,'[1]1000 m3_by region by source'!$C$78:$AX$78,0))</f>
        <v>0</v>
      </c>
      <c r="J15" s="63">
        <f>INDEX('[1]1000 m3_by region by source'!$C$78:$AX$153,MATCH($C15,'[1]1000 m3_by region by source'!$D$78:$D$153,0),MATCH(J$2,'[1]1000 m3_by region by source'!$C$78:$AX$78,0))</f>
        <v>0</v>
      </c>
      <c r="K15" s="63">
        <f>INDEX('[1]1000 m3_by region by source'!$C$78:$AX$153,MATCH($C15,'[1]1000 m3_by region by source'!$D$78:$D$153,0),MATCH(K$2,'[1]1000 m3_by region by source'!$C$78:$AX$78,0))</f>
        <v>0</v>
      </c>
      <c r="L15" s="63">
        <f>INDEX('[1]1000 m3_by region by source'!$C$78:$AX$153,MATCH($C15,'[1]1000 m3_by region by source'!$D$78:$D$153,0),MATCH(L$2,'[1]1000 m3_by region by source'!$C$78:$AX$78,0))</f>
        <v>0</v>
      </c>
      <c r="M15" s="63">
        <f>INDEX('[1]1000 m3_by region by source'!$C$78:$AX$153,MATCH($C15,'[1]1000 m3_by region by source'!$D$78:$D$153,0),MATCH(M$2,'[1]1000 m3_by region by source'!$C$78:$AX$78,0))</f>
        <v>0</v>
      </c>
      <c r="N15" s="63">
        <f>INDEX('[1]1000 m3_by region by source'!$C$78:$AX$153,MATCH($C15,'[1]1000 m3_by region by source'!$D$78:$D$153,0),MATCH(N$2,'[1]1000 m3_by region by source'!$C$78:$AX$78,0))</f>
        <v>0</v>
      </c>
      <c r="O15" s="63">
        <f>INDEX('[1]1000 m3_by region by source'!$C$78:$AX$153,MATCH($C15,'[1]1000 m3_by region by source'!$D$78:$D$153,0),MATCH(O$2,'[1]1000 m3_by region by source'!$C$78:$AX$78,0))</f>
        <v>0</v>
      </c>
      <c r="P15" s="63">
        <f>INDEX('[1]1000 m3_by region by source'!$C$78:$AX$153,MATCH($C15,'[1]1000 m3_by region by source'!$D$78:$D$153,0),MATCH(P$2,'[1]1000 m3_by region by source'!$C$78:$AX$78,0))</f>
        <v>0</v>
      </c>
      <c r="Q15" s="63">
        <f>INDEX('[1]1000 m3_by region by source'!$C$78:$AX$153,MATCH($C15,'[1]1000 m3_by region by source'!$D$78:$D$153,0),MATCH(Q$2,'[1]1000 m3_by region by source'!$C$78:$AX$78,0))</f>
        <v>0</v>
      </c>
      <c r="R15" s="63">
        <f>INDEX('[1]1000 m3_by region by source'!$C$78:$AX$153,MATCH($C15,'[1]1000 m3_by region by source'!$D$78:$D$153,0),MATCH(R$2,'[1]1000 m3_by region by source'!$C$78:$AX$78,0))</f>
        <v>0</v>
      </c>
      <c r="S15" s="63">
        <f>INDEX('[1]1000 m3_by region by source'!$C$78:$AX$153,MATCH($C15,'[1]1000 m3_by region by source'!$D$78:$D$153,0),MATCH(S$2,'[1]1000 m3_by region by source'!$C$78:$AX$78,0))</f>
        <v>0</v>
      </c>
      <c r="T15" s="63">
        <f>INDEX('[1]1000 m3_by region by source'!$C$78:$AX$153,MATCH($C15,'[1]1000 m3_by region by source'!$D$78:$D$153,0),MATCH(T$2,'[1]1000 m3_by region by source'!$C$78:$AX$78,0))</f>
        <v>0</v>
      </c>
      <c r="U15" s="63">
        <f>INDEX('[1]1000 m3_by region by source'!$C$78:$AX$153,MATCH($C15,'[1]1000 m3_by region by source'!$D$78:$D$153,0),MATCH(U$2,'[1]1000 m3_by region by source'!$C$78:$AX$78,0))</f>
        <v>0</v>
      </c>
      <c r="V15" s="63">
        <f>INDEX('[1]1000 m3_by region by source'!$C$78:$AX$153,MATCH($C15,'[1]1000 m3_by region by source'!$D$78:$D$153,0),MATCH(V$2,'[1]1000 m3_by region by source'!$C$78:$AX$78,0))</f>
        <v>0</v>
      </c>
      <c r="W15" s="63">
        <f>INDEX('[1]1000 m3_by region by source'!$C$78:$AX$153,MATCH($C15,'[1]1000 m3_by region by source'!$D$78:$D$153,0),MATCH(W$2,'[1]1000 m3_by region by source'!$C$78:$AX$78,0))</f>
        <v>0</v>
      </c>
      <c r="X15" s="63">
        <f>INDEX('[1]1000 m3_by region by source'!$C$78:$AX$153,MATCH($C15,'[1]1000 m3_by region by source'!$D$78:$D$153,0),MATCH(X$2,'[1]1000 m3_by region by source'!$C$78:$AX$78,0))</f>
        <v>0</v>
      </c>
      <c r="Y15" s="63">
        <f>INDEX('[1]1000 m3_by region by source'!$C$78:$AX$153,MATCH($C15,'[1]1000 m3_by region by source'!$D$78:$D$153,0),MATCH(Y$2,'[1]1000 m3_by region by source'!$C$78:$AX$78,0))</f>
        <v>0</v>
      </c>
      <c r="Z15" s="63">
        <f>INDEX('[1]1000 m3_by region by source'!$C$78:$AX$153,MATCH($C15,'[1]1000 m3_by region by source'!$D$78:$D$153,0),MATCH(Z$2,'[1]1000 m3_by region by source'!$C$78:$AX$78,0))</f>
        <v>0</v>
      </c>
      <c r="AA15" s="63">
        <f>INDEX('[1]1000 m3_by region by source'!$C$78:$AX$153,MATCH($C15,'[1]1000 m3_by region by source'!$D$78:$D$153,0),MATCH(AA$2,'[1]1000 m3_by region by source'!$C$78:$AX$78,0))</f>
        <v>0</v>
      </c>
      <c r="AB15" s="63">
        <f>INDEX('[1]1000 m3_by region by source'!$C$78:$AX$153,MATCH($C15,'[1]1000 m3_by region by source'!$D$78:$D$153,0),MATCH(AB$2,'[1]1000 m3_by region by source'!$C$78:$AX$78,0))</f>
        <v>0</v>
      </c>
      <c r="AC15" s="63">
        <f>INDEX('[1]1000 m3_by region by source'!$C$78:$AX$153,MATCH($C15,'[1]1000 m3_by region by source'!$D$78:$D$153,0),MATCH(AC$2,'[1]1000 m3_by region by source'!$C$78:$AX$78,0))</f>
        <v>0</v>
      </c>
      <c r="AD15" s="63">
        <f>INDEX('[1]1000 m3_by region by source'!$C$78:$AX$153,MATCH($C15,'[1]1000 m3_by region by source'!$D$78:$D$153,0),MATCH(AD$2,'[1]1000 m3_by region by source'!$C$78:$AX$78,0))</f>
        <v>0</v>
      </c>
      <c r="AE15" s="63">
        <f>INDEX('[1]1000 m3_by region by source'!$C$78:$AX$153,MATCH($C15,'[1]1000 m3_by region by source'!$D$78:$D$153,0),MATCH(AE$2,'[1]1000 m3_by region by source'!$C$78:$AX$78,0))</f>
        <v>0</v>
      </c>
      <c r="AF15" s="63">
        <f>INDEX('[1]1000 m3_by region by source'!$C$78:$AX$153,MATCH($C15,'[1]1000 m3_by region by source'!$D$78:$D$153,0),MATCH(AF$2,'[1]1000 m3_by region by source'!$C$78:$AX$78,0))</f>
        <v>0</v>
      </c>
      <c r="AG15" s="63">
        <f>INDEX('[1]1000 m3_by region by source'!$C$78:$AX$153,MATCH($C15,'[1]1000 m3_by region by source'!$D$78:$D$153,0),MATCH(AG$2,'[1]1000 m3_by region by source'!$C$78:$AX$78,0))</f>
        <v>0</v>
      </c>
      <c r="AH15" s="63">
        <f>INDEX('[1]1000 m3_by region by source'!$C$78:$AX$153,MATCH($C15,'[1]1000 m3_by region by source'!$D$78:$D$153,0),MATCH(AH$2,'[1]1000 m3_by region by source'!$C$78:$AX$78,0))</f>
        <v>0</v>
      </c>
      <c r="AI15" s="63">
        <f>INDEX('[1]1000 m3_by region by source'!$C$78:$AX$153,MATCH($C15,'[1]1000 m3_by region by source'!$D$78:$D$153,0),MATCH(AI$2,'[1]1000 m3_by region by source'!$C$78:$AX$78,0))</f>
        <v>0</v>
      </c>
      <c r="AJ15" s="63">
        <f>INDEX('[1]1000 m3_by region by source'!$C$78:$AX$153,MATCH($C15,'[1]1000 m3_by region by source'!$D$78:$D$153,0),MATCH(AJ$2,'[1]1000 m3_by region by source'!$C$78:$AX$78,0))</f>
        <v>0</v>
      </c>
      <c r="AK15" s="63">
        <f>INDEX('[1]1000 m3_by region by source'!$C$78:$AX$153,MATCH($C15,'[1]1000 m3_by region by source'!$D$78:$D$153,0),MATCH(AK$2,'[1]1000 m3_by region by source'!$C$78:$AX$78,0))</f>
        <v>0</v>
      </c>
      <c r="AL15" s="63">
        <f>INDEX('[1]1000 m3_by region by source'!$C$78:$AX$153,MATCH($C15,'[1]1000 m3_by region by source'!$D$78:$D$153,0),MATCH(AL$2,'[1]1000 m3_by region by source'!$C$78:$AX$78,0))</f>
        <v>0</v>
      </c>
      <c r="AM15" s="63">
        <f>INDEX('[1]1000 m3_by region by source'!$C$78:$AX$153,MATCH($C15,'[1]1000 m3_by region by source'!$D$78:$D$153,0),MATCH(AM$2,'[1]1000 m3_by region by source'!$C$78:$AX$78,0))</f>
        <v>0</v>
      </c>
      <c r="AN15" s="63">
        <f>INDEX('[1]1000 m3_by region by source'!$C$78:$AX$153,MATCH($C15,'[1]1000 m3_by region by source'!$D$78:$D$153,0),MATCH(AN$2,'[1]1000 m3_by region by source'!$C$78:$AX$78,0))</f>
        <v>0</v>
      </c>
      <c r="AO15" s="63">
        <f>INDEX('[1]1000 m3_by region by source'!$C$78:$AX$153,MATCH($C15,'[1]1000 m3_by region by source'!$D$78:$D$153,0),MATCH(AO$2,'[1]1000 m3_by region by source'!$C$78:$AX$78,0))</f>
        <v>0</v>
      </c>
      <c r="AP15" s="63">
        <f>INDEX('[1]1000 m3_by region by source'!$C$78:$AX$153,MATCH($C15,'[1]1000 m3_by region by source'!$D$78:$D$153,0),MATCH(AP$2,'[1]1000 m3_by region by source'!$C$78:$AX$78,0))</f>
        <v>0</v>
      </c>
      <c r="AQ15" s="63">
        <f>INDEX('[1]1000 m3_by region by source'!$C$78:$AX$153,MATCH($C15,'[1]1000 m3_by region by source'!$D$78:$D$153,0),MATCH(AQ$2,'[1]1000 m3_by region by source'!$C$78:$AX$78,0))</f>
        <v>0</v>
      </c>
      <c r="AR15" s="63">
        <f>INDEX('[1]1000 m3_by region by source'!$C$78:$AX$153,MATCH($C15,'[1]1000 m3_by region by source'!$D$78:$D$153,0),MATCH(AR$2,'[1]1000 m3_by region by source'!$C$78:$AX$78,0))</f>
        <v>0</v>
      </c>
      <c r="AS15" s="63">
        <f>INDEX('[1]1000 m3_by region by source'!$C$78:$AX$153,MATCH($C15,'[1]1000 m3_by region by source'!$D$78:$D$153,0),MATCH(AS$2,'[1]1000 m3_by region by source'!$C$78:$AX$78,0))</f>
        <v>0</v>
      </c>
      <c r="AT15" s="63">
        <f>INDEX('[1]1000 m3_by region by source'!$C$78:$AX$153,MATCH($C15,'[1]1000 m3_by region by source'!$D$78:$D$153,0),MATCH(AT$2,'[1]1000 m3_by region by source'!$C$78:$AX$78,0))</f>
        <v>0</v>
      </c>
      <c r="AU15" s="63">
        <f>INDEX('[1]1000 m3_by region by source'!$C$78:$AX$153,MATCH($C15,'[1]1000 m3_by region by source'!$D$78:$D$153,0),MATCH(AU$2,'[1]1000 m3_by region by source'!$C$78:$AX$78,0))</f>
        <v>0</v>
      </c>
      <c r="AV15" s="63">
        <f>INDEX('[1]1000 m3_by region by source'!$C$78:$AX$153,MATCH($C15,'[1]1000 m3_by region by source'!$D$78:$D$153,0),MATCH(AV$2,'[1]1000 m3_by region by source'!$C$78:$AX$78,0))</f>
        <v>0</v>
      </c>
      <c r="AW15" s="63">
        <f>INDEX('[1]1000 m3_by region by source'!$C$78:$AX$153,MATCH($C15,'[1]1000 m3_by region by source'!$D$78:$D$153,0),MATCH(AW$2,'[1]1000 m3_by region by source'!$C$78:$AX$78,0))</f>
        <v>0</v>
      </c>
      <c r="AX15" s="63">
        <f>INDEX('[1]1000 m3_by region by source'!$C$78:$AX$153,MATCH($C15,'[1]1000 m3_by region by source'!$D$78:$D$153,0),MATCH(AX$2,'[1]1000 m3_by region by source'!$C$78:$AX$78,0))</f>
        <v>0</v>
      </c>
      <c r="AY15" s="63">
        <f>INDEX('[1]1000 m3_by region by source'!$C$78:$AX$153,MATCH($C15,'[1]1000 m3_by region by source'!$D$78:$D$153,0),MATCH(AY$2,'[1]1000 m3_by region by source'!$C$78:$AX$78,0))</f>
        <v>0</v>
      </c>
      <c r="AZ15" s="63">
        <f>INDEX('[1]1000 m3_by region by source'!$C$78:$AX$153,MATCH($C15,'[1]1000 m3_by region by source'!$D$78:$D$153,0),MATCH(AZ$2,'[1]1000 m3_by region by source'!$C$78:$AX$78,0))</f>
        <v>0</v>
      </c>
      <c r="BA15" s="63">
        <f>INDEX('[1]1000 m3_by region by source'!$C$78:$AX$153,MATCH($C15,'[1]1000 m3_by region by source'!$D$78:$D$153,0),MATCH(BA$2,'[1]1000 m3_by region by source'!$C$78:$AX$78,0))</f>
        <v>0</v>
      </c>
      <c r="BB15" s="63">
        <f>INDEX('[1]1000 m3_by region by source'!$C$78:$AX$153,MATCH($C15,'[1]1000 m3_by region by source'!$D$78:$D$153,0),MATCH(BB$2,'[1]1000 m3_by region by source'!$C$78:$AX$78,0))</f>
        <v>0</v>
      </c>
    </row>
    <row r="16" spans="1:54" x14ac:dyDescent="0.35">
      <c r="A16" t="str">
        <f>'[1]1000 m3_by region by source'!A90</f>
        <v>NOVA SCOTIA</v>
      </c>
      <c r="B16" t="str">
        <f>'[1]1000 m3_by region by source'!C90</f>
        <v>CONVENTIONAL</v>
      </c>
      <c r="C16" t="str">
        <f t="shared" si="0"/>
        <v>NOVA SCOTIACONVENTIONAL</v>
      </c>
      <c r="D16" s="64" cm="1">
        <f t="array" ref="D16">TREND($I16:$N16,$I$2:$N$2,D$2)</f>
        <v>1</v>
      </c>
      <c r="E16" s="64" cm="1">
        <f t="array" ref="E16">TREND($I16:$N16,$I$2:$N$2,E$2)</f>
        <v>1</v>
      </c>
      <c r="F16" s="64" cm="1">
        <f t="array" ref="F16">TREND($I16:$N16,$I$2:$N$2,F$2)</f>
        <v>1</v>
      </c>
      <c r="G16" s="64" cm="1">
        <f t="array" ref="G16">TREND($I16:$N16,$I$2:$N$2,G$2)</f>
        <v>1</v>
      </c>
      <c r="H16" s="64" cm="1">
        <f t="array" ref="H16">TREND($I16:$N16,$I$2:$N$2,H$2)</f>
        <v>1</v>
      </c>
      <c r="I16" s="63">
        <f>INDEX('[1]1000 m3_by region by source'!$C$78:$AX$153,MATCH($C16,'[1]1000 m3_by region by source'!$D$78:$D$153,0),MATCH(I$2,'[1]1000 m3_by region by source'!$C$78:$AX$78,0))</f>
        <v>1</v>
      </c>
      <c r="J16" s="63">
        <f>INDEX('[1]1000 m3_by region by source'!$C$78:$AX$153,MATCH($C16,'[1]1000 m3_by region by source'!$D$78:$D$153,0),MATCH(J$2,'[1]1000 m3_by region by source'!$C$78:$AX$78,0))</f>
        <v>1</v>
      </c>
      <c r="K16" s="63">
        <f>INDEX('[1]1000 m3_by region by source'!$C$78:$AX$153,MATCH($C16,'[1]1000 m3_by region by source'!$D$78:$D$153,0),MATCH(K$2,'[1]1000 m3_by region by source'!$C$78:$AX$78,0))</f>
        <v>1</v>
      </c>
      <c r="L16" s="63">
        <f>INDEX('[1]1000 m3_by region by source'!$C$78:$AX$153,MATCH($C16,'[1]1000 m3_by region by source'!$D$78:$D$153,0),MATCH(L$2,'[1]1000 m3_by region by source'!$C$78:$AX$78,0))</f>
        <v>1</v>
      </c>
      <c r="M16" s="63">
        <f>INDEX('[1]1000 m3_by region by source'!$C$78:$AX$153,MATCH($C16,'[1]1000 m3_by region by source'!$D$78:$D$153,0),MATCH(M$2,'[1]1000 m3_by region by source'!$C$78:$AX$78,0))</f>
        <v>1</v>
      </c>
      <c r="N16" s="63">
        <f>INDEX('[1]1000 m3_by region by source'!$C$78:$AX$153,MATCH($C16,'[1]1000 m3_by region by source'!$D$78:$D$153,0),MATCH(N$2,'[1]1000 m3_by region by source'!$C$78:$AX$78,0))</f>
        <v>1</v>
      </c>
      <c r="O16" s="63">
        <f>INDEX('[1]1000 m3_by region by source'!$C$78:$AX$153,MATCH($C16,'[1]1000 m3_by region by source'!$D$78:$D$153,0),MATCH(O$2,'[1]1000 m3_by region by source'!$C$78:$AX$78,0))</f>
        <v>1</v>
      </c>
      <c r="P16" s="63">
        <f>INDEX('[1]1000 m3_by region by source'!$C$78:$AX$153,MATCH($C16,'[1]1000 m3_by region by source'!$D$78:$D$153,0),MATCH(P$2,'[1]1000 m3_by region by source'!$C$78:$AX$78,0))</f>
        <v>1</v>
      </c>
      <c r="Q16" s="63">
        <f>INDEX('[1]1000 m3_by region by source'!$C$78:$AX$153,MATCH($C16,'[1]1000 m3_by region by source'!$D$78:$D$153,0),MATCH(Q$2,'[1]1000 m3_by region by source'!$C$78:$AX$78,0))</f>
        <v>1</v>
      </c>
      <c r="R16" s="63">
        <f>INDEX('[1]1000 m3_by region by source'!$C$78:$AX$153,MATCH($C16,'[1]1000 m3_by region by source'!$D$78:$D$153,0),MATCH(R$2,'[1]1000 m3_by region by source'!$C$78:$AX$78,0))</f>
        <v>1</v>
      </c>
      <c r="S16" s="63">
        <f>INDEX('[1]1000 m3_by region by source'!$C$78:$AX$153,MATCH($C16,'[1]1000 m3_by region by source'!$D$78:$D$153,0),MATCH(S$2,'[1]1000 m3_by region by source'!$C$78:$AX$78,0))</f>
        <v>1</v>
      </c>
      <c r="T16" s="63">
        <f>INDEX('[1]1000 m3_by region by source'!$C$78:$AX$153,MATCH($C16,'[1]1000 m3_by region by source'!$D$78:$D$153,0),MATCH(T$2,'[1]1000 m3_by region by source'!$C$78:$AX$78,0))</f>
        <v>1</v>
      </c>
      <c r="U16" s="63">
        <f>INDEX('[1]1000 m3_by region by source'!$C$78:$AX$153,MATCH($C16,'[1]1000 m3_by region by source'!$D$78:$D$153,0),MATCH(U$2,'[1]1000 m3_by region by source'!$C$78:$AX$78,0))</f>
        <v>1</v>
      </c>
      <c r="V16" s="63">
        <f>INDEX('[1]1000 m3_by region by source'!$C$78:$AX$153,MATCH($C16,'[1]1000 m3_by region by source'!$D$78:$D$153,0),MATCH(V$2,'[1]1000 m3_by region by source'!$C$78:$AX$78,0))</f>
        <v>1</v>
      </c>
      <c r="W16" s="63">
        <f>INDEX('[1]1000 m3_by region by source'!$C$78:$AX$153,MATCH($C16,'[1]1000 m3_by region by source'!$D$78:$D$153,0),MATCH(W$2,'[1]1000 m3_by region by source'!$C$78:$AX$78,0))</f>
        <v>0</v>
      </c>
      <c r="X16" s="63">
        <f>INDEX('[1]1000 m3_by region by source'!$C$78:$AX$153,MATCH($C16,'[1]1000 m3_by region by source'!$D$78:$D$153,0),MATCH(X$2,'[1]1000 m3_by region by source'!$C$78:$AX$78,0))</f>
        <v>0</v>
      </c>
      <c r="Y16" s="63">
        <f>INDEX('[1]1000 m3_by region by source'!$C$78:$AX$153,MATCH($C16,'[1]1000 m3_by region by source'!$D$78:$D$153,0),MATCH(Y$2,'[1]1000 m3_by region by source'!$C$78:$AX$78,0))</f>
        <v>0</v>
      </c>
      <c r="Z16" s="63">
        <f>INDEX('[1]1000 m3_by region by source'!$C$78:$AX$153,MATCH($C16,'[1]1000 m3_by region by source'!$D$78:$D$153,0),MATCH(Z$2,'[1]1000 m3_by region by source'!$C$78:$AX$78,0))</f>
        <v>0</v>
      </c>
      <c r="AA16" s="63">
        <f>INDEX('[1]1000 m3_by region by source'!$C$78:$AX$153,MATCH($C16,'[1]1000 m3_by region by source'!$D$78:$D$153,0),MATCH(AA$2,'[1]1000 m3_by region by source'!$C$78:$AX$78,0))</f>
        <v>0</v>
      </c>
      <c r="AB16" s="63">
        <f>INDEX('[1]1000 m3_by region by source'!$C$78:$AX$153,MATCH($C16,'[1]1000 m3_by region by source'!$D$78:$D$153,0),MATCH(AB$2,'[1]1000 m3_by region by source'!$C$78:$AX$78,0))</f>
        <v>0</v>
      </c>
      <c r="AC16" s="63">
        <f>INDEX('[1]1000 m3_by region by source'!$C$78:$AX$153,MATCH($C16,'[1]1000 m3_by region by source'!$D$78:$D$153,0),MATCH(AC$2,'[1]1000 m3_by region by source'!$C$78:$AX$78,0))</f>
        <v>0</v>
      </c>
      <c r="AD16" s="63">
        <f>INDEX('[1]1000 m3_by region by source'!$C$78:$AX$153,MATCH($C16,'[1]1000 m3_by region by source'!$D$78:$D$153,0),MATCH(AD$2,'[1]1000 m3_by region by source'!$C$78:$AX$78,0))</f>
        <v>0</v>
      </c>
      <c r="AE16" s="63">
        <f>INDEX('[1]1000 m3_by region by source'!$C$78:$AX$153,MATCH($C16,'[1]1000 m3_by region by source'!$D$78:$D$153,0),MATCH(AE$2,'[1]1000 m3_by region by source'!$C$78:$AX$78,0))</f>
        <v>0</v>
      </c>
      <c r="AF16" s="63">
        <f>INDEX('[1]1000 m3_by region by source'!$C$78:$AX$153,MATCH($C16,'[1]1000 m3_by region by source'!$D$78:$D$153,0),MATCH(AF$2,'[1]1000 m3_by region by source'!$C$78:$AX$78,0))</f>
        <v>0</v>
      </c>
      <c r="AG16" s="63">
        <f>INDEX('[1]1000 m3_by region by source'!$C$78:$AX$153,MATCH($C16,'[1]1000 m3_by region by source'!$D$78:$D$153,0),MATCH(AG$2,'[1]1000 m3_by region by source'!$C$78:$AX$78,0))</f>
        <v>0</v>
      </c>
      <c r="AH16" s="63">
        <f>INDEX('[1]1000 m3_by region by source'!$C$78:$AX$153,MATCH($C16,'[1]1000 m3_by region by source'!$D$78:$D$153,0),MATCH(AH$2,'[1]1000 m3_by region by source'!$C$78:$AX$78,0))</f>
        <v>0</v>
      </c>
      <c r="AI16" s="63">
        <f>INDEX('[1]1000 m3_by region by source'!$C$78:$AX$153,MATCH($C16,'[1]1000 m3_by region by source'!$D$78:$D$153,0),MATCH(AI$2,'[1]1000 m3_by region by source'!$C$78:$AX$78,0))</f>
        <v>0</v>
      </c>
      <c r="AJ16" s="63">
        <f>INDEX('[1]1000 m3_by region by source'!$C$78:$AX$153,MATCH($C16,'[1]1000 m3_by region by source'!$D$78:$D$153,0),MATCH(AJ$2,'[1]1000 m3_by region by source'!$C$78:$AX$78,0))</f>
        <v>0</v>
      </c>
      <c r="AK16" s="63">
        <f>INDEX('[1]1000 m3_by region by source'!$C$78:$AX$153,MATCH($C16,'[1]1000 m3_by region by source'!$D$78:$D$153,0),MATCH(AK$2,'[1]1000 m3_by region by source'!$C$78:$AX$78,0))</f>
        <v>0</v>
      </c>
      <c r="AL16" s="63">
        <f>INDEX('[1]1000 m3_by region by source'!$C$78:$AX$153,MATCH($C16,'[1]1000 m3_by region by source'!$D$78:$D$153,0),MATCH(AL$2,'[1]1000 m3_by region by source'!$C$78:$AX$78,0))</f>
        <v>0</v>
      </c>
      <c r="AM16" s="63">
        <f>INDEX('[1]1000 m3_by region by source'!$C$78:$AX$153,MATCH($C16,'[1]1000 m3_by region by source'!$D$78:$D$153,0),MATCH(AM$2,'[1]1000 m3_by region by source'!$C$78:$AX$78,0))</f>
        <v>0</v>
      </c>
      <c r="AN16" s="63">
        <f>INDEX('[1]1000 m3_by region by source'!$C$78:$AX$153,MATCH($C16,'[1]1000 m3_by region by source'!$D$78:$D$153,0),MATCH(AN$2,'[1]1000 m3_by region by source'!$C$78:$AX$78,0))</f>
        <v>0</v>
      </c>
      <c r="AO16" s="63">
        <f>INDEX('[1]1000 m3_by region by source'!$C$78:$AX$153,MATCH($C16,'[1]1000 m3_by region by source'!$D$78:$D$153,0),MATCH(AO$2,'[1]1000 m3_by region by source'!$C$78:$AX$78,0))</f>
        <v>0</v>
      </c>
      <c r="AP16" s="63">
        <f>INDEX('[1]1000 m3_by region by source'!$C$78:$AX$153,MATCH($C16,'[1]1000 m3_by region by source'!$D$78:$D$153,0),MATCH(AP$2,'[1]1000 m3_by region by source'!$C$78:$AX$78,0))</f>
        <v>0</v>
      </c>
      <c r="AQ16" s="63">
        <f>INDEX('[1]1000 m3_by region by source'!$C$78:$AX$153,MATCH($C16,'[1]1000 m3_by region by source'!$D$78:$D$153,0),MATCH(AQ$2,'[1]1000 m3_by region by source'!$C$78:$AX$78,0))</f>
        <v>0</v>
      </c>
      <c r="AR16" s="63">
        <f>INDEX('[1]1000 m3_by region by source'!$C$78:$AX$153,MATCH($C16,'[1]1000 m3_by region by source'!$D$78:$D$153,0),MATCH(AR$2,'[1]1000 m3_by region by source'!$C$78:$AX$78,0))</f>
        <v>0</v>
      </c>
      <c r="AS16" s="63">
        <f>INDEX('[1]1000 m3_by region by source'!$C$78:$AX$153,MATCH($C16,'[1]1000 m3_by region by source'!$D$78:$D$153,0),MATCH(AS$2,'[1]1000 m3_by region by source'!$C$78:$AX$78,0))</f>
        <v>0</v>
      </c>
      <c r="AT16" s="63">
        <f>INDEX('[1]1000 m3_by region by source'!$C$78:$AX$153,MATCH($C16,'[1]1000 m3_by region by source'!$D$78:$D$153,0),MATCH(AT$2,'[1]1000 m3_by region by source'!$C$78:$AX$78,0))</f>
        <v>0</v>
      </c>
      <c r="AU16" s="63">
        <f>INDEX('[1]1000 m3_by region by source'!$C$78:$AX$153,MATCH($C16,'[1]1000 m3_by region by source'!$D$78:$D$153,0),MATCH(AU$2,'[1]1000 m3_by region by source'!$C$78:$AX$78,0))</f>
        <v>0</v>
      </c>
      <c r="AV16" s="63">
        <f>INDEX('[1]1000 m3_by region by source'!$C$78:$AX$153,MATCH($C16,'[1]1000 m3_by region by source'!$D$78:$D$153,0),MATCH(AV$2,'[1]1000 m3_by region by source'!$C$78:$AX$78,0))</f>
        <v>0</v>
      </c>
      <c r="AW16" s="63">
        <f>INDEX('[1]1000 m3_by region by source'!$C$78:$AX$153,MATCH($C16,'[1]1000 m3_by region by source'!$D$78:$D$153,0),MATCH(AW$2,'[1]1000 m3_by region by source'!$C$78:$AX$78,0))</f>
        <v>0</v>
      </c>
      <c r="AX16" s="63">
        <f>INDEX('[1]1000 m3_by region by source'!$C$78:$AX$153,MATCH($C16,'[1]1000 m3_by region by source'!$D$78:$D$153,0),MATCH(AX$2,'[1]1000 m3_by region by source'!$C$78:$AX$78,0))</f>
        <v>0</v>
      </c>
      <c r="AY16" s="63">
        <f>INDEX('[1]1000 m3_by region by source'!$C$78:$AX$153,MATCH($C16,'[1]1000 m3_by region by source'!$D$78:$D$153,0),MATCH(AY$2,'[1]1000 m3_by region by source'!$C$78:$AX$78,0))</f>
        <v>0</v>
      </c>
      <c r="AZ16" s="63">
        <f>INDEX('[1]1000 m3_by region by source'!$C$78:$AX$153,MATCH($C16,'[1]1000 m3_by region by source'!$D$78:$D$153,0),MATCH(AZ$2,'[1]1000 m3_by region by source'!$C$78:$AX$78,0))</f>
        <v>0</v>
      </c>
      <c r="BA16" s="63">
        <f>INDEX('[1]1000 m3_by region by source'!$C$78:$AX$153,MATCH($C16,'[1]1000 m3_by region by source'!$D$78:$D$153,0),MATCH(BA$2,'[1]1000 m3_by region by source'!$C$78:$AX$78,0))</f>
        <v>0</v>
      </c>
      <c r="BB16" s="63">
        <f>INDEX('[1]1000 m3_by region by source'!$C$78:$AX$153,MATCH($C16,'[1]1000 m3_by region by source'!$D$78:$D$153,0),MATCH(BB$2,'[1]1000 m3_by region by source'!$C$78:$AX$78,0))</f>
        <v>0</v>
      </c>
    </row>
    <row r="17" spans="1:54" x14ac:dyDescent="0.35">
      <c r="A17" t="str">
        <f>'[1]1000 m3_by region by source'!A91</f>
        <v>NOVA SCOTIA</v>
      </c>
      <c r="B17" t="str">
        <f>'[1]1000 m3_by region by source'!C91</f>
        <v>SHALE</v>
      </c>
      <c r="C17" t="str">
        <f t="shared" si="0"/>
        <v>NOVA SCOTIASHALE</v>
      </c>
      <c r="D17" s="64" cm="1">
        <f t="array" ref="D17">TREND($I17:$N17,$I$2:$N$2,D$2)</f>
        <v>0</v>
      </c>
      <c r="E17" s="64" cm="1">
        <f t="array" ref="E17">TREND($I17:$N17,$I$2:$N$2,E$2)</f>
        <v>0</v>
      </c>
      <c r="F17" s="64" cm="1">
        <f t="array" ref="F17">TREND($I17:$N17,$I$2:$N$2,F$2)</f>
        <v>0</v>
      </c>
      <c r="G17" s="64" cm="1">
        <f t="array" ref="G17">TREND($I17:$N17,$I$2:$N$2,G$2)</f>
        <v>0</v>
      </c>
      <c r="H17" s="64" cm="1">
        <f t="array" ref="H17">TREND($I17:$N17,$I$2:$N$2,H$2)</f>
        <v>0</v>
      </c>
      <c r="I17" s="63">
        <f>INDEX('[1]1000 m3_by region by source'!$C$78:$AX$153,MATCH($C17,'[1]1000 m3_by region by source'!$D$78:$D$153,0),MATCH(I$2,'[1]1000 m3_by region by source'!$C$78:$AX$78,0))</f>
        <v>0</v>
      </c>
      <c r="J17" s="63">
        <f>INDEX('[1]1000 m3_by region by source'!$C$78:$AX$153,MATCH($C17,'[1]1000 m3_by region by source'!$D$78:$D$153,0),MATCH(J$2,'[1]1000 m3_by region by source'!$C$78:$AX$78,0))</f>
        <v>0</v>
      </c>
      <c r="K17" s="63">
        <f>INDEX('[1]1000 m3_by region by source'!$C$78:$AX$153,MATCH($C17,'[1]1000 m3_by region by source'!$D$78:$D$153,0),MATCH(K$2,'[1]1000 m3_by region by source'!$C$78:$AX$78,0))</f>
        <v>0</v>
      </c>
      <c r="L17" s="63">
        <f>INDEX('[1]1000 m3_by region by source'!$C$78:$AX$153,MATCH($C17,'[1]1000 m3_by region by source'!$D$78:$D$153,0),MATCH(L$2,'[1]1000 m3_by region by source'!$C$78:$AX$78,0))</f>
        <v>0</v>
      </c>
      <c r="M17" s="63">
        <f>INDEX('[1]1000 m3_by region by source'!$C$78:$AX$153,MATCH($C17,'[1]1000 m3_by region by source'!$D$78:$D$153,0),MATCH(M$2,'[1]1000 m3_by region by source'!$C$78:$AX$78,0))</f>
        <v>0</v>
      </c>
      <c r="N17" s="63">
        <f>INDEX('[1]1000 m3_by region by source'!$C$78:$AX$153,MATCH($C17,'[1]1000 m3_by region by source'!$D$78:$D$153,0),MATCH(N$2,'[1]1000 m3_by region by source'!$C$78:$AX$78,0))</f>
        <v>0</v>
      </c>
      <c r="O17" s="63">
        <f>INDEX('[1]1000 m3_by region by source'!$C$78:$AX$153,MATCH($C17,'[1]1000 m3_by region by source'!$D$78:$D$153,0),MATCH(O$2,'[1]1000 m3_by region by source'!$C$78:$AX$78,0))</f>
        <v>0</v>
      </c>
      <c r="P17" s="63">
        <f>INDEX('[1]1000 m3_by region by source'!$C$78:$AX$153,MATCH($C17,'[1]1000 m3_by region by source'!$D$78:$D$153,0),MATCH(P$2,'[1]1000 m3_by region by source'!$C$78:$AX$78,0))</f>
        <v>0</v>
      </c>
      <c r="Q17" s="63">
        <f>INDEX('[1]1000 m3_by region by source'!$C$78:$AX$153,MATCH($C17,'[1]1000 m3_by region by source'!$D$78:$D$153,0),MATCH(Q$2,'[1]1000 m3_by region by source'!$C$78:$AX$78,0))</f>
        <v>0</v>
      </c>
      <c r="R17" s="63">
        <f>INDEX('[1]1000 m3_by region by source'!$C$78:$AX$153,MATCH($C17,'[1]1000 m3_by region by source'!$D$78:$D$153,0),MATCH(R$2,'[1]1000 m3_by region by source'!$C$78:$AX$78,0))</f>
        <v>0</v>
      </c>
      <c r="S17" s="63">
        <f>INDEX('[1]1000 m3_by region by source'!$C$78:$AX$153,MATCH($C17,'[1]1000 m3_by region by source'!$D$78:$D$153,0),MATCH(S$2,'[1]1000 m3_by region by source'!$C$78:$AX$78,0))</f>
        <v>0</v>
      </c>
      <c r="T17" s="63">
        <f>INDEX('[1]1000 m3_by region by source'!$C$78:$AX$153,MATCH($C17,'[1]1000 m3_by region by source'!$D$78:$D$153,0),MATCH(T$2,'[1]1000 m3_by region by source'!$C$78:$AX$78,0))</f>
        <v>0</v>
      </c>
      <c r="U17" s="63">
        <f>INDEX('[1]1000 m3_by region by source'!$C$78:$AX$153,MATCH($C17,'[1]1000 m3_by region by source'!$D$78:$D$153,0),MATCH(U$2,'[1]1000 m3_by region by source'!$C$78:$AX$78,0))</f>
        <v>0</v>
      </c>
      <c r="V17" s="63">
        <f>INDEX('[1]1000 m3_by region by source'!$C$78:$AX$153,MATCH($C17,'[1]1000 m3_by region by source'!$D$78:$D$153,0),MATCH(V$2,'[1]1000 m3_by region by source'!$C$78:$AX$78,0))</f>
        <v>0</v>
      </c>
      <c r="W17" s="63">
        <f>INDEX('[1]1000 m3_by region by source'!$C$78:$AX$153,MATCH($C17,'[1]1000 m3_by region by source'!$D$78:$D$153,0),MATCH(W$2,'[1]1000 m3_by region by source'!$C$78:$AX$78,0))</f>
        <v>0</v>
      </c>
      <c r="X17" s="63">
        <f>INDEX('[1]1000 m3_by region by source'!$C$78:$AX$153,MATCH($C17,'[1]1000 m3_by region by source'!$D$78:$D$153,0),MATCH(X$2,'[1]1000 m3_by region by source'!$C$78:$AX$78,0))</f>
        <v>0</v>
      </c>
      <c r="Y17" s="63">
        <f>INDEX('[1]1000 m3_by region by source'!$C$78:$AX$153,MATCH($C17,'[1]1000 m3_by region by source'!$D$78:$D$153,0),MATCH(Y$2,'[1]1000 m3_by region by source'!$C$78:$AX$78,0))</f>
        <v>0</v>
      </c>
      <c r="Z17" s="63">
        <f>INDEX('[1]1000 m3_by region by source'!$C$78:$AX$153,MATCH($C17,'[1]1000 m3_by region by source'!$D$78:$D$153,0),MATCH(Z$2,'[1]1000 m3_by region by source'!$C$78:$AX$78,0))</f>
        <v>0</v>
      </c>
      <c r="AA17" s="63">
        <f>INDEX('[1]1000 m3_by region by source'!$C$78:$AX$153,MATCH($C17,'[1]1000 m3_by region by source'!$D$78:$D$153,0),MATCH(AA$2,'[1]1000 m3_by region by source'!$C$78:$AX$78,0))</f>
        <v>0</v>
      </c>
      <c r="AB17" s="63">
        <f>INDEX('[1]1000 m3_by region by source'!$C$78:$AX$153,MATCH($C17,'[1]1000 m3_by region by source'!$D$78:$D$153,0),MATCH(AB$2,'[1]1000 m3_by region by source'!$C$78:$AX$78,0))</f>
        <v>0</v>
      </c>
      <c r="AC17" s="63">
        <f>INDEX('[1]1000 m3_by region by source'!$C$78:$AX$153,MATCH($C17,'[1]1000 m3_by region by source'!$D$78:$D$153,0),MATCH(AC$2,'[1]1000 m3_by region by source'!$C$78:$AX$78,0))</f>
        <v>0</v>
      </c>
      <c r="AD17" s="63">
        <f>INDEX('[1]1000 m3_by region by source'!$C$78:$AX$153,MATCH($C17,'[1]1000 m3_by region by source'!$D$78:$D$153,0),MATCH(AD$2,'[1]1000 m3_by region by source'!$C$78:$AX$78,0))</f>
        <v>0</v>
      </c>
      <c r="AE17" s="63">
        <f>INDEX('[1]1000 m3_by region by source'!$C$78:$AX$153,MATCH($C17,'[1]1000 m3_by region by source'!$D$78:$D$153,0),MATCH(AE$2,'[1]1000 m3_by region by source'!$C$78:$AX$78,0))</f>
        <v>0</v>
      </c>
      <c r="AF17" s="63">
        <f>INDEX('[1]1000 m3_by region by source'!$C$78:$AX$153,MATCH($C17,'[1]1000 m3_by region by source'!$D$78:$D$153,0),MATCH(AF$2,'[1]1000 m3_by region by source'!$C$78:$AX$78,0))</f>
        <v>0</v>
      </c>
      <c r="AG17" s="63">
        <f>INDEX('[1]1000 m3_by region by source'!$C$78:$AX$153,MATCH($C17,'[1]1000 m3_by region by source'!$D$78:$D$153,0),MATCH(AG$2,'[1]1000 m3_by region by source'!$C$78:$AX$78,0))</f>
        <v>0</v>
      </c>
      <c r="AH17" s="63">
        <f>INDEX('[1]1000 m3_by region by source'!$C$78:$AX$153,MATCH($C17,'[1]1000 m3_by region by source'!$D$78:$D$153,0),MATCH(AH$2,'[1]1000 m3_by region by source'!$C$78:$AX$78,0))</f>
        <v>0</v>
      </c>
      <c r="AI17" s="63">
        <f>INDEX('[1]1000 m3_by region by source'!$C$78:$AX$153,MATCH($C17,'[1]1000 m3_by region by source'!$D$78:$D$153,0),MATCH(AI$2,'[1]1000 m3_by region by source'!$C$78:$AX$78,0))</f>
        <v>0</v>
      </c>
      <c r="AJ17" s="63">
        <f>INDEX('[1]1000 m3_by region by source'!$C$78:$AX$153,MATCH($C17,'[1]1000 m3_by region by source'!$D$78:$D$153,0),MATCH(AJ$2,'[1]1000 m3_by region by source'!$C$78:$AX$78,0))</f>
        <v>0</v>
      </c>
      <c r="AK17" s="63">
        <f>INDEX('[1]1000 m3_by region by source'!$C$78:$AX$153,MATCH($C17,'[1]1000 m3_by region by source'!$D$78:$D$153,0),MATCH(AK$2,'[1]1000 m3_by region by source'!$C$78:$AX$78,0))</f>
        <v>0</v>
      </c>
      <c r="AL17" s="63">
        <f>INDEX('[1]1000 m3_by region by source'!$C$78:$AX$153,MATCH($C17,'[1]1000 m3_by region by source'!$D$78:$D$153,0),MATCH(AL$2,'[1]1000 m3_by region by source'!$C$78:$AX$78,0))</f>
        <v>0</v>
      </c>
      <c r="AM17" s="63">
        <f>INDEX('[1]1000 m3_by region by source'!$C$78:$AX$153,MATCH($C17,'[1]1000 m3_by region by source'!$D$78:$D$153,0),MATCH(AM$2,'[1]1000 m3_by region by source'!$C$78:$AX$78,0))</f>
        <v>0</v>
      </c>
      <c r="AN17" s="63">
        <f>INDEX('[1]1000 m3_by region by source'!$C$78:$AX$153,MATCH($C17,'[1]1000 m3_by region by source'!$D$78:$D$153,0),MATCH(AN$2,'[1]1000 m3_by region by source'!$C$78:$AX$78,0))</f>
        <v>0</v>
      </c>
      <c r="AO17" s="63">
        <f>INDEX('[1]1000 m3_by region by source'!$C$78:$AX$153,MATCH($C17,'[1]1000 m3_by region by source'!$D$78:$D$153,0),MATCH(AO$2,'[1]1000 m3_by region by source'!$C$78:$AX$78,0))</f>
        <v>0</v>
      </c>
      <c r="AP17" s="63">
        <f>INDEX('[1]1000 m3_by region by source'!$C$78:$AX$153,MATCH($C17,'[1]1000 m3_by region by source'!$D$78:$D$153,0),MATCH(AP$2,'[1]1000 m3_by region by source'!$C$78:$AX$78,0))</f>
        <v>0</v>
      </c>
      <c r="AQ17" s="63">
        <f>INDEX('[1]1000 m3_by region by source'!$C$78:$AX$153,MATCH($C17,'[1]1000 m3_by region by source'!$D$78:$D$153,0),MATCH(AQ$2,'[1]1000 m3_by region by source'!$C$78:$AX$78,0))</f>
        <v>0</v>
      </c>
      <c r="AR17" s="63">
        <f>INDEX('[1]1000 m3_by region by source'!$C$78:$AX$153,MATCH($C17,'[1]1000 m3_by region by source'!$D$78:$D$153,0),MATCH(AR$2,'[1]1000 m3_by region by source'!$C$78:$AX$78,0))</f>
        <v>0</v>
      </c>
      <c r="AS17" s="63">
        <f>INDEX('[1]1000 m3_by region by source'!$C$78:$AX$153,MATCH($C17,'[1]1000 m3_by region by source'!$D$78:$D$153,0),MATCH(AS$2,'[1]1000 m3_by region by source'!$C$78:$AX$78,0))</f>
        <v>0</v>
      </c>
      <c r="AT17" s="63">
        <f>INDEX('[1]1000 m3_by region by source'!$C$78:$AX$153,MATCH($C17,'[1]1000 m3_by region by source'!$D$78:$D$153,0),MATCH(AT$2,'[1]1000 m3_by region by source'!$C$78:$AX$78,0))</f>
        <v>0</v>
      </c>
      <c r="AU17" s="63">
        <f>INDEX('[1]1000 m3_by region by source'!$C$78:$AX$153,MATCH($C17,'[1]1000 m3_by region by source'!$D$78:$D$153,0),MATCH(AU$2,'[1]1000 m3_by region by source'!$C$78:$AX$78,0))</f>
        <v>0</v>
      </c>
      <c r="AV17" s="63">
        <f>INDEX('[1]1000 m3_by region by source'!$C$78:$AX$153,MATCH($C17,'[1]1000 m3_by region by source'!$D$78:$D$153,0),MATCH(AV$2,'[1]1000 m3_by region by source'!$C$78:$AX$78,0))</f>
        <v>0</v>
      </c>
      <c r="AW17" s="63">
        <f>INDEX('[1]1000 m3_by region by source'!$C$78:$AX$153,MATCH($C17,'[1]1000 m3_by region by source'!$D$78:$D$153,0),MATCH(AW$2,'[1]1000 m3_by region by source'!$C$78:$AX$78,0))</f>
        <v>0</v>
      </c>
      <c r="AX17" s="63">
        <f>INDEX('[1]1000 m3_by region by source'!$C$78:$AX$153,MATCH($C17,'[1]1000 m3_by region by source'!$D$78:$D$153,0),MATCH(AX$2,'[1]1000 m3_by region by source'!$C$78:$AX$78,0))</f>
        <v>0</v>
      </c>
      <c r="AY17" s="63">
        <f>INDEX('[1]1000 m3_by region by source'!$C$78:$AX$153,MATCH($C17,'[1]1000 m3_by region by source'!$D$78:$D$153,0),MATCH(AY$2,'[1]1000 m3_by region by source'!$C$78:$AX$78,0))</f>
        <v>0</v>
      </c>
      <c r="AZ17" s="63">
        <f>INDEX('[1]1000 m3_by region by source'!$C$78:$AX$153,MATCH($C17,'[1]1000 m3_by region by source'!$D$78:$D$153,0),MATCH(AZ$2,'[1]1000 m3_by region by source'!$C$78:$AX$78,0))</f>
        <v>0</v>
      </c>
      <c r="BA17" s="63">
        <f>INDEX('[1]1000 m3_by region by source'!$C$78:$AX$153,MATCH($C17,'[1]1000 m3_by region by source'!$D$78:$D$153,0),MATCH(BA$2,'[1]1000 m3_by region by source'!$C$78:$AX$78,0))</f>
        <v>0</v>
      </c>
      <c r="BB17" s="63">
        <f>INDEX('[1]1000 m3_by region by source'!$C$78:$AX$153,MATCH($C17,'[1]1000 m3_by region by source'!$D$78:$D$153,0),MATCH(BB$2,'[1]1000 m3_by region by source'!$C$78:$AX$78,0))</f>
        <v>0</v>
      </c>
    </row>
    <row r="18" spans="1:54" x14ac:dyDescent="0.35">
      <c r="A18" t="str">
        <f>'[1]1000 m3_by region by source'!A92</f>
        <v>NOVA SCOTIA</v>
      </c>
      <c r="B18" t="str">
        <f>'[1]1000 m3_by region by source'!C92</f>
        <v>SOLUTION</v>
      </c>
      <c r="C18" t="str">
        <f t="shared" si="0"/>
        <v>NOVA SCOTIASOLUTION</v>
      </c>
      <c r="D18" s="64" cm="1">
        <f t="array" ref="D18">TREND($I18:$N18,$I$2:$N$2,D$2)</f>
        <v>0</v>
      </c>
      <c r="E18" s="64" cm="1">
        <f t="array" ref="E18">TREND($I18:$N18,$I$2:$N$2,E$2)</f>
        <v>0</v>
      </c>
      <c r="F18" s="64" cm="1">
        <f t="array" ref="F18">TREND($I18:$N18,$I$2:$N$2,F$2)</f>
        <v>0</v>
      </c>
      <c r="G18" s="64" cm="1">
        <f t="array" ref="G18">TREND($I18:$N18,$I$2:$N$2,G$2)</f>
        <v>0</v>
      </c>
      <c r="H18" s="64" cm="1">
        <f t="array" ref="H18">TREND($I18:$N18,$I$2:$N$2,H$2)</f>
        <v>0</v>
      </c>
      <c r="I18" s="63">
        <f>INDEX('[1]1000 m3_by region by source'!$C$78:$AX$153,MATCH($C18,'[1]1000 m3_by region by source'!$D$78:$D$153,0),MATCH(I$2,'[1]1000 m3_by region by source'!$C$78:$AX$78,0))</f>
        <v>0</v>
      </c>
      <c r="J18" s="63">
        <f>INDEX('[1]1000 m3_by region by source'!$C$78:$AX$153,MATCH($C18,'[1]1000 m3_by region by source'!$D$78:$D$153,0),MATCH(J$2,'[1]1000 m3_by region by source'!$C$78:$AX$78,0))</f>
        <v>0</v>
      </c>
      <c r="K18" s="63">
        <f>INDEX('[1]1000 m3_by region by source'!$C$78:$AX$153,MATCH($C18,'[1]1000 m3_by region by source'!$D$78:$D$153,0),MATCH(K$2,'[1]1000 m3_by region by source'!$C$78:$AX$78,0))</f>
        <v>0</v>
      </c>
      <c r="L18" s="63">
        <f>INDEX('[1]1000 m3_by region by source'!$C$78:$AX$153,MATCH($C18,'[1]1000 m3_by region by source'!$D$78:$D$153,0),MATCH(L$2,'[1]1000 m3_by region by source'!$C$78:$AX$78,0))</f>
        <v>0</v>
      </c>
      <c r="M18" s="63">
        <f>INDEX('[1]1000 m3_by region by source'!$C$78:$AX$153,MATCH($C18,'[1]1000 m3_by region by source'!$D$78:$D$153,0),MATCH(M$2,'[1]1000 m3_by region by source'!$C$78:$AX$78,0))</f>
        <v>0</v>
      </c>
      <c r="N18" s="63">
        <f>INDEX('[1]1000 m3_by region by source'!$C$78:$AX$153,MATCH($C18,'[1]1000 m3_by region by source'!$D$78:$D$153,0),MATCH(N$2,'[1]1000 m3_by region by source'!$C$78:$AX$78,0))</f>
        <v>0</v>
      </c>
      <c r="O18" s="63">
        <f>INDEX('[1]1000 m3_by region by source'!$C$78:$AX$153,MATCH($C18,'[1]1000 m3_by region by source'!$D$78:$D$153,0),MATCH(O$2,'[1]1000 m3_by region by source'!$C$78:$AX$78,0))</f>
        <v>0</v>
      </c>
      <c r="P18" s="63">
        <f>INDEX('[1]1000 m3_by region by source'!$C$78:$AX$153,MATCH($C18,'[1]1000 m3_by region by source'!$D$78:$D$153,0),MATCH(P$2,'[1]1000 m3_by region by source'!$C$78:$AX$78,0))</f>
        <v>0</v>
      </c>
      <c r="Q18" s="63">
        <f>INDEX('[1]1000 m3_by region by source'!$C$78:$AX$153,MATCH($C18,'[1]1000 m3_by region by source'!$D$78:$D$153,0),MATCH(Q$2,'[1]1000 m3_by region by source'!$C$78:$AX$78,0))</f>
        <v>0</v>
      </c>
      <c r="R18" s="63">
        <f>INDEX('[1]1000 m3_by region by source'!$C$78:$AX$153,MATCH($C18,'[1]1000 m3_by region by source'!$D$78:$D$153,0),MATCH(R$2,'[1]1000 m3_by region by source'!$C$78:$AX$78,0))</f>
        <v>0</v>
      </c>
      <c r="S18" s="63">
        <f>INDEX('[1]1000 m3_by region by source'!$C$78:$AX$153,MATCH($C18,'[1]1000 m3_by region by source'!$D$78:$D$153,0),MATCH(S$2,'[1]1000 m3_by region by source'!$C$78:$AX$78,0))</f>
        <v>0</v>
      </c>
      <c r="T18" s="63">
        <f>INDEX('[1]1000 m3_by region by source'!$C$78:$AX$153,MATCH($C18,'[1]1000 m3_by region by source'!$D$78:$D$153,0),MATCH(T$2,'[1]1000 m3_by region by source'!$C$78:$AX$78,0))</f>
        <v>0</v>
      </c>
      <c r="U18" s="63">
        <f>INDEX('[1]1000 m3_by region by source'!$C$78:$AX$153,MATCH($C18,'[1]1000 m3_by region by source'!$D$78:$D$153,0),MATCH(U$2,'[1]1000 m3_by region by source'!$C$78:$AX$78,0))</f>
        <v>0</v>
      </c>
      <c r="V18" s="63">
        <f>INDEX('[1]1000 m3_by region by source'!$C$78:$AX$153,MATCH($C18,'[1]1000 m3_by region by source'!$D$78:$D$153,0),MATCH(V$2,'[1]1000 m3_by region by source'!$C$78:$AX$78,0))</f>
        <v>0</v>
      </c>
      <c r="W18" s="63">
        <f>INDEX('[1]1000 m3_by region by source'!$C$78:$AX$153,MATCH($C18,'[1]1000 m3_by region by source'!$D$78:$D$153,0),MATCH(W$2,'[1]1000 m3_by region by source'!$C$78:$AX$78,0))</f>
        <v>0</v>
      </c>
      <c r="X18" s="63">
        <f>INDEX('[1]1000 m3_by region by source'!$C$78:$AX$153,MATCH($C18,'[1]1000 m3_by region by source'!$D$78:$D$153,0),MATCH(X$2,'[1]1000 m3_by region by source'!$C$78:$AX$78,0))</f>
        <v>0</v>
      </c>
      <c r="Y18" s="63">
        <f>INDEX('[1]1000 m3_by region by source'!$C$78:$AX$153,MATCH($C18,'[1]1000 m3_by region by source'!$D$78:$D$153,0),MATCH(Y$2,'[1]1000 m3_by region by source'!$C$78:$AX$78,0))</f>
        <v>0</v>
      </c>
      <c r="Z18" s="63">
        <f>INDEX('[1]1000 m3_by region by source'!$C$78:$AX$153,MATCH($C18,'[1]1000 m3_by region by source'!$D$78:$D$153,0),MATCH(Z$2,'[1]1000 m3_by region by source'!$C$78:$AX$78,0))</f>
        <v>0</v>
      </c>
      <c r="AA18" s="63">
        <f>INDEX('[1]1000 m3_by region by source'!$C$78:$AX$153,MATCH($C18,'[1]1000 m3_by region by source'!$D$78:$D$153,0),MATCH(AA$2,'[1]1000 m3_by region by source'!$C$78:$AX$78,0))</f>
        <v>0</v>
      </c>
      <c r="AB18" s="63">
        <f>INDEX('[1]1000 m3_by region by source'!$C$78:$AX$153,MATCH($C18,'[1]1000 m3_by region by source'!$D$78:$D$153,0),MATCH(AB$2,'[1]1000 m3_by region by source'!$C$78:$AX$78,0))</f>
        <v>0</v>
      </c>
      <c r="AC18" s="63">
        <f>INDEX('[1]1000 m3_by region by source'!$C$78:$AX$153,MATCH($C18,'[1]1000 m3_by region by source'!$D$78:$D$153,0),MATCH(AC$2,'[1]1000 m3_by region by source'!$C$78:$AX$78,0))</f>
        <v>0</v>
      </c>
      <c r="AD18" s="63">
        <f>INDEX('[1]1000 m3_by region by source'!$C$78:$AX$153,MATCH($C18,'[1]1000 m3_by region by source'!$D$78:$D$153,0),MATCH(AD$2,'[1]1000 m3_by region by source'!$C$78:$AX$78,0))</f>
        <v>0</v>
      </c>
      <c r="AE18" s="63">
        <f>INDEX('[1]1000 m3_by region by source'!$C$78:$AX$153,MATCH($C18,'[1]1000 m3_by region by source'!$D$78:$D$153,0),MATCH(AE$2,'[1]1000 m3_by region by source'!$C$78:$AX$78,0))</f>
        <v>0</v>
      </c>
      <c r="AF18" s="63">
        <f>INDEX('[1]1000 m3_by region by source'!$C$78:$AX$153,MATCH($C18,'[1]1000 m3_by region by source'!$D$78:$D$153,0),MATCH(AF$2,'[1]1000 m3_by region by source'!$C$78:$AX$78,0))</f>
        <v>0</v>
      </c>
      <c r="AG18" s="63">
        <f>INDEX('[1]1000 m3_by region by source'!$C$78:$AX$153,MATCH($C18,'[1]1000 m3_by region by source'!$D$78:$D$153,0),MATCH(AG$2,'[1]1000 m3_by region by source'!$C$78:$AX$78,0))</f>
        <v>0</v>
      </c>
      <c r="AH18" s="63">
        <f>INDEX('[1]1000 m3_by region by source'!$C$78:$AX$153,MATCH($C18,'[1]1000 m3_by region by source'!$D$78:$D$153,0),MATCH(AH$2,'[1]1000 m3_by region by source'!$C$78:$AX$78,0))</f>
        <v>0</v>
      </c>
      <c r="AI18" s="63">
        <f>INDEX('[1]1000 m3_by region by source'!$C$78:$AX$153,MATCH($C18,'[1]1000 m3_by region by source'!$D$78:$D$153,0),MATCH(AI$2,'[1]1000 m3_by region by source'!$C$78:$AX$78,0))</f>
        <v>0</v>
      </c>
      <c r="AJ18" s="63">
        <f>INDEX('[1]1000 m3_by region by source'!$C$78:$AX$153,MATCH($C18,'[1]1000 m3_by region by source'!$D$78:$D$153,0),MATCH(AJ$2,'[1]1000 m3_by region by source'!$C$78:$AX$78,0))</f>
        <v>0</v>
      </c>
      <c r="AK18" s="63">
        <f>INDEX('[1]1000 m3_by region by source'!$C$78:$AX$153,MATCH($C18,'[1]1000 m3_by region by source'!$D$78:$D$153,0),MATCH(AK$2,'[1]1000 m3_by region by source'!$C$78:$AX$78,0))</f>
        <v>0</v>
      </c>
      <c r="AL18" s="63">
        <f>INDEX('[1]1000 m3_by region by source'!$C$78:$AX$153,MATCH($C18,'[1]1000 m3_by region by source'!$D$78:$D$153,0),MATCH(AL$2,'[1]1000 m3_by region by source'!$C$78:$AX$78,0))</f>
        <v>0</v>
      </c>
      <c r="AM18" s="63">
        <f>INDEX('[1]1000 m3_by region by source'!$C$78:$AX$153,MATCH($C18,'[1]1000 m3_by region by source'!$D$78:$D$153,0),MATCH(AM$2,'[1]1000 m3_by region by source'!$C$78:$AX$78,0))</f>
        <v>0</v>
      </c>
      <c r="AN18" s="63">
        <f>INDEX('[1]1000 m3_by region by source'!$C$78:$AX$153,MATCH($C18,'[1]1000 m3_by region by source'!$D$78:$D$153,0),MATCH(AN$2,'[1]1000 m3_by region by source'!$C$78:$AX$78,0))</f>
        <v>0</v>
      </c>
      <c r="AO18" s="63">
        <f>INDEX('[1]1000 m3_by region by source'!$C$78:$AX$153,MATCH($C18,'[1]1000 m3_by region by source'!$D$78:$D$153,0),MATCH(AO$2,'[1]1000 m3_by region by source'!$C$78:$AX$78,0))</f>
        <v>0</v>
      </c>
      <c r="AP18" s="63">
        <f>INDEX('[1]1000 m3_by region by source'!$C$78:$AX$153,MATCH($C18,'[1]1000 m3_by region by source'!$D$78:$D$153,0),MATCH(AP$2,'[1]1000 m3_by region by source'!$C$78:$AX$78,0))</f>
        <v>0</v>
      </c>
      <c r="AQ18" s="63">
        <f>INDEX('[1]1000 m3_by region by source'!$C$78:$AX$153,MATCH($C18,'[1]1000 m3_by region by source'!$D$78:$D$153,0),MATCH(AQ$2,'[1]1000 m3_by region by source'!$C$78:$AX$78,0))</f>
        <v>0</v>
      </c>
      <c r="AR18" s="63">
        <f>INDEX('[1]1000 m3_by region by source'!$C$78:$AX$153,MATCH($C18,'[1]1000 m3_by region by source'!$D$78:$D$153,0),MATCH(AR$2,'[1]1000 m3_by region by source'!$C$78:$AX$78,0))</f>
        <v>0</v>
      </c>
      <c r="AS18" s="63">
        <f>INDEX('[1]1000 m3_by region by source'!$C$78:$AX$153,MATCH($C18,'[1]1000 m3_by region by source'!$D$78:$D$153,0),MATCH(AS$2,'[1]1000 m3_by region by source'!$C$78:$AX$78,0))</f>
        <v>0</v>
      </c>
      <c r="AT18" s="63">
        <f>INDEX('[1]1000 m3_by region by source'!$C$78:$AX$153,MATCH($C18,'[1]1000 m3_by region by source'!$D$78:$D$153,0),MATCH(AT$2,'[1]1000 m3_by region by source'!$C$78:$AX$78,0))</f>
        <v>0</v>
      </c>
      <c r="AU18" s="63">
        <f>INDEX('[1]1000 m3_by region by source'!$C$78:$AX$153,MATCH($C18,'[1]1000 m3_by region by source'!$D$78:$D$153,0),MATCH(AU$2,'[1]1000 m3_by region by source'!$C$78:$AX$78,0))</f>
        <v>0</v>
      </c>
      <c r="AV18" s="63">
        <f>INDEX('[1]1000 m3_by region by source'!$C$78:$AX$153,MATCH($C18,'[1]1000 m3_by region by source'!$D$78:$D$153,0),MATCH(AV$2,'[1]1000 m3_by region by source'!$C$78:$AX$78,0))</f>
        <v>0</v>
      </c>
      <c r="AW18" s="63">
        <f>INDEX('[1]1000 m3_by region by source'!$C$78:$AX$153,MATCH($C18,'[1]1000 m3_by region by source'!$D$78:$D$153,0),MATCH(AW$2,'[1]1000 m3_by region by source'!$C$78:$AX$78,0))</f>
        <v>0</v>
      </c>
      <c r="AX18" s="63">
        <f>INDEX('[1]1000 m3_by region by source'!$C$78:$AX$153,MATCH($C18,'[1]1000 m3_by region by source'!$D$78:$D$153,0),MATCH(AX$2,'[1]1000 m3_by region by source'!$C$78:$AX$78,0))</f>
        <v>0</v>
      </c>
      <c r="AY18" s="63">
        <f>INDEX('[1]1000 m3_by region by source'!$C$78:$AX$153,MATCH($C18,'[1]1000 m3_by region by source'!$D$78:$D$153,0),MATCH(AY$2,'[1]1000 m3_by region by source'!$C$78:$AX$78,0))</f>
        <v>0</v>
      </c>
      <c r="AZ18" s="63">
        <f>INDEX('[1]1000 m3_by region by source'!$C$78:$AX$153,MATCH($C18,'[1]1000 m3_by region by source'!$D$78:$D$153,0),MATCH(AZ$2,'[1]1000 m3_by region by source'!$C$78:$AX$78,0))</f>
        <v>0</v>
      </c>
      <c r="BA18" s="63">
        <f>INDEX('[1]1000 m3_by region by source'!$C$78:$AX$153,MATCH($C18,'[1]1000 m3_by region by source'!$D$78:$D$153,0),MATCH(BA$2,'[1]1000 m3_by region by source'!$C$78:$AX$78,0))</f>
        <v>0</v>
      </c>
      <c r="BB18" s="63">
        <f>INDEX('[1]1000 m3_by region by source'!$C$78:$AX$153,MATCH($C18,'[1]1000 m3_by region by source'!$D$78:$D$153,0),MATCH(BB$2,'[1]1000 m3_by region by source'!$C$78:$AX$78,0))</f>
        <v>0</v>
      </c>
    </row>
    <row r="19" spans="1:54" x14ac:dyDescent="0.35">
      <c r="A19" t="str">
        <f>'[1]1000 m3_by region by source'!A93</f>
        <v>NOVA SCOTIA</v>
      </c>
      <c r="B19" t="str">
        <f>'[1]1000 m3_by region by source'!C93</f>
        <v>TIGHT</v>
      </c>
      <c r="C19" t="str">
        <f t="shared" si="0"/>
        <v>NOVA SCOTIATIGHT</v>
      </c>
      <c r="D19" s="64" cm="1">
        <f t="array" ref="D19">TREND($I19:$N19,$I$2:$N$2,D$2)</f>
        <v>0</v>
      </c>
      <c r="E19" s="64" cm="1">
        <f t="array" ref="E19">TREND($I19:$N19,$I$2:$N$2,E$2)</f>
        <v>0</v>
      </c>
      <c r="F19" s="64" cm="1">
        <f t="array" ref="F19">TREND($I19:$N19,$I$2:$N$2,F$2)</f>
        <v>0</v>
      </c>
      <c r="G19" s="64" cm="1">
        <f t="array" ref="G19">TREND($I19:$N19,$I$2:$N$2,G$2)</f>
        <v>0</v>
      </c>
      <c r="H19" s="64" cm="1">
        <f t="array" ref="H19">TREND($I19:$N19,$I$2:$N$2,H$2)</f>
        <v>0</v>
      </c>
      <c r="I19" s="63">
        <f>INDEX('[1]1000 m3_by region by source'!$C$78:$AX$153,MATCH($C19,'[1]1000 m3_by region by source'!$D$78:$D$153,0),MATCH(I$2,'[1]1000 m3_by region by source'!$C$78:$AX$78,0))</f>
        <v>0</v>
      </c>
      <c r="J19" s="63">
        <f>INDEX('[1]1000 m3_by region by source'!$C$78:$AX$153,MATCH($C19,'[1]1000 m3_by region by source'!$D$78:$D$153,0),MATCH(J$2,'[1]1000 m3_by region by source'!$C$78:$AX$78,0))</f>
        <v>0</v>
      </c>
      <c r="K19" s="63">
        <f>INDEX('[1]1000 m3_by region by source'!$C$78:$AX$153,MATCH($C19,'[1]1000 m3_by region by source'!$D$78:$D$153,0),MATCH(K$2,'[1]1000 m3_by region by source'!$C$78:$AX$78,0))</f>
        <v>0</v>
      </c>
      <c r="L19" s="63">
        <f>INDEX('[1]1000 m3_by region by source'!$C$78:$AX$153,MATCH($C19,'[1]1000 m3_by region by source'!$D$78:$D$153,0),MATCH(L$2,'[1]1000 m3_by region by source'!$C$78:$AX$78,0))</f>
        <v>0</v>
      </c>
      <c r="M19" s="63">
        <f>INDEX('[1]1000 m3_by region by source'!$C$78:$AX$153,MATCH($C19,'[1]1000 m3_by region by source'!$D$78:$D$153,0),MATCH(M$2,'[1]1000 m3_by region by source'!$C$78:$AX$78,0))</f>
        <v>0</v>
      </c>
      <c r="N19" s="63">
        <f>INDEX('[1]1000 m3_by region by source'!$C$78:$AX$153,MATCH($C19,'[1]1000 m3_by region by source'!$D$78:$D$153,0),MATCH(N$2,'[1]1000 m3_by region by source'!$C$78:$AX$78,0))</f>
        <v>0</v>
      </c>
      <c r="O19" s="63">
        <f>INDEX('[1]1000 m3_by region by source'!$C$78:$AX$153,MATCH($C19,'[1]1000 m3_by region by source'!$D$78:$D$153,0),MATCH(O$2,'[1]1000 m3_by region by source'!$C$78:$AX$78,0))</f>
        <v>0</v>
      </c>
      <c r="P19" s="63">
        <f>INDEX('[1]1000 m3_by region by source'!$C$78:$AX$153,MATCH($C19,'[1]1000 m3_by region by source'!$D$78:$D$153,0),MATCH(P$2,'[1]1000 m3_by region by source'!$C$78:$AX$78,0))</f>
        <v>0</v>
      </c>
      <c r="Q19" s="63">
        <f>INDEX('[1]1000 m3_by region by source'!$C$78:$AX$153,MATCH($C19,'[1]1000 m3_by region by source'!$D$78:$D$153,0),MATCH(Q$2,'[1]1000 m3_by region by source'!$C$78:$AX$78,0))</f>
        <v>0</v>
      </c>
      <c r="R19" s="63">
        <f>INDEX('[1]1000 m3_by region by source'!$C$78:$AX$153,MATCH($C19,'[1]1000 m3_by region by source'!$D$78:$D$153,0),MATCH(R$2,'[1]1000 m3_by region by source'!$C$78:$AX$78,0))</f>
        <v>0</v>
      </c>
      <c r="S19" s="63">
        <f>INDEX('[1]1000 m3_by region by source'!$C$78:$AX$153,MATCH($C19,'[1]1000 m3_by region by source'!$D$78:$D$153,0),MATCH(S$2,'[1]1000 m3_by region by source'!$C$78:$AX$78,0))</f>
        <v>0</v>
      </c>
      <c r="T19" s="63">
        <f>INDEX('[1]1000 m3_by region by source'!$C$78:$AX$153,MATCH($C19,'[1]1000 m3_by region by source'!$D$78:$D$153,0),MATCH(T$2,'[1]1000 m3_by region by source'!$C$78:$AX$78,0))</f>
        <v>0</v>
      </c>
      <c r="U19" s="63">
        <f>INDEX('[1]1000 m3_by region by source'!$C$78:$AX$153,MATCH($C19,'[1]1000 m3_by region by source'!$D$78:$D$153,0),MATCH(U$2,'[1]1000 m3_by region by source'!$C$78:$AX$78,0))</f>
        <v>0</v>
      </c>
      <c r="V19" s="63">
        <f>INDEX('[1]1000 m3_by region by source'!$C$78:$AX$153,MATCH($C19,'[1]1000 m3_by region by source'!$D$78:$D$153,0),MATCH(V$2,'[1]1000 m3_by region by source'!$C$78:$AX$78,0))</f>
        <v>0</v>
      </c>
      <c r="W19" s="63">
        <f>INDEX('[1]1000 m3_by region by source'!$C$78:$AX$153,MATCH($C19,'[1]1000 m3_by region by source'!$D$78:$D$153,0),MATCH(W$2,'[1]1000 m3_by region by source'!$C$78:$AX$78,0))</f>
        <v>0</v>
      </c>
      <c r="X19" s="63">
        <f>INDEX('[1]1000 m3_by region by source'!$C$78:$AX$153,MATCH($C19,'[1]1000 m3_by region by source'!$D$78:$D$153,0),MATCH(X$2,'[1]1000 m3_by region by source'!$C$78:$AX$78,0))</f>
        <v>0</v>
      </c>
      <c r="Y19" s="63">
        <f>INDEX('[1]1000 m3_by region by source'!$C$78:$AX$153,MATCH($C19,'[1]1000 m3_by region by source'!$D$78:$D$153,0),MATCH(Y$2,'[1]1000 m3_by region by source'!$C$78:$AX$78,0))</f>
        <v>0</v>
      </c>
      <c r="Z19" s="63">
        <f>INDEX('[1]1000 m3_by region by source'!$C$78:$AX$153,MATCH($C19,'[1]1000 m3_by region by source'!$D$78:$D$153,0),MATCH(Z$2,'[1]1000 m3_by region by source'!$C$78:$AX$78,0))</f>
        <v>0</v>
      </c>
      <c r="AA19" s="63">
        <f>INDEX('[1]1000 m3_by region by source'!$C$78:$AX$153,MATCH($C19,'[1]1000 m3_by region by source'!$D$78:$D$153,0),MATCH(AA$2,'[1]1000 m3_by region by source'!$C$78:$AX$78,0))</f>
        <v>0</v>
      </c>
      <c r="AB19" s="63">
        <f>INDEX('[1]1000 m3_by region by source'!$C$78:$AX$153,MATCH($C19,'[1]1000 m3_by region by source'!$D$78:$D$153,0),MATCH(AB$2,'[1]1000 m3_by region by source'!$C$78:$AX$78,0))</f>
        <v>0</v>
      </c>
      <c r="AC19" s="63">
        <f>INDEX('[1]1000 m3_by region by source'!$C$78:$AX$153,MATCH($C19,'[1]1000 m3_by region by source'!$D$78:$D$153,0),MATCH(AC$2,'[1]1000 m3_by region by source'!$C$78:$AX$78,0))</f>
        <v>0</v>
      </c>
      <c r="AD19" s="63">
        <f>INDEX('[1]1000 m3_by region by source'!$C$78:$AX$153,MATCH($C19,'[1]1000 m3_by region by source'!$D$78:$D$153,0),MATCH(AD$2,'[1]1000 m3_by region by source'!$C$78:$AX$78,0))</f>
        <v>0</v>
      </c>
      <c r="AE19" s="63">
        <f>INDEX('[1]1000 m3_by region by source'!$C$78:$AX$153,MATCH($C19,'[1]1000 m3_by region by source'!$D$78:$D$153,0),MATCH(AE$2,'[1]1000 m3_by region by source'!$C$78:$AX$78,0))</f>
        <v>0</v>
      </c>
      <c r="AF19" s="63">
        <f>INDEX('[1]1000 m3_by region by source'!$C$78:$AX$153,MATCH($C19,'[1]1000 m3_by region by source'!$D$78:$D$153,0),MATCH(AF$2,'[1]1000 m3_by region by source'!$C$78:$AX$78,0))</f>
        <v>0</v>
      </c>
      <c r="AG19" s="63">
        <f>INDEX('[1]1000 m3_by region by source'!$C$78:$AX$153,MATCH($C19,'[1]1000 m3_by region by source'!$D$78:$D$153,0),MATCH(AG$2,'[1]1000 m3_by region by source'!$C$78:$AX$78,0))</f>
        <v>0</v>
      </c>
      <c r="AH19" s="63">
        <f>INDEX('[1]1000 m3_by region by source'!$C$78:$AX$153,MATCH($C19,'[1]1000 m3_by region by source'!$D$78:$D$153,0),MATCH(AH$2,'[1]1000 m3_by region by source'!$C$78:$AX$78,0))</f>
        <v>0</v>
      </c>
      <c r="AI19" s="63">
        <f>INDEX('[1]1000 m3_by region by source'!$C$78:$AX$153,MATCH($C19,'[1]1000 m3_by region by source'!$D$78:$D$153,0),MATCH(AI$2,'[1]1000 m3_by region by source'!$C$78:$AX$78,0))</f>
        <v>0</v>
      </c>
      <c r="AJ19" s="63">
        <f>INDEX('[1]1000 m3_by region by source'!$C$78:$AX$153,MATCH($C19,'[1]1000 m3_by region by source'!$D$78:$D$153,0),MATCH(AJ$2,'[1]1000 m3_by region by source'!$C$78:$AX$78,0))</f>
        <v>0</v>
      </c>
      <c r="AK19" s="63">
        <f>INDEX('[1]1000 m3_by region by source'!$C$78:$AX$153,MATCH($C19,'[1]1000 m3_by region by source'!$D$78:$D$153,0),MATCH(AK$2,'[1]1000 m3_by region by source'!$C$78:$AX$78,0))</f>
        <v>0</v>
      </c>
      <c r="AL19" s="63">
        <f>INDEX('[1]1000 m3_by region by source'!$C$78:$AX$153,MATCH($C19,'[1]1000 m3_by region by source'!$D$78:$D$153,0),MATCH(AL$2,'[1]1000 m3_by region by source'!$C$78:$AX$78,0))</f>
        <v>0</v>
      </c>
      <c r="AM19" s="63">
        <f>INDEX('[1]1000 m3_by region by source'!$C$78:$AX$153,MATCH($C19,'[1]1000 m3_by region by source'!$D$78:$D$153,0),MATCH(AM$2,'[1]1000 m3_by region by source'!$C$78:$AX$78,0))</f>
        <v>0</v>
      </c>
      <c r="AN19" s="63">
        <f>INDEX('[1]1000 m3_by region by source'!$C$78:$AX$153,MATCH($C19,'[1]1000 m3_by region by source'!$D$78:$D$153,0),MATCH(AN$2,'[1]1000 m3_by region by source'!$C$78:$AX$78,0))</f>
        <v>0</v>
      </c>
      <c r="AO19" s="63">
        <f>INDEX('[1]1000 m3_by region by source'!$C$78:$AX$153,MATCH($C19,'[1]1000 m3_by region by source'!$D$78:$D$153,0),MATCH(AO$2,'[1]1000 m3_by region by source'!$C$78:$AX$78,0))</f>
        <v>0</v>
      </c>
      <c r="AP19" s="63">
        <f>INDEX('[1]1000 m3_by region by source'!$C$78:$AX$153,MATCH($C19,'[1]1000 m3_by region by source'!$D$78:$D$153,0),MATCH(AP$2,'[1]1000 m3_by region by source'!$C$78:$AX$78,0))</f>
        <v>0</v>
      </c>
      <c r="AQ19" s="63">
        <f>INDEX('[1]1000 m3_by region by source'!$C$78:$AX$153,MATCH($C19,'[1]1000 m3_by region by source'!$D$78:$D$153,0),MATCH(AQ$2,'[1]1000 m3_by region by source'!$C$78:$AX$78,0))</f>
        <v>0</v>
      </c>
      <c r="AR19" s="63">
        <f>INDEX('[1]1000 m3_by region by source'!$C$78:$AX$153,MATCH($C19,'[1]1000 m3_by region by source'!$D$78:$D$153,0),MATCH(AR$2,'[1]1000 m3_by region by source'!$C$78:$AX$78,0))</f>
        <v>0</v>
      </c>
      <c r="AS19" s="63">
        <f>INDEX('[1]1000 m3_by region by source'!$C$78:$AX$153,MATCH($C19,'[1]1000 m3_by region by source'!$D$78:$D$153,0),MATCH(AS$2,'[1]1000 m3_by region by source'!$C$78:$AX$78,0))</f>
        <v>0</v>
      </c>
      <c r="AT19" s="63">
        <f>INDEX('[1]1000 m3_by region by source'!$C$78:$AX$153,MATCH($C19,'[1]1000 m3_by region by source'!$D$78:$D$153,0),MATCH(AT$2,'[1]1000 m3_by region by source'!$C$78:$AX$78,0))</f>
        <v>0</v>
      </c>
      <c r="AU19" s="63">
        <f>INDEX('[1]1000 m3_by region by source'!$C$78:$AX$153,MATCH($C19,'[1]1000 m3_by region by source'!$D$78:$D$153,0),MATCH(AU$2,'[1]1000 m3_by region by source'!$C$78:$AX$78,0))</f>
        <v>0</v>
      </c>
      <c r="AV19" s="63">
        <f>INDEX('[1]1000 m3_by region by source'!$C$78:$AX$153,MATCH($C19,'[1]1000 m3_by region by source'!$D$78:$D$153,0),MATCH(AV$2,'[1]1000 m3_by region by source'!$C$78:$AX$78,0))</f>
        <v>0</v>
      </c>
      <c r="AW19" s="63">
        <f>INDEX('[1]1000 m3_by region by source'!$C$78:$AX$153,MATCH($C19,'[1]1000 m3_by region by source'!$D$78:$D$153,0),MATCH(AW$2,'[1]1000 m3_by region by source'!$C$78:$AX$78,0))</f>
        <v>0</v>
      </c>
      <c r="AX19" s="63">
        <f>INDEX('[1]1000 m3_by region by source'!$C$78:$AX$153,MATCH($C19,'[1]1000 m3_by region by source'!$D$78:$D$153,0),MATCH(AX$2,'[1]1000 m3_by region by source'!$C$78:$AX$78,0))</f>
        <v>0</v>
      </c>
      <c r="AY19" s="63">
        <f>INDEX('[1]1000 m3_by region by source'!$C$78:$AX$153,MATCH($C19,'[1]1000 m3_by region by source'!$D$78:$D$153,0),MATCH(AY$2,'[1]1000 m3_by region by source'!$C$78:$AX$78,0))</f>
        <v>0</v>
      </c>
      <c r="AZ19" s="63">
        <f>INDEX('[1]1000 m3_by region by source'!$C$78:$AX$153,MATCH($C19,'[1]1000 m3_by region by source'!$D$78:$D$153,0),MATCH(AZ$2,'[1]1000 m3_by region by source'!$C$78:$AX$78,0))</f>
        <v>0</v>
      </c>
      <c r="BA19" s="63">
        <f>INDEX('[1]1000 m3_by region by source'!$C$78:$AX$153,MATCH($C19,'[1]1000 m3_by region by source'!$D$78:$D$153,0),MATCH(BA$2,'[1]1000 m3_by region by source'!$C$78:$AX$78,0))</f>
        <v>0</v>
      </c>
      <c r="BB19" s="63">
        <f>INDEX('[1]1000 m3_by region by source'!$C$78:$AX$153,MATCH($C19,'[1]1000 m3_by region by source'!$D$78:$D$153,0),MATCH(BB$2,'[1]1000 m3_by region by source'!$C$78:$AX$78,0))</f>
        <v>0</v>
      </c>
    </row>
    <row r="20" spans="1:54" x14ac:dyDescent="0.35">
      <c r="C20" t="str">
        <f t="shared" si="0"/>
        <v/>
      </c>
      <c r="D20" s="62">
        <f>SUM(D15:D19)</f>
        <v>1</v>
      </c>
      <c r="E20" s="62">
        <f>SUM(E15:E19)</f>
        <v>1</v>
      </c>
      <c r="F20" s="62">
        <f>SUM(F15:F19)</f>
        <v>1</v>
      </c>
      <c r="G20" s="62">
        <f>SUM(G15:G19)</f>
        <v>1</v>
      </c>
      <c r="H20" s="62">
        <f>SUM(H15:H19)</f>
        <v>1</v>
      </c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</row>
    <row r="21" spans="1:54" x14ac:dyDescent="0.35">
      <c r="A21" t="str">
        <f>'[1]1000 m3_by region by source'!A94</f>
        <v>NEW BRUNSWICK</v>
      </c>
      <c r="B21" t="str">
        <f>'[1]1000 m3_by region by source'!C94</f>
        <v>COAL BED METHANE</v>
      </c>
      <c r="C21" t="str">
        <f t="shared" si="0"/>
        <v>NEW BRUNSWICKCOAL BED METHANE</v>
      </c>
      <c r="D21" s="64" cm="1">
        <f t="array" ref="D21">TREND($I21:$N21,$I$2:$N$2,D$2)</f>
        <v>0</v>
      </c>
      <c r="E21" s="64" cm="1">
        <f t="array" ref="E21">TREND($I21:$N21,$I$2:$N$2,E$2)</f>
        <v>0</v>
      </c>
      <c r="F21" s="64" cm="1">
        <f t="array" ref="F21">TREND($I21:$N21,$I$2:$N$2,F$2)</f>
        <v>0</v>
      </c>
      <c r="G21" s="64" cm="1">
        <f t="array" ref="G21">TREND($I21:$N21,$I$2:$N$2,G$2)</f>
        <v>0</v>
      </c>
      <c r="H21" s="64" cm="1">
        <f t="array" ref="H21">TREND($I21:$N21,$I$2:$N$2,H$2)</f>
        <v>0</v>
      </c>
      <c r="I21" s="63">
        <f>INDEX('[1]1000 m3_by region by source'!$C$78:$AX$153,MATCH($C21,'[1]1000 m3_by region by source'!$D$78:$D$153,0),MATCH(I$2,'[1]1000 m3_by region by source'!$C$78:$AX$78,0))</f>
        <v>0</v>
      </c>
      <c r="J21" s="63">
        <f>INDEX('[1]1000 m3_by region by source'!$C$78:$AX$153,MATCH($C21,'[1]1000 m3_by region by source'!$D$78:$D$153,0),MATCH(J$2,'[1]1000 m3_by region by source'!$C$78:$AX$78,0))</f>
        <v>0</v>
      </c>
      <c r="K21" s="63">
        <f>INDEX('[1]1000 m3_by region by source'!$C$78:$AX$153,MATCH($C21,'[1]1000 m3_by region by source'!$D$78:$D$153,0),MATCH(K$2,'[1]1000 m3_by region by source'!$C$78:$AX$78,0))</f>
        <v>0</v>
      </c>
      <c r="L21" s="63">
        <f>INDEX('[1]1000 m3_by region by source'!$C$78:$AX$153,MATCH($C21,'[1]1000 m3_by region by source'!$D$78:$D$153,0),MATCH(L$2,'[1]1000 m3_by region by source'!$C$78:$AX$78,0))</f>
        <v>0</v>
      </c>
      <c r="M21" s="63">
        <f>INDEX('[1]1000 m3_by region by source'!$C$78:$AX$153,MATCH($C21,'[1]1000 m3_by region by source'!$D$78:$D$153,0),MATCH(M$2,'[1]1000 m3_by region by source'!$C$78:$AX$78,0))</f>
        <v>0</v>
      </c>
      <c r="N21" s="63">
        <f>INDEX('[1]1000 m3_by region by source'!$C$78:$AX$153,MATCH($C21,'[1]1000 m3_by region by source'!$D$78:$D$153,0),MATCH(N$2,'[1]1000 m3_by region by source'!$C$78:$AX$78,0))</f>
        <v>0</v>
      </c>
      <c r="O21" s="63">
        <f>INDEX('[1]1000 m3_by region by source'!$C$78:$AX$153,MATCH($C21,'[1]1000 m3_by region by source'!$D$78:$D$153,0),MATCH(O$2,'[1]1000 m3_by region by source'!$C$78:$AX$78,0))</f>
        <v>0</v>
      </c>
      <c r="P21" s="63">
        <f>INDEX('[1]1000 m3_by region by source'!$C$78:$AX$153,MATCH($C21,'[1]1000 m3_by region by source'!$D$78:$D$153,0),MATCH(P$2,'[1]1000 m3_by region by source'!$C$78:$AX$78,0))</f>
        <v>0</v>
      </c>
      <c r="Q21" s="63">
        <f>INDEX('[1]1000 m3_by region by source'!$C$78:$AX$153,MATCH($C21,'[1]1000 m3_by region by source'!$D$78:$D$153,0),MATCH(Q$2,'[1]1000 m3_by region by source'!$C$78:$AX$78,0))</f>
        <v>0</v>
      </c>
      <c r="R21" s="63">
        <f>INDEX('[1]1000 m3_by region by source'!$C$78:$AX$153,MATCH($C21,'[1]1000 m3_by region by source'!$D$78:$D$153,0),MATCH(R$2,'[1]1000 m3_by region by source'!$C$78:$AX$78,0))</f>
        <v>0</v>
      </c>
      <c r="S21" s="63">
        <f>INDEX('[1]1000 m3_by region by source'!$C$78:$AX$153,MATCH($C21,'[1]1000 m3_by region by source'!$D$78:$D$153,0),MATCH(S$2,'[1]1000 m3_by region by source'!$C$78:$AX$78,0))</f>
        <v>0</v>
      </c>
      <c r="T21" s="63">
        <f>INDEX('[1]1000 m3_by region by source'!$C$78:$AX$153,MATCH($C21,'[1]1000 m3_by region by source'!$D$78:$D$153,0),MATCH(T$2,'[1]1000 m3_by region by source'!$C$78:$AX$78,0))</f>
        <v>0</v>
      </c>
      <c r="U21" s="63">
        <f>INDEX('[1]1000 m3_by region by source'!$C$78:$AX$153,MATCH($C21,'[1]1000 m3_by region by source'!$D$78:$D$153,0),MATCH(U$2,'[1]1000 m3_by region by source'!$C$78:$AX$78,0))</f>
        <v>0</v>
      </c>
      <c r="V21" s="63">
        <f>INDEX('[1]1000 m3_by region by source'!$C$78:$AX$153,MATCH($C21,'[1]1000 m3_by region by source'!$D$78:$D$153,0),MATCH(V$2,'[1]1000 m3_by region by source'!$C$78:$AX$78,0))</f>
        <v>0</v>
      </c>
      <c r="W21" s="63">
        <f>INDEX('[1]1000 m3_by region by source'!$C$78:$AX$153,MATCH($C21,'[1]1000 m3_by region by source'!$D$78:$D$153,0),MATCH(W$2,'[1]1000 m3_by region by source'!$C$78:$AX$78,0))</f>
        <v>0</v>
      </c>
      <c r="X21" s="63">
        <f>INDEX('[1]1000 m3_by region by source'!$C$78:$AX$153,MATCH($C21,'[1]1000 m3_by region by source'!$D$78:$D$153,0),MATCH(X$2,'[1]1000 m3_by region by source'!$C$78:$AX$78,0))</f>
        <v>0</v>
      </c>
      <c r="Y21" s="63">
        <f>INDEX('[1]1000 m3_by region by source'!$C$78:$AX$153,MATCH($C21,'[1]1000 m3_by region by source'!$D$78:$D$153,0),MATCH(Y$2,'[1]1000 m3_by region by source'!$C$78:$AX$78,0))</f>
        <v>0</v>
      </c>
      <c r="Z21" s="63">
        <f>INDEX('[1]1000 m3_by region by source'!$C$78:$AX$153,MATCH($C21,'[1]1000 m3_by region by source'!$D$78:$D$153,0),MATCH(Z$2,'[1]1000 m3_by region by source'!$C$78:$AX$78,0))</f>
        <v>0</v>
      </c>
      <c r="AA21" s="63">
        <f>INDEX('[1]1000 m3_by region by source'!$C$78:$AX$153,MATCH($C21,'[1]1000 m3_by region by source'!$D$78:$D$153,0),MATCH(AA$2,'[1]1000 m3_by region by source'!$C$78:$AX$78,0))</f>
        <v>0</v>
      </c>
      <c r="AB21" s="63">
        <f>INDEX('[1]1000 m3_by region by source'!$C$78:$AX$153,MATCH($C21,'[1]1000 m3_by region by source'!$D$78:$D$153,0),MATCH(AB$2,'[1]1000 m3_by region by source'!$C$78:$AX$78,0))</f>
        <v>0</v>
      </c>
      <c r="AC21" s="63">
        <f>INDEX('[1]1000 m3_by region by source'!$C$78:$AX$153,MATCH($C21,'[1]1000 m3_by region by source'!$D$78:$D$153,0),MATCH(AC$2,'[1]1000 m3_by region by source'!$C$78:$AX$78,0))</f>
        <v>0</v>
      </c>
      <c r="AD21" s="63">
        <f>INDEX('[1]1000 m3_by region by source'!$C$78:$AX$153,MATCH($C21,'[1]1000 m3_by region by source'!$D$78:$D$153,0),MATCH(AD$2,'[1]1000 m3_by region by source'!$C$78:$AX$78,0))</f>
        <v>0</v>
      </c>
      <c r="AE21" s="63">
        <f>INDEX('[1]1000 m3_by region by source'!$C$78:$AX$153,MATCH($C21,'[1]1000 m3_by region by source'!$D$78:$D$153,0),MATCH(AE$2,'[1]1000 m3_by region by source'!$C$78:$AX$78,0))</f>
        <v>0</v>
      </c>
      <c r="AF21" s="63">
        <f>INDEX('[1]1000 m3_by region by source'!$C$78:$AX$153,MATCH($C21,'[1]1000 m3_by region by source'!$D$78:$D$153,0),MATCH(AF$2,'[1]1000 m3_by region by source'!$C$78:$AX$78,0))</f>
        <v>0</v>
      </c>
      <c r="AG21" s="63">
        <f>INDEX('[1]1000 m3_by region by source'!$C$78:$AX$153,MATCH($C21,'[1]1000 m3_by region by source'!$D$78:$D$153,0),MATCH(AG$2,'[1]1000 m3_by region by source'!$C$78:$AX$78,0))</f>
        <v>0</v>
      </c>
      <c r="AH21" s="63">
        <f>INDEX('[1]1000 m3_by region by source'!$C$78:$AX$153,MATCH($C21,'[1]1000 m3_by region by source'!$D$78:$D$153,0),MATCH(AH$2,'[1]1000 m3_by region by source'!$C$78:$AX$78,0))</f>
        <v>0</v>
      </c>
      <c r="AI21" s="63">
        <f>INDEX('[1]1000 m3_by region by source'!$C$78:$AX$153,MATCH($C21,'[1]1000 m3_by region by source'!$D$78:$D$153,0),MATCH(AI$2,'[1]1000 m3_by region by source'!$C$78:$AX$78,0))</f>
        <v>0</v>
      </c>
      <c r="AJ21" s="63">
        <f>INDEX('[1]1000 m3_by region by source'!$C$78:$AX$153,MATCH($C21,'[1]1000 m3_by region by source'!$D$78:$D$153,0),MATCH(AJ$2,'[1]1000 m3_by region by source'!$C$78:$AX$78,0))</f>
        <v>0</v>
      </c>
      <c r="AK21" s="63">
        <f>INDEX('[1]1000 m3_by region by source'!$C$78:$AX$153,MATCH($C21,'[1]1000 m3_by region by source'!$D$78:$D$153,0),MATCH(AK$2,'[1]1000 m3_by region by source'!$C$78:$AX$78,0))</f>
        <v>0</v>
      </c>
      <c r="AL21" s="63">
        <f>INDEX('[1]1000 m3_by region by source'!$C$78:$AX$153,MATCH($C21,'[1]1000 m3_by region by source'!$D$78:$D$153,0),MATCH(AL$2,'[1]1000 m3_by region by source'!$C$78:$AX$78,0))</f>
        <v>0</v>
      </c>
      <c r="AM21" s="63">
        <f>INDEX('[1]1000 m3_by region by source'!$C$78:$AX$153,MATCH($C21,'[1]1000 m3_by region by source'!$D$78:$D$153,0),MATCH(AM$2,'[1]1000 m3_by region by source'!$C$78:$AX$78,0))</f>
        <v>0</v>
      </c>
      <c r="AN21" s="63">
        <f>INDEX('[1]1000 m3_by region by source'!$C$78:$AX$153,MATCH($C21,'[1]1000 m3_by region by source'!$D$78:$D$153,0),MATCH(AN$2,'[1]1000 m3_by region by source'!$C$78:$AX$78,0))</f>
        <v>0</v>
      </c>
      <c r="AO21" s="63">
        <f>INDEX('[1]1000 m3_by region by source'!$C$78:$AX$153,MATCH($C21,'[1]1000 m3_by region by source'!$D$78:$D$153,0),MATCH(AO$2,'[1]1000 m3_by region by source'!$C$78:$AX$78,0))</f>
        <v>0</v>
      </c>
      <c r="AP21" s="63">
        <f>INDEX('[1]1000 m3_by region by source'!$C$78:$AX$153,MATCH($C21,'[1]1000 m3_by region by source'!$D$78:$D$153,0),MATCH(AP$2,'[1]1000 m3_by region by source'!$C$78:$AX$78,0))</f>
        <v>0</v>
      </c>
      <c r="AQ21" s="63">
        <f>INDEX('[1]1000 m3_by region by source'!$C$78:$AX$153,MATCH($C21,'[1]1000 m3_by region by source'!$D$78:$D$153,0),MATCH(AQ$2,'[1]1000 m3_by region by source'!$C$78:$AX$78,0))</f>
        <v>0</v>
      </c>
      <c r="AR21" s="63">
        <f>INDEX('[1]1000 m3_by region by source'!$C$78:$AX$153,MATCH($C21,'[1]1000 m3_by region by source'!$D$78:$D$153,0),MATCH(AR$2,'[1]1000 m3_by region by source'!$C$78:$AX$78,0))</f>
        <v>0</v>
      </c>
      <c r="AS21" s="63">
        <f>INDEX('[1]1000 m3_by region by source'!$C$78:$AX$153,MATCH($C21,'[1]1000 m3_by region by source'!$D$78:$D$153,0),MATCH(AS$2,'[1]1000 m3_by region by source'!$C$78:$AX$78,0))</f>
        <v>0</v>
      </c>
      <c r="AT21" s="63">
        <f>INDEX('[1]1000 m3_by region by source'!$C$78:$AX$153,MATCH($C21,'[1]1000 m3_by region by source'!$D$78:$D$153,0),MATCH(AT$2,'[1]1000 m3_by region by source'!$C$78:$AX$78,0))</f>
        <v>0</v>
      </c>
      <c r="AU21" s="63">
        <f>INDEX('[1]1000 m3_by region by source'!$C$78:$AX$153,MATCH($C21,'[1]1000 m3_by region by source'!$D$78:$D$153,0),MATCH(AU$2,'[1]1000 m3_by region by source'!$C$78:$AX$78,0))</f>
        <v>0</v>
      </c>
      <c r="AV21" s="63">
        <f>INDEX('[1]1000 m3_by region by source'!$C$78:$AX$153,MATCH($C21,'[1]1000 m3_by region by source'!$D$78:$D$153,0),MATCH(AV$2,'[1]1000 m3_by region by source'!$C$78:$AX$78,0))</f>
        <v>0</v>
      </c>
      <c r="AW21" s="63">
        <f>INDEX('[1]1000 m3_by region by source'!$C$78:$AX$153,MATCH($C21,'[1]1000 m3_by region by source'!$D$78:$D$153,0),MATCH(AW$2,'[1]1000 m3_by region by source'!$C$78:$AX$78,0))</f>
        <v>0</v>
      </c>
      <c r="AX21" s="63">
        <f>INDEX('[1]1000 m3_by region by source'!$C$78:$AX$153,MATCH($C21,'[1]1000 m3_by region by source'!$D$78:$D$153,0),MATCH(AX$2,'[1]1000 m3_by region by source'!$C$78:$AX$78,0))</f>
        <v>0</v>
      </c>
      <c r="AY21" s="63">
        <f>INDEX('[1]1000 m3_by region by source'!$C$78:$AX$153,MATCH($C21,'[1]1000 m3_by region by source'!$D$78:$D$153,0),MATCH(AY$2,'[1]1000 m3_by region by source'!$C$78:$AX$78,0))</f>
        <v>0</v>
      </c>
      <c r="AZ21" s="63">
        <f>INDEX('[1]1000 m3_by region by source'!$C$78:$AX$153,MATCH($C21,'[1]1000 m3_by region by source'!$D$78:$D$153,0),MATCH(AZ$2,'[1]1000 m3_by region by source'!$C$78:$AX$78,0))</f>
        <v>0</v>
      </c>
      <c r="BA21" s="63">
        <f>INDEX('[1]1000 m3_by region by source'!$C$78:$AX$153,MATCH($C21,'[1]1000 m3_by region by source'!$D$78:$D$153,0),MATCH(BA$2,'[1]1000 m3_by region by source'!$C$78:$AX$78,0))</f>
        <v>0</v>
      </c>
      <c r="BB21" s="63">
        <f>INDEX('[1]1000 m3_by region by source'!$C$78:$AX$153,MATCH($C21,'[1]1000 m3_by region by source'!$D$78:$D$153,0),MATCH(BB$2,'[1]1000 m3_by region by source'!$C$78:$AX$78,0))</f>
        <v>0</v>
      </c>
    </row>
    <row r="22" spans="1:54" x14ac:dyDescent="0.35">
      <c r="A22" t="str">
        <f>'[1]1000 m3_by region by source'!A95</f>
        <v>NEW BRUNSWICK</v>
      </c>
      <c r="B22" t="str">
        <f>'[1]1000 m3_by region by source'!C95</f>
        <v>CONVENTIONAL</v>
      </c>
      <c r="C22" t="str">
        <f t="shared" si="0"/>
        <v>NEW BRUNSWICKCONVENTIONAL</v>
      </c>
      <c r="D22" s="64" cm="1">
        <f t="array" ref="D22">TREND($I22:$N22,$I$2:$N$2,D$2)</f>
        <v>0</v>
      </c>
      <c r="E22" s="64" cm="1">
        <f t="array" ref="E22">TREND($I22:$N22,$I$2:$N$2,E$2)</f>
        <v>0</v>
      </c>
      <c r="F22" s="64" cm="1">
        <f t="array" ref="F22">TREND($I22:$N22,$I$2:$N$2,F$2)</f>
        <v>0</v>
      </c>
      <c r="G22" s="64" cm="1">
        <f t="array" ref="G22">TREND($I22:$N22,$I$2:$N$2,G$2)</f>
        <v>0</v>
      </c>
      <c r="H22" s="64" cm="1">
        <f t="array" ref="H22">TREND($I22:$N22,$I$2:$N$2,H$2)</f>
        <v>0</v>
      </c>
      <c r="I22" s="63">
        <f>INDEX('[1]1000 m3_by region by source'!$C$78:$AX$153,MATCH($C22,'[1]1000 m3_by region by source'!$D$78:$D$153,0),MATCH(I$2,'[1]1000 m3_by region by source'!$C$78:$AX$78,0))</f>
        <v>0</v>
      </c>
      <c r="J22" s="63">
        <f>INDEX('[1]1000 m3_by region by source'!$C$78:$AX$153,MATCH($C22,'[1]1000 m3_by region by source'!$D$78:$D$153,0),MATCH(J$2,'[1]1000 m3_by region by source'!$C$78:$AX$78,0))</f>
        <v>0</v>
      </c>
      <c r="K22" s="63">
        <f>INDEX('[1]1000 m3_by region by source'!$C$78:$AX$153,MATCH($C22,'[1]1000 m3_by region by source'!$D$78:$D$153,0),MATCH(K$2,'[1]1000 m3_by region by source'!$C$78:$AX$78,0))</f>
        <v>0</v>
      </c>
      <c r="L22" s="63">
        <f>INDEX('[1]1000 m3_by region by source'!$C$78:$AX$153,MATCH($C22,'[1]1000 m3_by region by source'!$D$78:$D$153,0),MATCH(L$2,'[1]1000 m3_by region by source'!$C$78:$AX$78,0))</f>
        <v>0</v>
      </c>
      <c r="M22" s="63">
        <f>INDEX('[1]1000 m3_by region by source'!$C$78:$AX$153,MATCH($C22,'[1]1000 m3_by region by source'!$D$78:$D$153,0),MATCH(M$2,'[1]1000 m3_by region by source'!$C$78:$AX$78,0))</f>
        <v>0</v>
      </c>
      <c r="N22" s="63">
        <f>INDEX('[1]1000 m3_by region by source'!$C$78:$AX$153,MATCH($C22,'[1]1000 m3_by region by source'!$D$78:$D$153,0),MATCH(N$2,'[1]1000 m3_by region by source'!$C$78:$AX$78,0))</f>
        <v>0</v>
      </c>
      <c r="O22" s="63">
        <f>INDEX('[1]1000 m3_by region by source'!$C$78:$AX$153,MATCH($C22,'[1]1000 m3_by region by source'!$D$78:$D$153,0),MATCH(O$2,'[1]1000 m3_by region by source'!$C$78:$AX$78,0))</f>
        <v>0</v>
      </c>
      <c r="P22" s="63">
        <f>INDEX('[1]1000 m3_by region by source'!$C$78:$AX$153,MATCH($C22,'[1]1000 m3_by region by source'!$D$78:$D$153,0),MATCH(P$2,'[1]1000 m3_by region by source'!$C$78:$AX$78,0))</f>
        <v>0</v>
      </c>
      <c r="Q22" s="63">
        <f>INDEX('[1]1000 m3_by region by source'!$C$78:$AX$153,MATCH($C22,'[1]1000 m3_by region by source'!$D$78:$D$153,0),MATCH(Q$2,'[1]1000 m3_by region by source'!$C$78:$AX$78,0))</f>
        <v>0</v>
      </c>
      <c r="R22" s="63">
        <f>INDEX('[1]1000 m3_by region by source'!$C$78:$AX$153,MATCH($C22,'[1]1000 m3_by region by source'!$D$78:$D$153,0),MATCH(R$2,'[1]1000 m3_by region by source'!$C$78:$AX$78,0))</f>
        <v>0</v>
      </c>
      <c r="S22" s="63">
        <f>INDEX('[1]1000 m3_by region by source'!$C$78:$AX$153,MATCH($C22,'[1]1000 m3_by region by source'!$D$78:$D$153,0),MATCH(S$2,'[1]1000 m3_by region by source'!$C$78:$AX$78,0))</f>
        <v>0</v>
      </c>
      <c r="T22" s="63">
        <f>INDEX('[1]1000 m3_by region by source'!$C$78:$AX$153,MATCH($C22,'[1]1000 m3_by region by source'!$D$78:$D$153,0),MATCH(T$2,'[1]1000 m3_by region by source'!$C$78:$AX$78,0))</f>
        <v>0</v>
      </c>
      <c r="U22" s="63">
        <f>INDEX('[1]1000 m3_by region by source'!$C$78:$AX$153,MATCH($C22,'[1]1000 m3_by region by source'!$D$78:$D$153,0),MATCH(U$2,'[1]1000 m3_by region by source'!$C$78:$AX$78,0))</f>
        <v>0</v>
      </c>
      <c r="V22" s="63">
        <f>INDEX('[1]1000 m3_by region by source'!$C$78:$AX$153,MATCH($C22,'[1]1000 m3_by region by source'!$D$78:$D$153,0),MATCH(V$2,'[1]1000 m3_by region by source'!$C$78:$AX$78,0))</f>
        <v>0</v>
      </c>
      <c r="W22" s="63">
        <f>INDEX('[1]1000 m3_by region by source'!$C$78:$AX$153,MATCH($C22,'[1]1000 m3_by region by source'!$D$78:$D$153,0),MATCH(W$2,'[1]1000 m3_by region by source'!$C$78:$AX$78,0))</f>
        <v>0</v>
      </c>
      <c r="X22" s="63">
        <f>INDEX('[1]1000 m3_by region by source'!$C$78:$AX$153,MATCH($C22,'[1]1000 m3_by region by source'!$D$78:$D$153,0),MATCH(X$2,'[1]1000 m3_by region by source'!$C$78:$AX$78,0))</f>
        <v>0</v>
      </c>
      <c r="Y22" s="63">
        <f>INDEX('[1]1000 m3_by region by source'!$C$78:$AX$153,MATCH($C22,'[1]1000 m3_by region by source'!$D$78:$D$153,0),MATCH(Y$2,'[1]1000 m3_by region by source'!$C$78:$AX$78,0))</f>
        <v>0</v>
      </c>
      <c r="Z22" s="63">
        <f>INDEX('[1]1000 m3_by region by source'!$C$78:$AX$153,MATCH($C22,'[1]1000 m3_by region by source'!$D$78:$D$153,0),MATCH(Z$2,'[1]1000 m3_by region by source'!$C$78:$AX$78,0))</f>
        <v>0</v>
      </c>
      <c r="AA22" s="63">
        <f>INDEX('[1]1000 m3_by region by source'!$C$78:$AX$153,MATCH($C22,'[1]1000 m3_by region by source'!$D$78:$D$153,0),MATCH(AA$2,'[1]1000 m3_by region by source'!$C$78:$AX$78,0))</f>
        <v>0</v>
      </c>
      <c r="AB22" s="63">
        <f>INDEX('[1]1000 m3_by region by source'!$C$78:$AX$153,MATCH($C22,'[1]1000 m3_by region by source'!$D$78:$D$153,0),MATCH(AB$2,'[1]1000 m3_by region by source'!$C$78:$AX$78,0))</f>
        <v>0</v>
      </c>
      <c r="AC22" s="63">
        <f>INDEX('[1]1000 m3_by region by source'!$C$78:$AX$153,MATCH($C22,'[1]1000 m3_by region by source'!$D$78:$D$153,0),MATCH(AC$2,'[1]1000 m3_by region by source'!$C$78:$AX$78,0))</f>
        <v>0</v>
      </c>
      <c r="AD22" s="63">
        <f>INDEX('[1]1000 m3_by region by source'!$C$78:$AX$153,MATCH($C22,'[1]1000 m3_by region by source'!$D$78:$D$153,0),MATCH(AD$2,'[1]1000 m3_by region by source'!$C$78:$AX$78,0))</f>
        <v>0</v>
      </c>
      <c r="AE22" s="63">
        <f>INDEX('[1]1000 m3_by region by source'!$C$78:$AX$153,MATCH($C22,'[1]1000 m3_by region by source'!$D$78:$D$153,0),MATCH(AE$2,'[1]1000 m3_by region by source'!$C$78:$AX$78,0))</f>
        <v>0</v>
      </c>
      <c r="AF22" s="63">
        <f>INDEX('[1]1000 m3_by region by source'!$C$78:$AX$153,MATCH($C22,'[1]1000 m3_by region by source'!$D$78:$D$153,0),MATCH(AF$2,'[1]1000 m3_by region by source'!$C$78:$AX$78,0))</f>
        <v>0</v>
      </c>
      <c r="AG22" s="63">
        <f>INDEX('[1]1000 m3_by region by source'!$C$78:$AX$153,MATCH($C22,'[1]1000 m3_by region by source'!$D$78:$D$153,0),MATCH(AG$2,'[1]1000 m3_by region by source'!$C$78:$AX$78,0))</f>
        <v>0</v>
      </c>
      <c r="AH22" s="63">
        <f>INDEX('[1]1000 m3_by region by source'!$C$78:$AX$153,MATCH($C22,'[1]1000 m3_by region by source'!$D$78:$D$153,0),MATCH(AH$2,'[1]1000 m3_by region by source'!$C$78:$AX$78,0))</f>
        <v>0</v>
      </c>
      <c r="AI22" s="63">
        <f>INDEX('[1]1000 m3_by region by source'!$C$78:$AX$153,MATCH($C22,'[1]1000 m3_by region by source'!$D$78:$D$153,0),MATCH(AI$2,'[1]1000 m3_by region by source'!$C$78:$AX$78,0))</f>
        <v>0</v>
      </c>
      <c r="AJ22" s="63">
        <f>INDEX('[1]1000 m3_by region by source'!$C$78:$AX$153,MATCH($C22,'[1]1000 m3_by region by source'!$D$78:$D$153,0),MATCH(AJ$2,'[1]1000 m3_by region by source'!$C$78:$AX$78,0))</f>
        <v>0</v>
      </c>
      <c r="AK22" s="63">
        <f>INDEX('[1]1000 m3_by region by source'!$C$78:$AX$153,MATCH($C22,'[1]1000 m3_by region by source'!$D$78:$D$153,0),MATCH(AK$2,'[1]1000 m3_by region by source'!$C$78:$AX$78,0))</f>
        <v>0</v>
      </c>
      <c r="AL22" s="63">
        <f>INDEX('[1]1000 m3_by region by source'!$C$78:$AX$153,MATCH($C22,'[1]1000 m3_by region by source'!$D$78:$D$153,0),MATCH(AL$2,'[1]1000 m3_by region by source'!$C$78:$AX$78,0))</f>
        <v>0</v>
      </c>
      <c r="AM22" s="63">
        <f>INDEX('[1]1000 m3_by region by source'!$C$78:$AX$153,MATCH($C22,'[1]1000 m3_by region by source'!$D$78:$D$153,0),MATCH(AM$2,'[1]1000 m3_by region by source'!$C$78:$AX$78,0))</f>
        <v>0</v>
      </c>
      <c r="AN22" s="63">
        <f>INDEX('[1]1000 m3_by region by source'!$C$78:$AX$153,MATCH($C22,'[1]1000 m3_by region by source'!$D$78:$D$153,0),MATCH(AN$2,'[1]1000 m3_by region by source'!$C$78:$AX$78,0))</f>
        <v>0</v>
      </c>
      <c r="AO22" s="63">
        <f>INDEX('[1]1000 m3_by region by source'!$C$78:$AX$153,MATCH($C22,'[1]1000 m3_by region by source'!$D$78:$D$153,0),MATCH(AO$2,'[1]1000 m3_by region by source'!$C$78:$AX$78,0))</f>
        <v>0</v>
      </c>
      <c r="AP22" s="63">
        <f>INDEX('[1]1000 m3_by region by source'!$C$78:$AX$153,MATCH($C22,'[1]1000 m3_by region by source'!$D$78:$D$153,0),MATCH(AP$2,'[1]1000 m3_by region by source'!$C$78:$AX$78,0))</f>
        <v>0</v>
      </c>
      <c r="AQ22" s="63">
        <f>INDEX('[1]1000 m3_by region by source'!$C$78:$AX$153,MATCH($C22,'[1]1000 m3_by region by source'!$D$78:$D$153,0),MATCH(AQ$2,'[1]1000 m3_by region by source'!$C$78:$AX$78,0))</f>
        <v>0</v>
      </c>
      <c r="AR22" s="63">
        <f>INDEX('[1]1000 m3_by region by source'!$C$78:$AX$153,MATCH($C22,'[1]1000 m3_by region by source'!$D$78:$D$153,0),MATCH(AR$2,'[1]1000 m3_by region by source'!$C$78:$AX$78,0))</f>
        <v>0</v>
      </c>
      <c r="AS22" s="63">
        <f>INDEX('[1]1000 m3_by region by source'!$C$78:$AX$153,MATCH($C22,'[1]1000 m3_by region by source'!$D$78:$D$153,0),MATCH(AS$2,'[1]1000 m3_by region by source'!$C$78:$AX$78,0))</f>
        <v>0</v>
      </c>
      <c r="AT22" s="63">
        <f>INDEX('[1]1000 m3_by region by source'!$C$78:$AX$153,MATCH($C22,'[1]1000 m3_by region by source'!$D$78:$D$153,0),MATCH(AT$2,'[1]1000 m3_by region by source'!$C$78:$AX$78,0))</f>
        <v>0</v>
      </c>
      <c r="AU22" s="63">
        <f>INDEX('[1]1000 m3_by region by source'!$C$78:$AX$153,MATCH($C22,'[1]1000 m3_by region by source'!$D$78:$D$153,0),MATCH(AU$2,'[1]1000 m3_by region by source'!$C$78:$AX$78,0))</f>
        <v>0</v>
      </c>
      <c r="AV22" s="63">
        <f>INDEX('[1]1000 m3_by region by source'!$C$78:$AX$153,MATCH($C22,'[1]1000 m3_by region by source'!$D$78:$D$153,0),MATCH(AV$2,'[1]1000 m3_by region by source'!$C$78:$AX$78,0))</f>
        <v>0</v>
      </c>
      <c r="AW22" s="63">
        <f>INDEX('[1]1000 m3_by region by source'!$C$78:$AX$153,MATCH($C22,'[1]1000 m3_by region by source'!$D$78:$D$153,0),MATCH(AW$2,'[1]1000 m3_by region by source'!$C$78:$AX$78,0))</f>
        <v>0</v>
      </c>
      <c r="AX22" s="63">
        <f>INDEX('[1]1000 m3_by region by source'!$C$78:$AX$153,MATCH($C22,'[1]1000 m3_by region by source'!$D$78:$D$153,0),MATCH(AX$2,'[1]1000 m3_by region by source'!$C$78:$AX$78,0))</f>
        <v>0</v>
      </c>
      <c r="AY22" s="63">
        <f>INDEX('[1]1000 m3_by region by source'!$C$78:$AX$153,MATCH($C22,'[1]1000 m3_by region by source'!$D$78:$D$153,0),MATCH(AY$2,'[1]1000 m3_by region by source'!$C$78:$AX$78,0))</f>
        <v>0</v>
      </c>
      <c r="AZ22" s="63">
        <f>INDEX('[1]1000 m3_by region by source'!$C$78:$AX$153,MATCH($C22,'[1]1000 m3_by region by source'!$D$78:$D$153,0),MATCH(AZ$2,'[1]1000 m3_by region by source'!$C$78:$AX$78,0))</f>
        <v>0</v>
      </c>
      <c r="BA22" s="63">
        <f>INDEX('[1]1000 m3_by region by source'!$C$78:$AX$153,MATCH($C22,'[1]1000 m3_by region by source'!$D$78:$D$153,0),MATCH(BA$2,'[1]1000 m3_by region by source'!$C$78:$AX$78,0))</f>
        <v>0</v>
      </c>
      <c r="BB22" s="63">
        <f>INDEX('[1]1000 m3_by region by source'!$C$78:$AX$153,MATCH($C22,'[1]1000 m3_by region by source'!$D$78:$D$153,0),MATCH(BB$2,'[1]1000 m3_by region by source'!$C$78:$AX$78,0))</f>
        <v>0</v>
      </c>
    </row>
    <row r="23" spans="1:54" x14ac:dyDescent="0.35">
      <c r="A23" t="str">
        <f>'[1]1000 m3_by region by source'!A96</f>
        <v>NEW BRUNSWICK</v>
      </c>
      <c r="B23" t="str">
        <f>'[1]1000 m3_by region by source'!C96</f>
        <v>SHALE</v>
      </c>
      <c r="C23" t="str">
        <f t="shared" si="0"/>
        <v>NEW BRUNSWICKSHALE</v>
      </c>
      <c r="D23" s="64" cm="1">
        <f t="array" ref="D23">TREND($I23:$N23,$I$2:$N$2,D$2)</f>
        <v>0</v>
      </c>
      <c r="E23" s="64" cm="1">
        <f t="array" ref="E23">TREND($I23:$N23,$I$2:$N$2,E$2)</f>
        <v>0</v>
      </c>
      <c r="F23" s="64" cm="1">
        <f t="array" ref="F23">TREND($I23:$N23,$I$2:$N$2,F$2)</f>
        <v>0</v>
      </c>
      <c r="G23" s="64" cm="1">
        <f t="array" ref="G23">TREND($I23:$N23,$I$2:$N$2,G$2)</f>
        <v>0</v>
      </c>
      <c r="H23" s="64" cm="1">
        <f t="array" ref="H23">TREND($I23:$N23,$I$2:$N$2,H$2)</f>
        <v>0</v>
      </c>
      <c r="I23" s="63">
        <f>INDEX('[1]1000 m3_by region by source'!$C$78:$AX$153,MATCH($C23,'[1]1000 m3_by region by source'!$D$78:$D$153,0),MATCH(I$2,'[1]1000 m3_by region by source'!$C$78:$AX$78,0))</f>
        <v>0</v>
      </c>
      <c r="J23" s="63">
        <f>INDEX('[1]1000 m3_by region by source'!$C$78:$AX$153,MATCH($C23,'[1]1000 m3_by region by source'!$D$78:$D$153,0),MATCH(J$2,'[1]1000 m3_by region by source'!$C$78:$AX$78,0))</f>
        <v>0</v>
      </c>
      <c r="K23" s="63">
        <f>INDEX('[1]1000 m3_by region by source'!$C$78:$AX$153,MATCH($C23,'[1]1000 m3_by region by source'!$D$78:$D$153,0),MATCH(K$2,'[1]1000 m3_by region by source'!$C$78:$AX$78,0))</f>
        <v>0</v>
      </c>
      <c r="L23" s="63">
        <f>INDEX('[1]1000 m3_by region by source'!$C$78:$AX$153,MATCH($C23,'[1]1000 m3_by region by source'!$D$78:$D$153,0),MATCH(L$2,'[1]1000 m3_by region by source'!$C$78:$AX$78,0))</f>
        <v>0</v>
      </c>
      <c r="M23" s="63">
        <f>INDEX('[1]1000 m3_by region by source'!$C$78:$AX$153,MATCH($C23,'[1]1000 m3_by region by source'!$D$78:$D$153,0),MATCH(M$2,'[1]1000 m3_by region by source'!$C$78:$AX$78,0))</f>
        <v>0</v>
      </c>
      <c r="N23" s="63">
        <f>INDEX('[1]1000 m3_by region by source'!$C$78:$AX$153,MATCH($C23,'[1]1000 m3_by region by source'!$D$78:$D$153,0),MATCH(N$2,'[1]1000 m3_by region by source'!$C$78:$AX$78,0))</f>
        <v>0</v>
      </c>
      <c r="O23" s="63">
        <f>INDEX('[1]1000 m3_by region by source'!$C$78:$AX$153,MATCH($C23,'[1]1000 m3_by region by source'!$D$78:$D$153,0),MATCH(O$2,'[1]1000 m3_by region by source'!$C$78:$AX$78,0))</f>
        <v>0</v>
      </c>
      <c r="P23" s="63">
        <f>INDEX('[1]1000 m3_by region by source'!$C$78:$AX$153,MATCH($C23,'[1]1000 m3_by region by source'!$D$78:$D$153,0),MATCH(P$2,'[1]1000 m3_by region by source'!$C$78:$AX$78,0))</f>
        <v>0</v>
      </c>
      <c r="Q23" s="63">
        <f>INDEX('[1]1000 m3_by region by source'!$C$78:$AX$153,MATCH($C23,'[1]1000 m3_by region by source'!$D$78:$D$153,0),MATCH(Q$2,'[1]1000 m3_by region by source'!$C$78:$AX$78,0))</f>
        <v>0</v>
      </c>
      <c r="R23" s="63">
        <f>INDEX('[1]1000 m3_by region by source'!$C$78:$AX$153,MATCH($C23,'[1]1000 m3_by region by source'!$D$78:$D$153,0),MATCH(R$2,'[1]1000 m3_by region by source'!$C$78:$AX$78,0))</f>
        <v>0</v>
      </c>
      <c r="S23" s="63">
        <f>INDEX('[1]1000 m3_by region by source'!$C$78:$AX$153,MATCH($C23,'[1]1000 m3_by region by source'!$D$78:$D$153,0),MATCH(S$2,'[1]1000 m3_by region by source'!$C$78:$AX$78,0))</f>
        <v>0</v>
      </c>
      <c r="T23" s="63">
        <f>INDEX('[1]1000 m3_by region by source'!$C$78:$AX$153,MATCH($C23,'[1]1000 m3_by region by source'!$D$78:$D$153,0),MATCH(T$2,'[1]1000 m3_by region by source'!$C$78:$AX$78,0))</f>
        <v>0</v>
      </c>
      <c r="U23" s="63">
        <f>INDEX('[1]1000 m3_by region by source'!$C$78:$AX$153,MATCH($C23,'[1]1000 m3_by region by source'!$D$78:$D$153,0),MATCH(U$2,'[1]1000 m3_by region by source'!$C$78:$AX$78,0))</f>
        <v>0</v>
      </c>
      <c r="V23" s="63">
        <f>INDEX('[1]1000 m3_by region by source'!$C$78:$AX$153,MATCH($C23,'[1]1000 m3_by region by source'!$D$78:$D$153,0),MATCH(V$2,'[1]1000 m3_by region by source'!$C$78:$AX$78,0))</f>
        <v>0</v>
      </c>
      <c r="W23" s="63">
        <f>INDEX('[1]1000 m3_by region by source'!$C$78:$AX$153,MATCH($C23,'[1]1000 m3_by region by source'!$D$78:$D$153,0),MATCH(W$2,'[1]1000 m3_by region by source'!$C$78:$AX$78,0))</f>
        <v>0</v>
      </c>
      <c r="X23" s="63">
        <f>INDEX('[1]1000 m3_by region by source'!$C$78:$AX$153,MATCH($C23,'[1]1000 m3_by region by source'!$D$78:$D$153,0),MATCH(X$2,'[1]1000 m3_by region by source'!$C$78:$AX$78,0))</f>
        <v>0</v>
      </c>
      <c r="Y23" s="63">
        <f>INDEX('[1]1000 m3_by region by source'!$C$78:$AX$153,MATCH($C23,'[1]1000 m3_by region by source'!$D$78:$D$153,0),MATCH(Y$2,'[1]1000 m3_by region by source'!$C$78:$AX$78,0))</f>
        <v>0</v>
      </c>
      <c r="Z23" s="63">
        <f>INDEX('[1]1000 m3_by region by source'!$C$78:$AX$153,MATCH($C23,'[1]1000 m3_by region by source'!$D$78:$D$153,0),MATCH(Z$2,'[1]1000 m3_by region by source'!$C$78:$AX$78,0))</f>
        <v>0</v>
      </c>
      <c r="AA23" s="63">
        <f>INDEX('[1]1000 m3_by region by source'!$C$78:$AX$153,MATCH($C23,'[1]1000 m3_by region by source'!$D$78:$D$153,0),MATCH(AA$2,'[1]1000 m3_by region by source'!$C$78:$AX$78,0))</f>
        <v>0</v>
      </c>
      <c r="AB23" s="63">
        <f>INDEX('[1]1000 m3_by region by source'!$C$78:$AX$153,MATCH($C23,'[1]1000 m3_by region by source'!$D$78:$D$153,0),MATCH(AB$2,'[1]1000 m3_by region by source'!$C$78:$AX$78,0))</f>
        <v>0</v>
      </c>
      <c r="AC23" s="63">
        <f>INDEX('[1]1000 m3_by region by source'!$C$78:$AX$153,MATCH($C23,'[1]1000 m3_by region by source'!$D$78:$D$153,0),MATCH(AC$2,'[1]1000 m3_by region by source'!$C$78:$AX$78,0))</f>
        <v>0</v>
      </c>
      <c r="AD23" s="63">
        <f>INDEX('[1]1000 m3_by region by source'!$C$78:$AX$153,MATCH($C23,'[1]1000 m3_by region by source'!$D$78:$D$153,0),MATCH(AD$2,'[1]1000 m3_by region by source'!$C$78:$AX$78,0))</f>
        <v>0</v>
      </c>
      <c r="AE23" s="63">
        <f>INDEX('[1]1000 m3_by region by source'!$C$78:$AX$153,MATCH($C23,'[1]1000 m3_by region by source'!$D$78:$D$153,0),MATCH(AE$2,'[1]1000 m3_by region by source'!$C$78:$AX$78,0))</f>
        <v>0</v>
      </c>
      <c r="AF23" s="63">
        <f>INDEX('[1]1000 m3_by region by source'!$C$78:$AX$153,MATCH($C23,'[1]1000 m3_by region by source'!$D$78:$D$153,0),MATCH(AF$2,'[1]1000 m3_by region by source'!$C$78:$AX$78,0))</f>
        <v>0</v>
      </c>
      <c r="AG23" s="63">
        <f>INDEX('[1]1000 m3_by region by source'!$C$78:$AX$153,MATCH($C23,'[1]1000 m3_by region by source'!$D$78:$D$153,0),MATCH(AG$2,'[1]1000 m3_by region by source'!$C$78:$AX$78,0))</f>
        <v>0</v>
      </c>
      <c r="AH23" s="63">
        <f>INDEX('[1]1000 m3_by region by source'!$C$78:$AX$153,MATCH($C23,'[1]1000 m3_by region by source'!$D$78:$D$153,0),MATCH(AH$2,'[1]1000 m3_by region by source'!$C$78:$AX$78,0))</f>
        <v>0</v>
      </c>
      <c r="AI23" s="63">
        <f>INDEX('[1]1000 m3_by region by source'!$C$78:$AX$153,MATCH($C23,'[1]1000 m3_by region by source'!$D$78:$D$153,0),MATCH(AI$2,'[1]1000 m3_by region by source'!$C$78:$AX$78,0))</f>
        <v>0</v>
      </c>
      <c r="AJ23" s="63">
        <f>INDEX('[1]1000 m3_by region by source'!$C$78:$AX$153,MATCH($C23,'[1]1000 m3_by region by source'!$D$78:$D$153,0),MATCH(AJ$2,'[1]1000 m3_by region by source'!$C$78:$AX$78,0))</f>
        <v>0</v>
      </c>
      <c r="AK23" s="63">
        <f>INDEX('[1]1000 m3_by region by source'!$C$78:$AX$153,MATCH($C23,'[1]1000 m3_by region by source'!$D$78:$D$153,0),MATCH(AK$2,'[1]1000 m3_by region by source'!$C$78:$AX$78,0))</f>
        <v>0</v>
      </c>
      <c r="AL23" s="63">
        <f>INDEX('[1]1000 m3_by region by source'!$C$78:$AX$153,MATCH($C23,'[1]1000 m3_by region by source'!$D$78:$D$153,0),MATCH(AL$2,'[1]1000 m3_by region by source'!$C$78:$AX$78,0))</f>
        <v>0</v>
      </c>
      <c r="AM23" s="63">
        <f>INDEX('[1]1000 m3_by region by source'!$C$78:$AX$153,MATCH($C23,'[1]1000 m3_by region by source'!$D$78:$D$153,0),MATCH(AM$2,'[1]1000 m3_by region by source'!$C$78:$AX$78,0))</f>
        <v>0</v>
      </c>
      <c r="AN23" s="63">
        <f>INDEX('[1]1000 m3_by region by source'!$C$78:$AX$153,MATCH($C23,'[1]1000 m3_by region by source'!$D$78:$D$153,0),MATCH(AN$2,'[1]1000 m3_by region by source'!$C$78:$AX$78,0))</f>
        <v>0</v>
      </c>
      <c r="AO23" s="63">
        <f>INDEX('[1]1000 m3_by region by source'!$C$78:$AX$153,MATCH($C23,'[1]1000 m3_by region by source'!$D$78:$D$153,0),MATCH(AO$2,'[1]1000 m3_by region by source'!$C$78:$AX$78,0))</f>
        <v>0</v>
      </c>
      <c r="AP23" s="63">
        <f>INDEX('[1]1000 m3_by region by source'!$C$78:$AX$153,MATCH($C23,'[1]1000 m3_by region by source'!$D$78:$D$153,0),MATCH(AP$2,'[1]1000 m3_by region by source'!$C$78:$AX$78,0))</f>
        <v>0</v>
      </c>
      <c r="AQ23" s="63">
        <f>INDEX('[1]1000 m3_by region by source'!$C$78:$AX$153,MATCH($C23,'[1]1000 m3_by region by source'!$D$78:$D$153,0),MATCH(AQ$2,'[1]1000 m3_by region by source'!$C$78:$AX$78,0))</f>
        <v>0</v>
      </c>
      <c r="AR23" s="63">
        <f>INDEX('[1]1000 m3_by region by source'!$C$78:$AX$153,MATCH($C23,'[1]1000 m3_by region by source'!$D$78:$D$153,0),MATCH(AR$2,'[1]1000 m3_by region by source'!$C$78:$AX$78,0))</f>
        <v>0</v>
      </c>
      <c r="AS23" s="63">
        <f>INDEX('[1]1000 m3_by region by source'!$C$78:$AX$153,MATCH($C23,'[1]1000 m3_by region by source'!$D$78:$D$153,0),MATCH(AS$2,'[1]1000 m3_by region by source'!$C$78:$AX$78,0))</f>
        <v>0</v>
      </c>
      <c r="AT23" s="63">
        <f>INDEX('[1]1000 m3_by region by source'!$C$78:$AX$153,MATCH($C23,'[1]1000 m3_by region by source'!$D$78:$D$153,0),MATCH(AT$2,'[1]1000 m3_by region by source'!$C$78:$AX$78,0))</f>
        <v>0</v>
      </c>
      <c r="AU23" s="63">
        <f>INDEX('[1]1000 m3_by region by source'!$C$78:$AX$153,MATCH($C23,'[1]1000 m3_by region by source'!$D$78:$D$153,0),MATCH(AU$2,'[1]1000 m3_by region by source'!$C$78:$AX$78,0))</f>
        <v>0</v>
      </c>
      <c r="AV23" s="63">
        <f>INDEX('[1]1000 m3_by region by source'!$C$78:$AX$153,MATCH($C23,'[1]1000 m3_by region by source'!$D$78:$D$153,0),MATCH(AV$2,'[1]1000 m3_by region by source'!$C$78:$AX$78,0))</f>
        <v>0</v>
      </c>
      <c r="AW23" s="63">
        <f>INDEX('[1]1000 m3_by region by source'!$C$78:$AX$153,MATCH($C23,'[1]1000 m3_by region by source'!$D$78:$D$153,0),MATCH(AW$2,'[1]1000 m3_by region by source'!$C$78:$AX$78,0))</f>
        <v>0</v>
      </c>
      <c r="AX23" s="63">
        <f>INDEX('[1]1000 m3_by region by source'!$C$78:$AX$153,MATCH($C23,'[1]1000 m3_by region by source'!$D$78:$D$153,0),MATCH(AX$2,'[1]1000 m3_by region by source'!$C$78:$AX$78,0))</f>
        <v>0</v>
      </c>
      <c r="AY23" s="63">
        <f>INDEX('[1]1000 m3_by region by source'!$C$78:$AX$153,MATCH($C23,'[1]1000 m3_by region by source'!$D$78:$D$153,0),MATCH(AY$2,'[1]1000 m3_by region by source'!$C$78:$AX$78,0))</f>
        <v>0</v>
      </c>
      <c r="AZ23" s="63">
        <f>INDEX('[1]1000 m3_by region by source'!$C$78:$AX$153,MATCH($C23,'[1]1000 m3_by region by source'!$D$78:$D$153,0),MATCH(AZ$2,'[1]1000 m3_by region by source'!$C$78:$AX$78,0))</f>
        <v>0</v>
      </c>
      <c r="BA23" s="63">
        <f>INDEX('[1]1000 m3_by region by source'!$C$78:$AX$153,MATCH($C23,'[1]1000 m3_by region by source'!$D$78:$D$153,0),MATCH(BA$2,'[1]1000 m3_by region by source'!$C$78:$AX$78,0))</f>
        <v>0</v>
      </c>
      <c r="BB23" s="63">
        <f>INDEX('[1]1000 m3_by region by source'!$C$78:$AX$153,MATCH($C23,'[1]1000 m3_by region by source'!$D$78:$D$153,0),MATCH(BB$2,'[1]1000 m3_by region by source'!$C$78:$AX$78,0))</f>
        <v>0</v>
      </c>
    </row>
    <row r="24" spans="1:54" x14ac:dyDescent="0.35">
      <c r="A24" t="str">
        <f>'[1]1000 m3_by region by source'!A97</f>
        <v>NEW BRUNSWICK</v>
      </c>
      <c r="B24" t="str">
        <f>'[1]1000 m3_by region by source'!C97</f>
        <v>SOLUTION</v>
      </c>
      <c r="C24" t="str">
        <f t="shared" si="0"/>
        <v>NEW BRUNSWICKSOLUTION</v>
      </c>
      <c r="D24" s="64" cm="1">
        <f t="array" ref="D24">TREND($I24:$N24,$I$2:$N$2,D$2)</f>
        <v>0</v>
      </c>
      <c r="E24" s="64" cm="1">
        <f t="array" ref="E24">TREND($I24:$N24,$I$2:$N$2,E$2)</f>
        <v>0</v>
      </c>
      <c r="F24" s="64" cm="1">
        <f t="array" ref="F24">TREND($I24:$N24,$I$2:$N$2,F$2)</f>
        <v>0</v>
      </c>
      <c r="G24" s="64" cm="1">
        <f t="array" ref="G24">TREND($I24:$N24,$I$2:$N$2,G$2)</f>
        <v>0</v>
      </c>
      <c r="H24" s="64" cm="1">
        <f t="array" ref="H24">TREND($I24:$N24,$I$2:$N$2,H$2)</f>
        <v>0</v>
      </c>
      <c r="I24" s="63">
        <f>INDEX('[1]1000 m3_by region by source'!$C$78:$AX$153,MATCH($C24,'[1]1000 m3_by region by source'!$D$78:$D$153,0),MATCH(I$2,'[1]1000 m3_by region by source'!$C$78:$AX$78,0))</f>
        <v>0</v>
      </c>
      <c r="J24" s="63">
        <f>INDEX('[1]1000 m3_by region by source'!$C$78:$AX$153,MATCH($C24,'[1]1000 m3_by region by source'!$D$78:$D$153,0),MATCH(J$2,'[1]1000 m3_by region by source'!$C$78:$AX$78,0))</f>
        <v>0</v>
      </c>
      <c r="K24" s="63">
        <f>INDEX('[1]1000 m3_by region by source'!$C$78:$AX$153,MATCH($C24,'[1]1000 m3_by region by source'!$D$78:$D$153,0),MATCH(K$2,'[1]1000 m3_by region by source'!$C$78:$AX$78,0))</f>
        <v>0</v>
      </c>
      <c r="L24" s="63">
        <f>INDEX('[1]1000 m3_by region by source'!$C$78:$AX$153,MATCH($C24,'[1]1000 m3_by region by source'!$D$78:$D$153,0),MATCH(L$2,'[1]1000 m3_by region by source'!$C$78:$AX$78,0))</f>
        <v>0</v>
      </c>
      <c r="M24" s="63">
        <f>INDEX('[1]1000 m3_by region by source'!$C$78:$AX$153,MATCH($C24,'[1]1000 m3_by region by source'!$D$78:$D$153,0),MATCH(M$2,'[1]1000 m3_by region by source'!$C$78:$AX$78,0))</f>
        <v>0</v>
      </c>
      <c r="N24" s="63">
        <f>INDEX('[1]1000 m3_by region by source'!$C$78:$AX$153,MATCH($C24,'[1]1000 m3_by region by source'!$D$78:$D$153,0),MATCH(N$2,'[1]1000 m3_by region by source'!$C$78:$AX$78,0))</f>
        <v>0</v>
      </c>
      <c r="O24" s="63">
        <f>INDEX('[1]1000 m3_by region by source'!$C$78:$AX$153,MATCH($C24,'[1]1000 m3_by region by source'!$D$78:$D$153,0),MATCH(O$2,'[1]1000 m3_by region by source'!$C$78:$AX$78,0))</f>
        <v>0</v>
      </c>
      <c r="P24" s="63">
        <f>INDEX('[1]1000 m3_by region by source'!$C$78:$AX$153,MATCH($C24,'[1]1000 m3_by region by source'!$D$78:$D$153,0),MATCH(P$2,'[1]1000 m3_by region by source'!$C$78:$AX$78,0))</f>
        <v>0</v>
      </c>
      <c r="Q24" s="63">
        <f>INDEX('[1]1000 m3_by region by source'!$C$78:$AX$153,MATCH($C24,'[1]1000 m3_by region by source'!$D$78:$D$153,0),MATCH(Q$2,'[1]1000 m3_by region by source'!$C$78:$AX$78,0))</f>
        <v>0</v>
      </c>
      <c r="R24" s="63">
        <f>INDEX('[1]1000 m3_by region by source'!$C$78:$AX$153,MATCH($C24,'[1]1000 m3_by region by source'!$D$78:$D$153,0),MATCH(R$2,'[1]1000 m3_by region by source'!$C$78:$AX$78,0))</f>
        <v>0</v>
      </c>
      <c r="S24" s="63">
        <f>INDEX('[1]1000 m3_by region by source'!$C$78:$AX$153,MATCH($C24,'[1]1000 m3_by region by source'!$D$78:$D$153,0),MATCH(S$2,'[1]1000 m3_by region by source'!$C$78:$AX$78,0))</f>
        <v>0</v>
      </c>
      <c r="T24" s="63">
        <f>INDEX('[1]1000 m3_by region by source'!$C$78:$AX$153,MATCH($C24,'[1]1000 m3_by region by source'!$D$78:$D$153,0),MATCH(T$2,'[1]1000 m3_by region by source'!$C$78:$AX$78,0))</f>
        <v>0</v>
      </c>
      <c r="U24" s="63">
        <f>INDEX('[1]1000 m3_by region by source'!$C$78:$AX$153,MATCH($C24,'[1]1000 m3_by region by source'!$D$78:$D$153,0),MATCH(U$2,'[1]1000 m3_by region by source'!$C$78:$AX$78,0))</f>
        <v>0</v>
      </c>
      <c r="V24" s="63">
        <f>INDEX('[1]1000 m3_by region by source'!$C$78:$AX$153,MATCH($C24,'[1]1000 m3_by region by source'!$D$78:$D$153,0),MATCH(V$2,'[1]1000 m3_by region by source'!$C$78:$AX$78,0))</f>
        <v>0</v>
      </c>
      <c r="W24" s="63">
        <f>INDEX('[1]1000 m3_by region by source'!$C$78:$AX$153,MATCH($C24,'[1]1000 m3_by region by source'!$D$78:$D$153,0),MATCH(W$2,'[1]1000 m3_by region by source'!$C$78:$AX$78,0))</f>
        <v>0</v>
      </c>
      <c r="X24" s="63">
        <f>INDEX('[1]1000 m3_by region by source'!$C$78:$AX$153,MATCH($C24,'[1]1000 m3_by region by source'!$D$78:$D$153,0),MATCH(X$2,'[1]1000 m3_by region by source'!$C$78:$AX$78,0))</f>
        <v>0</v>
      </c>
      <c r="Y24" s="63">
        <f>INDEX('[1]1000 m3_by region by source'!$C$78:$AX$153,MATCH($C24,'[1]1000 m3_by region by source'!$D$78:$D$153,0),MATCH(Y$2,'[1]1000 m3_by region by source'!$C$78:$AX$78,0))</f>
        <v>0</v>
      </c>
      <c r="Z24" s="63">
        <f>INDEX('[1]1000 m3_by region by source'!$C$78:$AX$153,MATCH($C24,'[1]1000 m3_by region by source'!$D$78:$D$153,0),MATCH(Z$2,'[1]1000 m3_by region by source'!$C$78:$AX$78,0))</f>
        <v>0</v>
      </c>
      <c r="AA24" s="63">
        <f>INDEX('[1]1000 m3_by region by source'!$C$78:$AX$153,MATCH($C24,'[1]1000 m3_by region by source'!$D$78:$D$153,0),MATCH(AA$2,'[1]1000 m3_by region by source'!$C$78:$AX$78,0))</f>
        <v>0</v>
      </c>
      <c r="AB24" s="63">
        <f>INDEX('[1]1000 m3_by region by source'!$C$78:$AX$153,MATCH($C24,'[1]1000 m3_by region by source'!$D$78:$D$153,0),MATCH(AB$2,'[1]1000 m3_by region by source'!$C$78:$AX$78,0))</f>
        <v>0</v>
      </c>
      <c r="AC24" s="63">
        <f>INDEX('[1]1000 m3_by region by source'!$C$78:$AX$153,MATCH($C24,'[1]1000 m3_by region by source'!$D$78:$D$153,0),MATCH(AC$2,'[1]1000 m3_by region by source'!$C$78:$AX$78,0))</f>
        <v>0</v>
      </c>
      <c r="AD24" s="63">
        <f>INDEX('[1]1000 m3_by region by source'!$C$78:$AX$153,MATCH($C24,'[1]1000 m3_by region by source'!$D$78:$D$153,0),MATCH(AD$2,'[1]1000 m3_by region by source'!$C$78:$AX$78,0))</f>
        <v>0</v>
      </c>
      <c r="AE24" s="63">
        <f>INDEX('[1]1000 m3_by region by source'!$C$78:$AX$153,MATCH($C24,'[1]1000 m3_by region by source'!$D$78:$D$153,0),MATCH(AE$2,'[1]1000 m3_by region by source'!$C$78:$AX$78,0))</f>
        <v>0</v>
      </c>
      <c r="AF24" s="63">
        <f>INDEX('[1]1000 m3_by region by source'!$C$78:$AX$153,MATCH($C24,'[1]1000 m3_by region by source'!$D$78:$D$153,0),MATCH(AF$2,'[1]1000 m3_by region by source'!$C$78:$AX$78,0))</f>
        <v>0</v>
      </c>
      <c r="AG24" s="63">
        <f>INDEX('[1]1000 m3_by region by source'!$C$78:$AX$153,MATCH($C24,'[1]1000 m3_by region by source'!$D$78:$D$153,0),MATCH(AG$2,'[1]1000 m3_by region by source'!$C$78:$AX$78,0))</f>
        <v>0</v>
      </c>
      <c r="AH24" s="63">
        <f>INDEX('[1]1000 m3_by region by source'!$C$78:$AX$153,MATCH($C24,'[1]1000 m3_by region by source'!$D$78:$D$153,0),MATCH(AH$2,'[1]1000 m3_by region by source'!$C$78:$AX$78,0))</f>
        <v>0</v>
      </c>
      <c r="AI24" s="63">
        <f>INDEX('[1]1000 m3_by region by source'!$C$78:$AX$153,MATCH($C24,'[1]1000 m3_by region by source'!$D$78:$D$153,0),MATCH(AI$2,'[1]1000 m3_by region by source'!$C$78:$AX$78,0))</f>
        <v>0</v>
      </c>
      <c r="AJ24" s="63">
        <f>INDEX('[1]1000 m3_by region by source'!$C$78:$AX$153,MATCH($C24,'[1]1000 m3_by region by source'!$D$78:$D$153,0),MATCH(AJ$2,'[1]1000 m3_by region by source'!$C$78:$AX$78,0))</f>
        <v>0</v>
      </c>
      <c r="AK24" s="63">
        <f>INDEX('[1]1000 m3_by region by source'!$C$78:$AX$153,MATCH($C24,'[1]1000 m3_by region by source'!$D$78:$D$153,0),MATCH(AK$2,'[1]1000 m3_by region by source'!$C$78:$AX$78,0))</f>
        <v>0</v>
      </c>
      <c r="AL24" s="63">
        <f>INDEX('[1]1000 m3_by region by source'!$C$78:$AX$153,MATCH($C24,'[1]1000 m3_by region by source'!$D$78:$D$153,0),MATCH(AL$2,'[1]1000 m3_by region by source'!$C$78:$AX$78,0))</f>
        <v>0</v>
      </c>
      <c r="AM24" s="63">
        <f>INDEX('[1]1000 m3_by region by source'!$C$78:$AX$153,MATCH($C24,'[1]1000 m3_by region by source'!$D$78:$D$153,0),MATCH(AM$2,'[1]1000 m3_by region by source'!$C$78:$AX$78,0))</f>
        <v>0</v>
      </c>
      <c r="AN24" s="63">
        <f>INDEX('[1]1000 m3_by region by source'!$C$78:$AX$153,MATCH($C24,'[1]1000 m3_by region by source'!$D$78:$D$153,0),MATCH(AN$2,'[1]1000 m3_by region by source'!$C$78:$AX$78,0))</f>
        <v>0</v>
      </c>
      <c r="AO24" s="63">
        <f>INDEX('[1]1000 m3_by region by source'!$C$78:$AX$153,MATCH($C24,'[1]1000 m3_by region by source'!$D$78:$D$153,0),MATCH(AO$2,'[1]1000 m3_by region by source'!$C$78:$AX$78,0))</f>
        <v>0</v>
      </c>
      <c r="AP24" s="63">
        <f>INDEX('[1]1000 m3_by region by source'!$C$78:$AX$153,MATCH($C24,'[1]1000 m3_by region by source'!$D$78:$D$153,0),MATCH(AP$2,'[1]1000 m3_by region by source'!$C$78:$AX$78,0))</f>
        <v>0</v>
      </c>
      <c r="AQ24" s="63">
        <f>INDEX('[1]1000 m3_by region by source'!$C$78:$AX$153,MATCH($C24,'[1]1000 m3_by region by source'!$D$78:$D$153,0),MATCH(AQ$2,'[1]1000 m3_by region by source'!$C$78:$AX$78,0))</f>
        <v>0</v>
      </c>
      <c r="AR24" s="63">
        <f>INDEX('[1]1000 m3_by region by source'!$C$78:$AX$153,MATCH($C24,'[1]1000 m3_by region by source'!$D$78:$D$153,0),MATCH(AR$2,'[1]1000 m3_by region by source'!$C$78:$AX$78,0))</f>
        <v>0</v>
      </c>
      <c r="AS24" s="63">
        <f>INDEX('[1]1000 m3_by region by source'!$C$78:$AX$153,MATCH($C24,'[1]1000 m3_by region by source'!$D$78:$D$153,0),MATCH(AS$2,'[1]1000 m3_by region by source'!$C$78:$AX$78,0))</f>
        <v>0</v>
      </c>
      <c r="AT24" s="63">
        <f>INDEX('[1]1000 m3_by region by source'!$C$78:$AX$153,MATCH($C24,'[1]1000 m3_by region by source'!$D$78:$D$153,0),MATCH(AT$2,'[1]1000 m3_by region by source'!$C$78:$AX$78,0))</f>
        <v>0</v>
      </c>
      <c r="AU24" s="63">
        <f>INDEX('[1]1000 m3_by region by source'!$C$78:$AX$153,MATCH($C24,'[1]1000 m3_by region by source'!$D$78:$D$153,0),MATCH(AU$2,'[1]1000 m3_by region by source'!$C$78:$AX$78,0))</f>
        <v>0</v>
      </c>
      <c r="AV24" s="63">
        <f>INDEX('[1]1000 m3_by region by source'!$C$78:$AX$153,MATCH($C24,'[1]1000 m3_by region by source'!$D$78:$D$153,0),MATCH(AV$2,'[1]1000 m3_by region by source'!$C$78:$AX$78,0))</f>
        <v>0</v>
      </c>
      <c r="AW24" s="63">
        <f>INDEX('[1]1000 m3_by region by source'!$C$78:$AX$153,MATCH($C24,'[1]1000 m3_by region by source'!$D$78:$D$153,0),MATCH(AW$2,'[1]1000 m3_by region by source'!$C$78:$AX$78,0))</f>
        <v>0</v>
      </c>
      <c r="AX24" s="63">
        <f>INDEX('[1]1000 m3_by region by source'!$C$78:$AX$153,MATCH($C24,'[1]1000 m3_by region by source'!$D$78:$D$153,0),MATCH(AX$2,'[1]1000 m3_by region by source'!$C$78:$AX$78,0))</f>
        <v>0</v>
      </c>
      <c r="AY24" s="63">
        <f>INDEX('[1]1000 m3_by region by source'!$C$78:$AX$153,MATCH($C24,'[1]1000 m3_by region by source'!$D$78:$D$153,0),MATCH(AY$2,'[1]1000 m3_by region by source'!$C$78:$AX$78,0))</f>
        <v>0</v>
      </c>
      <c r="AZ24" s="63">
        <f>INDEX('[1]1000 m3_by region by source'!$C$78:$AX$153,MATCH($C24,'[1]1000 m3_by region by source'!$D$78:$D$153,0),MATCH(AZ$2,'[1]1000 m3_by region by source'!$C$78:$AX$78,0))</f>
        <v>0</v>
      </c>
      <c r="BA24" s="63">
        <f>INDEX('[1]1000 m3_by region by source'!$C$78:$AX$153,MATCH($C24,'[1]1000 m3_by region by source'!$D$78:$D$153,0),MATCH(BA$2,'[1]1000 m3_by region by source'!$C$78:$AX$78,0))</f>
        <v>0</v>
      </c>
      <c r="BB24" s="63">
        <f>INDEX('[1]1000 m3_by region by source'!$C$78:$AX$153,MATCH($C24,'[1]1000 m3_by region by source'!$D$78:$D$153,0),MATCH(BB$2,'[1]1000 m3_by region by source'!$C$78:$AX$78,0))</f>
        <v>0</v>
      </c>
    </row>
    <row r="25" spans="1:54" x14ac:dyDescent="0.35">
      <c r="A25" t="str">
        <f>'[1]1000 m3_by region by source'!A98</f>
        <v>NEW BRUNSWICK</v>
      </c>
      <c r="B25" t="str">
        <f>'[1]1000 m3_by region by source'!C98</f>
        <v>TIGHT</v>
      </c>
      <c r="C25" t="str">
        <f t="shared" si="0"/>
        <v>NEW BRUNSWICKTIGHT</v>
      </c>
      <c r="D25" s="64" cm="1">
        <f t="array" ref="D25">TREND($I25:$N25,$I$2:$N$2,D$2)</f>
        <v>0</v>
      </c>
      <c r="E25" s="64" cm="1">
        <f t="array" ref="E25">TREND($I25:$N25,$I$2:$N$2,E$2)</f>
        <v>0</v>
      </c>
      <c r="F25" s="64" cm="1">
        <f t="array" ref="F25">TREND($I25:$N25,$I$2:$N$2,F$2)</f>
        <v>0</v>
      </c>
      <c r="G25" s="64" cm="1">
        <f t="array" ref="G25">TREND($I25:$N25,$I$2:$N$2,G$2)</f>
        <v>0</v>
      </c>
      <c r="H25" s="64" cm="1">
        <f t="array" ref="H25">TREND($I25:$N25,$I$2:$N$2,H$2)</f>
        <v>0</v>
      </c>
      <c r="I25" s="63">
        <f>INDEX('[1]1000 m3_by region by source'!$C$78:$AX$153,MATCH($C25,'[1]1000 m3_by region by source'!$D$78:$D$153,0),MATCH(I$2,'[1]1000 m3_by region by source'!$C$78:$AX$78,0))</f>
        <v>0</v>
      </c>
      <c r="J25" s="63">
        <f>INDEX('[1]1000 m3_by region by source'!$C$78:$AX$153,MATCH($C25,'[1]1000 m3_by region by source'!$D$78:$D$153,0),MATCH(J$2,'[1]1000 m3_by region by source'!$C$78:$AX$78,0))</f>
        <v>0</v>
      </c>
      <c r="K25" s="63">
        <f>INDEX('[1]1000 m3_by region by source'!$C$78:$AX$153,MATCH($C25,'[1]1000 m3_by region by source'!$D$78:$D$153,0),MATCH(K$2,'[1]1000 m3_by region by source'!$C$78:$AX$78,0))</f>
        <v>0</v>
      </c>
      <c r="L25" s="63">
        <f>INDEX('[1]1000 m3_by region by source'!$C$78:$AX$153,MATCH($C25,'[1]1000 m3_by region by source'!$D$78:$D$153,0),MATCH(L$2,'[1]1000 m3_by region by source'!$C$78:$AX$78,0))</f>
        <v>0</v>
      </c>
      <c r="M25" s="63">
        <f>INDEX('[1]1000 m3_by region by source'!$C$78:$AX$153,MATCH($C25,'[1]1000 m3_by region by source'!$D$78:$D$153,0),MATCH(M$2,'[1]1000 m3_by region by source'!$C$78:$AX$78,0))</f>
        <v>0</v>
      </c>
      <c r="N25" s="63">
        <f>INDEX('[1]1000 m3_by region by source'!$C$78:$AX$153,MATCH($C25,'[1]1000 m3_by region by source'!$D$78:$D$153,0),MATCH(N$2,'[1]1000 m3_by region by source'!$C$78:$AX$78,0))</f>
        <v>0</v>
      </c>
      <c r="O25" s="63">
        <f>INDEX('[1]1000 m3_by region by source'!$C$78:$AX$153,MATCH($C25,'[1]1000 m3_by region by source'!$D$78:$D$153,0),MATCH(O$2,'[1]1000 m3_by region by source'!$C$78:$AX$78,0))</f>
        <v>0</v>
      </c>
      <c r="P25" s="63">
        <f>INDEX('[1]1000 m3_by region by source'!$C$78:$AX$153,MATCH($C25,'[1]1000 m3_by region by source'!$D$78:$D$153,0),MATCH(P$2,'[1]1000 m3_by region by source'!$C$78:$AX$78,0))</f>
        <v>0</v>
      </c>
      <c r="Q25" s="63">
        <f>INDEX('[1]1000 m3_by region by source'!$C$78:$AX$153,MATCH($C25,'[1]1000 m3_by region by source'!$D$78:$D$153,0),MATCH(Q$2,'[1]1000 m3_by region by source'!$C$78:$AX$78,0))</f>
        <v>0</v>
      </c>
      <c r="R25" s="63">
        <f>INDEX('[1]1000 m3_by region by source'!$C$78:$AX$153,MATCH($C25,'[1]1000 m3_by region by source'!$D$78:$D$153,0),MATCH(R$2,'[1]1000 m3_by region by source'!$C$78:$AX$78,0))</f>
        <v>0</v>
      </c>
      <c r="S25" s="63">
        <f>INDEX('[1]1000 m3_by region by source'!$C$78:$AX$153,MATCH($C25,'[1]1000 m3_by region by source'!$D$78:$D$153,0),MATCH(S$2,'[1]1000 m3_by region by source'!$C$78:$AX$78,0))</f>
        <v>0</v>
      </c>
      <c r="T25" s="63">
        <f>INDEX('[1]1000 m3_by region by source'!$C$78:$AX$153,MATCH($C25,'[1]1000 m3_by region by source'!$D$78:$D$153,0),MATCH(T$2,'[1]1000 m3_by region by source'!$C$78:$AX$78,0))</f>
        <v>0</v>
      </c>
      <c r="U25" s="63">
        <f>INDEX('[1]1000 m3_by region by source'!$C$78:$AX$153,MATCH($C25,'[1]1000 m3_by region by source'!$D$78:$D$153,0),MATCH(U$2,'[1]1000 m3_by region by source'!$C$78:$AX$78,0))</f>
        <v>0</v>
      </c>
      <c r="V25" s="63">
        <f>INDEX('[1]1000 m3_by region by source'!$C$78:$AX$153,MATCH($C25,'[1]1000 m3_by region by source'!$D$78:$D$153,0),MATCH(V$2,'[1]1000 m3_by region by source'!$C$78:$AX$78,0))</f>
        <v>0</v>
      </c>
      <c r="W25" s="63">
        <f>INDEX('[1]1000 m3_by region by source'!$C$78:$AX$153,MATCH($C25,'[1]1000 m3_by region by source'!$D$78:$D$153,0),MATCH(W$2,'[1]1000 m3_by region by source'!$C$78:$AX$78,0))</f>
        <v>0</v>
      </c>
      <c r="X25" s="63">
        <f>INDEX('[1]1000 m3_by region by source'!$C$78:$AX$153,MATCH($C25,'[1]1000 m3_by region by source'!$D$78:$D$153,0),MATCH(X$2,'[1]1000 m3_by region by source'!$C$78:$AX$78,0))</f>
        <v>0</v>
      </c>
      <c r="Y25" s="63">
        <f>INDEX('[1]1000 m3_by region by source'!$C$78:$AX$153,MATCH($C25,'[1]1000 m3_by region by source'!$D$78:$D$153,0),MATCH(Y$2,'[1]1000 m3_by region by source'!$C$78:$AX$78,0))</f>
        <v>0</v>
      </c>
      <c r="Z25" s="63">
        <f>INDEX('[1]1000 m3_by region by source'!$C$78:$AX$153,MATCH($C25,'[1]1000 m3_by region by source'!$D$78:$D$153,0),MATCH(Z$2,'[1]1000 m3_by region by source'!$C$78:$AX$78,0))</f>
        <v>0</v>
      </c>
      <c r="AA25" s="63">
        <f>INDEX('[1]1000 m3_by region by source'!$C$78:$AX$153,MATCH($C25,'[1]1000 m3_by region by source'!$D$78:$D$153,0),MATCH(AA$2,'[1]1000 m3_by region by source'!$C$78:$AX$78,0))</f>
        <v>0</v>
      </c>
      <c r="AB25" s="63">
        <f>INDEX('[1]1000 m3_by region by source'!$C$78:$AX$153,MATCH($C25,'[1]1000 m3_by region by source'!$D$78:$D$153,0),MATCH(AB$2,'[1]1000 m3_by region by source'!$C$78:$AX$78,0))</f>
        <v>0</v>
      </c>
      <c r="AC25" s="63">
        <f>INDEX('[1]1000 m3_by region by source'!$C$78:$AX$153,MATCH($C25,'[1]1000 m3_by region by source'!$D$78:$D$153,0),MATCH(AC$2,'[1]1000 m3_by region by source'!$C$78:$AX$78,0))</f>
        <v>0</v>
      </c>
      <c r="AD25" s="63">
        <f>INDEX('[1]1000 m3_by region by source'!$C$78:$AX$153,MATCH($C25,'[1]1000 m3_by region by source'!$D$78:$D$153,0),MATCH(AD$2,'[1]1000 m3_by region by source'!$C$78:$AX$78,0))</f>
        <v>0</v>
      </c>
      <c r="AE25" s="63">
        <f>INDEX('[1]1000 m3_by region by source'!$C$78:$AX$153,MATCH($C25,'[1]1000 m3_by region by source'!$D$78:$D$153,0),MATCH(AE$2,'[1]1000 m3_by region by source'!$C$78:$AX$78,0))</f>
        <v>0</v>
      </c>
      <c r="AF25" s="63">
        <f>INDEX('[1]1000 m3_by region by source'!$C$78:$AX$153,MATCH($C25,'[1]1000 m3_by region by source'!$D$78:$D$153,0),MATCH(AF$2,'[1]1000 m3_by region by source'!$C$78:$AX$78,0))</f>
        <v>0</v>
      </c>
      <c r="AG25" s="63">
        <f>INDEX('[1]1000 m3_by region by source'!$C$78:$AX$153,MATCH($C25,'[1]1000 m3_by region by source'!$D$78:$D$153,0),MATCH(AG$2,'[1]1000 m3_by region by source'!$C$78:$AX$78,0))</f>
        <v>0</v>
      </c>
      <c r="AH25" s="63">
        <f>INDEX('[1]1000 m3_by region by source'!$C$78:$AX$153,MATCH($C25,'[1]1000 m3_by region by source'!$D$78:$D$153,0),MATCH(AH$2,'[1]1000 m3_by region by source'!$C$78:$AX$78,0))</f>
        <v>0</v>
      </c>
      <c r="AI25" s="63">
        <f>INDEX('[1]1000 m3_by region by source'!$C$78:$AX$153,MATCH($C25,'[1]1000 m3_by region by source'!$D$78:$D$153,0),MATCH(AI$2,'[1]1000 m3_by region by source'!$C$78:$AX$78,0))</f>
        <v>0</v>
      </c>
      <c r="AJ25" s="63">
        <f>INDEX('[1]1000 m3_by region by source'!$C$78:$AX$153,MATCH($C25,'[1]1000 m3_by region by source'!$D$78:$D$153,0),MATCH(AJ$2,'[1]1000 m3_by region by source'!$C$78:$AX$78,0))</f>
        <v>0</v>
      </c>
      <c r="AK25" s="63">
        <f>INDEX('[1]1000 m3_by region by source'!$C$78:$AX$153,MATCH($C25,'[1]1000 m3_by region by source'!$D$78:$D$153,0),MATCH(AK$2,'[1]1000 m3_by region by source'!$C$78:$AX$78,0))</f>
        <v>0</v>
      </c>
      <c r="AL25" s="63">
        <f>INDEX('[1]1000 m3_by region by source'!$C$78:$AX$153,MATCH($C25,'[1]1000 m3_by region by source'!$D$78:$D$153,0),MATCH(AL$2,'[1]1000 m3_by region by source'!$C$78:$AX$78,0))</f>
        <v>0</v>
      </c>
      <c r="AM25" s="63">
        <f>INDEX('[1]1000 m3_by region by source'!$C$78:$AX$153,MATCH($C25,'[1]1000 m3_by region by source'!$D$78:$D$153,0),MATCH(AM$2,'[1]1000 m3_by region by source'!$C$78:$AX$78,0))</f>
        <v>0</v>
      </c>
      <c r="AN25" s="63">
        <f>INDEX('[1]1000 m3_by region by source'!$C$78:$AX$153,MATCH($C25,'[1]1000 m3_by region by source'!$D$78:$D$153,0),MATCH(AN$2,'[1]1000 m3_by region by source'!$C$78:$AX$78,0))</f>
        <v>0</v>
      </c>
      <c r="AO25" s="63">
        <f>INDEX('[1]1000 m3_by region by source'!$C$78:$AX$153,MATCH($C25,'[1]1000 m3_by region by source'!$D$78:$D$153,0),MATCH(AO$2,'[1]1000 m3_by region by source'!$C$78:$AX$78,0))</f>
        <v>0</v>
      </c>
      <c r="AP25" s="63">
        <f>INDEX('[1]1000 m3_by region by source'!$C$78:$AX$153,MATCH($C25,'[1]1000 m3_by region by source'!$D$78:$D$153,0),MATCH(AP$2,'[1]1000 m3_by region by source'!$C$78:$AX$78,0))</f>
        <v>0</v>
      </c>
      <c r="AQ25" s="63">
        <f>INDEX('[1]1000 m3_by region by source'!$C$78:$AX$153,MATCH($C25,'[1]1000 m3_by region by source'!$D$78:$D$153,0),MATCH(AQ$2,'[1]1000 m3_by region by source'!$C$78:$AX$78,0))</f>
        <v>0</v>
      </c>
      <c r="AR25" s="63">
        <f>INDEX('[1]1000 m3_by region by source'!$C$78:$AX$153,MATCH($C25,'[1]1000 m3_by region by source'!$D$78:$D$153,0),MATCH(AR$2,'[1]1000 m3_by region by source'!$C$78:$AX$78,0))</f>
        <v>0</v>
      </c>
      <c r="AS25" s="63">
        <f>INDEX('[1]1000 m3_by region by source'!$C$78:$AX$153,MATCH($C25,'[1]1000 m3_by region by source'!$D$78:$D$153,0),MATCH(AS$2,'[1]1000 m3_by region by source'!$C$78:$AX$78,0))</f>
        <v>0</v>
      </c>
      <c r="AT25" s="63">
        <f>INDEX('[1]1000 m3_by region by source'!$C$78:$AX$153,MATCH($C25,'[1]1000 m3_by region by source'!$D$78:$D$153,0),MATCH(AT$2,'[1]1000 m3_by region by source'!$C$78:$AX$78,0))</f>
        <v>0</v>
      </c>
      <c r="AU25" s="63">
        <f>INDEX('[1]1000 m3_by region by source'!$C$78:$AX$153,MATCH($C25,'[1]1000 m3_by region by source'!$D$78:$D$153,0),MATCH(AU$2,'[1]1000 m3_by region by source'!$C$78:$AX$78,0))</f>
        <v>0</v>
      </c>
      <c r="AV25" s="63">
        <f>INDEX('[1]1000 m3_by region by source'!$C$78:$AX$153,MATCH($C25,'[1]1000 m3_by region by source'!$D$78:$D$153,0),MATCH(AV$2,'[1]1000 m3_by region by source'!$C$78:$AX$78,0))</f>
        <v>0</v>
      </c>
      <c r="AW25" s="63">
        <f>INDEX('[1]1000 m3_by region by source'!$C$78:$AX$153,MATCH($C25,'[1]1000 m3_by region by source'!$D$78:$D$153,0),MATCH(AW$2,'[1]1000 m3_by region by source'!$C$78:$AX$78,0))</f>
        <v>0</v>
      </c>
      <c r="AX25" s="63">
        <f>INDEX('[1]1000 m3_by region by source'!$C$78:$AX$153,MATCH($C25,'[1]1000 m3_by region by source'!$D$78:$D$153,0),MATCH(AX$2,'[1]1000 m3_by region by source'!$C$78:$AX$78,0))</f>
        <v>0</v>
      </c>
      <c r="AY25" s="63">
        <f>INDEX('[1]1000 m3_by region by source'!$C$78:$AX$153,MATCH($C25,'[1]1000 m3_by region by source'!$D$78:$D$153,0),MATCH(AY$2,'[1]1000 m3_by region by source'!$C$78:$AX$78,0))</f>
        <v>0</v>
      </c>
      <c r="AZ25" s="63">
        <f>INDEX('[1]1000 m3_by region by source'!$C$78:$AX$153,MATCH($C25,'[1]1000 m3_by region by source'!$D$78:$D$153,0),MATCH(AZ$2,'[1]1000 m3_by region by source'!$C$78:$AX$78,0))</f>
        <v>0</v>
      </c>
      <c r="BA25" s="63">
        <f>INDEX('[1]1000 m3_by region by source'!$C$78:$AX$153,MATCH($C25,'[1]1000 m3_by region by source'!$D$78:$D$153,0),MATCH(BA$2,'[1]1000 m3_by region by source'!$C$78:$AX$78,0))</f>
        <v>0</v>
      </c>
      <c r="BB25" s="63">
        <f>INDEX('[1]1000 m3_by region by source'!$C$78:$AX$153,MATCH($C25,'[1]1000 m3_by region by source'!$D$78:$D$153,0),MATCH(BB$2,'[1]1000 m3_by region by source'!$C$78:$AX$78,0))</f>
        <v>0</v>
      </c>
    </row>
    <row r="26" spans="1:54" x14ac:dyDescent="0.35">
      <c r="C26" t="str">
        <f t="shared" si="0"/>
        <v/>
      </c>
      <c r="D26" s="62">
        <f>SUM(D21:D25)</f>
        <v>0</v>
      </c>
      <c r="E26" s="62">
        <f>SUM(E21:E25)</f>
        <v>0</v>
      </c>
      <c r="F26" s="62">
        <f>SUM(F21:F25)</f>
        <v>0</v>
      </c>
      <c r="G26" s="62">
        <f>SUM(G21:G25)</f>
        <v>0</v>
      </c>
      <c r="H26" s="62">
        <f>SUM(H21:H25)</f>
        <v>0</v>
      </c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</row>
    <row r="27" spans="1:54" x14ac:dyDescent="0.35">
      <c r="A27" t="str">
        <f>'[1]1000 m3_by region by source'!A99</f>
        <v>QUEBEC</v>
      </c>
      <c r="B27" t="str">
        <f>'[1]1000 m3_by region by source'!C99</f>
        <v>COAL BED METHANE</v>
      </c>
      <c r="C27" t="str">
        <f t="shared" si="0"/>
        <v>QUEBECCOAL BED METHANE</v>
      </c>
      <c r="D27" s="64" cm="1">
        <f t="array" ref="D27">TREND($I27:$N27,$I$2:$N$2,D$2)</f>
        <v>0</v>
      </c>
      <c r="E27" s="64" cm="1">
        <f t="array" ref="E27">TREND($I27:$N27,$I$2:$N$2,E$2)</f>
        <v>0</v>
      </c>
      <c r="F27" s="64" cm="1">
        <f t="array" ref="F27">TREND($I27:$N27,$I$2:$N$2,F$2)</f>
        <v>0</v>
      </c>
      <c r="G27" s="64" cm="1">
        <f t="array" ref="G27">TREND($I27:$N27,$I$2:$N$2,G$2)</f>
        <v>0</v>
      </c>
      <c r="H27" s="64" cm="1">
        <f t="array" ref="H27">TREND($I27:$N27,$I$2:$N$2,H$2)</f>
        <v>0</v>
      </c>
      <c r="I27" s="63">
        <f>INDEX('[1]1000 m3_by region by source'!$C$78:$AX$153,MATCH($C27,'[1]1000 m3_by region by source'!$D$78:$D$153,0),MATCH(I$2,'[1]1000 m3_by region by source'!$C$78:$AX$78,0))</f>
        <v>0</v>
      </c>
      <c r="J27" s="63">
        <f>INDEX('[1]1000 m3_by region by source'!$C$78:$AX$153,MATCH($C27,'[1]1000 m3_by region by source'!$D$78:$D$153,0),MATCH(J$2,'[1]1000 m3_by region by source'!$C$78:$AX$78,0))</f>
        <v>0</v>
      </c>
      <c r="K27" s="63">
        <f>INDEX('[1]1000 m3_by region by source'!$C$78:$AX$153,MATCH($C27,'[1]1000 m3_by region by source'!$D$78:$D$153,0),MATCH(K$2,'[1]1000 m3_by region by source'!$C$78:$AX$78,0))</f>
        <v>0</v>
      </c>
      <c r="L27" s="63">
        <f>INDEX('[1]1000 m3_by region by source'!$C$78:$AX$153,MATCH($C27,'[1]1000 m3_by region by source'!$D$78:$D$153,0),MATCH(L$2,'[1]1000 m3_by region by source'!$C$78:$AX$78,0))</f>
        <v>0</v>
      </c>
      <c r="M27" s="63">
        <f>INDEX('[1]1000 m3_by region by source'!$C$78:$AX$153,MATCH($C27,'[1]1000 m3_by region by source'!$D$78:$D$153,0),MATCH(M$2,'[1]1000 m3_by region by source'!$C$78:$AX$78,0))</f>
        <v>0</v>
      </c>
      <c r="N27" s="63">
        <f>INDEX('[1]1000 m3_by region by source'!$C$78:$AX$153,MATCH($C27,'[1]1000 m3_by region by source'!$D$78:$D$153,0),MATCH(N$2,'[1]1000 m3_by region by source'!$C$78:$AX$78,0))</f>
        <v>0</v>
      </c>
      <c r="O27" s="63">
        <f>INDEX('[1]1000 m3_by region by source'!$C$78:$AX$153,MATCH($C27,'[1]1000 m3_by region by source'!$D$78:$D$153,0),MATCH(O$2,'[1]1000 m3_by region by source'!$C$78:$AX$78,0))</f>
        <v>0</v>
      </c>
      <c r="P27" s="63">
        <f>INDEX('[1]1000 m3_by region by source'!$C$78:$AX$153,MATCH($C27,'[1]1000 m3_by region by source'!$D$78:$D$153,0),MATCH(P$2,'[1]1000 m3_by region by source'!$C$78:$AX$78,0))</f>
        <v>0</v>
      </c>
      <c r="Q27" s="63">
        <f>INDEX('[1]1000 m3_by region by source'!$C$78:$AX$153,MATCH($C27,'[1]1000 m3_by region by source'!$D$78:$D$153,0),MATCH(Q$2,'[1]1000 m3_by region by source'!$C$78:$AX$78,0))</f>
        <v>0</v>
      </c>
      <c r="R27" s="63">
        <f>INDEX('[1]1000 m3_by region by source'!$C$78:$AX$153,MATCH($C27,'[1]1000 m3_by region by source'!$D$78:$D$153,0),MATCH(R$2,'[1]1000 m3_by region by source'!$C$78:$AX$78,0))</f>
        <v>0</v>
      </c>
      <c r="S27" s="63">
        <f>INDEX('[1]1000 m3_by region by source'!$C$78:$AX$153,MATCH($C27,'[1]1000 m3_by region by source'!$D$78:$D$153,0),MATCH(S$2,'[1]1000 m3_by region by source'!$C$78:$AX$78,0))</f>
        <v>0</v>
      </c>
      <c r="T27" s="63">
        <f>INDEX('[1]1000 m3_by region by source'!$C$78:$AX$153,MATCH($C27,'[1]1000 m3_by region by source'!$D$78:$D$153,0),MATCH(T$2,'[1]1000 m3_by region by source'!$C$78:$AX$78,0))</f>
        <v>0</v>
      </c>
      <c r="U27" s="63">
        <f>INDEX('[1]1000 m3_by region by source'!$C$78:$AX$153,MATCH($C27,'[1]1000 m3_by region by source'!$D$78:$D$153,0),MATCH(U$2,'[1]1000 m3_by region by source'!$C$78:$AX$78,0))</f>
        <v>0</v>
      </c>
      <c r="V27" s="63">
        <f>INDEX('[1]1000 m3_by region by source'!$C$78:$AX$153,MATCH($C27,'[1]1000 m3_by region by source'!$D$78:$D$153,0),MATCH(V$2,'[1]1000 m3_by region by source'!$C$78:$AX$78,0))</f>
        <v>0</v>
      </c>
      <c r="W27" s="63">
        <f>INDEX('[1]1000 m3_by region by source'!$C$78:$AX$153,MATCH($C27,'[1]1000 m3_by region by source'!$D$78:$D$153,0),MATCH(W$2,'[1]1000 m3_by region by source'!$C$78:$AX$78,0))</f>
        <v>0</v>
      </c>
      <c r="X27" s="63">
        <f>INDEX('[1]1000 m3_by region by source'!$C$78:$AX$153,MATCH($C27,'[1]1000 m3_by region by source'!$D$78:$D$153,0),MATCH(X$2,'[1]1000 m3_by region by source'!$C$78:$AX$78,0))</f>
        <v>0</v>
      </c>
      <c r="Y27" s="63">
        <f>INDEX('[1]1000 m3_by region by source'!$C$78:$AX$153,MATCH($C27,'[1]1000 m3_by region by source'!$D$78:$D$153,0),MATCH(Y$2,'[1]1000 m3_by region by source'!$C$78:$AX$78,0))</f>
        <v>0</v>
      </c>
      <c r="Z27" s="63">
        <f>INDEX('[1]1000 m3_by region by source'!$C$78:$AX$153,MATCH($C27,'[1]1000 m3_by region by source'!$D$78:$D$153,0),MATCH(Z$2,'[1]1000 m3_by region by source'!$C$78:$AX$78,0))</f>
        <v>0</v>
      </c>
      <c r="AA27" s="63">
        <f>INDEX('[1]1000 m3_by region by source'!$C$78:$AX$153,MATCH($C27,'[1]1000 m3_by region by source'!$D$78:$D$153,0),MATCH(AA$2,'[1]1000 m3_by region by source'!$C$78:$AX$78,0))</f>
        <v>0</v>
      </c>
      <c r="AB27" s="63">
        <f>INDEX('[1]1000 m3_by region by source'!$C$78:$AX$153,MATCH($C27,'[1]1000 m3_by region by source'!$D$78:$D$153,0),MATCH(AB$2,'[1]1000 m3_by region by source'!$C$78:$AX$78,0))</f>
        <v>0</v>
      </c>
      <c r="AC27" s="63">
        <f>INDEX('[1]1000 m3_by region by source'!$C$78:$AX$153,MATCH($C27,'[1]1000 m3_by region by source'!$D$78:$D$153,0),MATCH(AC$2,'[1]1000 m3_by region by source'!$C$78:$AX$78,0))</f>
        <v>0</v>
      </c>
      <c r="AD27" s="63">
        <f>INDEX('[1]1000 m3_by region by source'!$C$78:$AX$153,MATCH($C27,'[1]1000 m3_by region by source'!$D$78:$D$153,0),MATCH(AD$2,'[1]1000 m3_by region by source'!$C$78:$AX$78,0))</f>
        <v>0</v>
      </c>
      <c r="AE27" s="63">
        <f>INDEX('[1]1000 m3_by region by source'!$C$78:$AX$153,MATCH($C27,'[1]1000 m3_by region by source'!$D$78:$D$153,0),MATCH(AE$2,'[1]1000 m3_by region by source'!$C$78:$AX$78,0))</f>
        <v>0</v>
      </c>
      <c r="AF27" s="63">
        <f>INDEX('[1]1000 m3_by region by source'!$C$78:$AX$153,MATCH($C27,'[1]1000 m3_by region by source'!$D$78:$D$153,0),MATCH(AF$2,'[1]1000 m3_by region by source'!$C$78:$AX$78,0))</f>
        <v>0</v>
      </c>
      <c r="AG27" s="63">
        <f>INDEX('[1]1000 m3_by region by source'!$C$78:$AX$153,MATCH($C27,'[1]1000 m3_by region by source'!$D$78:$D$153,0),MATCH(AG$2,'[1]1000 m3_by region by source'!$C$78:$AX$78,0))</f>
        <v>0</v>
      </c>
      <c r="AH27" s="63">
        <f>INDEX('[1]1000 m3_by region by source'!$C$78:$AX$153,MATCH($C27,'[1]1000 m3_by region by source'!$D$78:$D$153,0),MATCH(AH$2,'[1]1000 m3_by region by source'!$C$78:$AX$78,0))</f>
        <v>0</v>
      </c>
      <c r="AI27" s="63">
        <f>INDEX('[1]1000 m3_by region by source'!$C$78:$AX$153,MATCH($C27,'[1]1000 m3_by region by source'!$D$78:$D$153,0),MATCH(AI$2,'[1]1000 m3_by region by source'!$C$78:$AX$78,0))</f>
        <v>0</v>
      </c>
      <c r="AJ27" s="63">
        <f>INDEX('[1]1000 m3_by region by source'!$C$78:$AX$153,MATCH($C27,'[1]1000 m3_by region by source'!$D$78:$D$153,0),MATCH(AJ$2,'[1]1000 m3_by region by source'!$C$78:$AX$78,0))</f>
        <v>0</v>
      </c>
      <c r="AK27" s="63">
        <f>INDEX('[1]1000 m3_by region by source'!$C$78:$AX$153,MATCH($C27,'[1]1000 m3_by region by source'!$D$78:$D$153,0),MATCH(AK$2,'[1]1000 m3_by region by source'!$C$78:$AX$78,0))</f>
        <v>0</v>
      </c>
      <c r="AL27" s="63">
        <f>INDEX('[1]1000 m3_by region by source'!$C$78:$AX$153,MATCH($C27,'[1]1000 m3_by region by source'!$D$78:$D$153,0),MATCH(AL$2,'[1]1000 m3_by region by source'!$C$78:$AX$78,0))</f>
        <v>0</v>
      </c>
      <c r="AM27" s="63">
        <f>INDEX('[1]1000 m3_by region by source'!$C$78:$AX$153,MATCH($C27,'[1]1000 m3_by region by source'!$D$78:$D$153,0),MATCH(AM$2,'[1]1000 m3_by region by source'!$C$78:$AX$78,0))</f>
        <v>0</v>
      </c>
      <c r="AN27" s="63">
        <f>INDEX('[1]1000 m3_by region by source'!$C$78:$AX$153,MATCH($C27,'[1]1000 m3_by region by source'!$D$78:$D$153,0),MATCH(AN$2,'[1]1000 m3_by region by source'!$C$78:$AX$78,0))</f>
        <v>0</v>
      </c>
      <c r="AO27" s="63">
        <f>INDEX('[1]1000 m3_by region by source'!$C$78:$AX$153,MATCH($C27,'[1]1000 m3_by region by source'!$D$78:$D$153,0),MATCH(AO$2,'[1]1000 m3_by region by source'!$C$78:$AX$78,0))</f>
        <v>0</v>
      </c>
      <c r="AP27" s="63">
        <f>INDEX('[1]1000 m3_by region by source'!$C$78:$AX$153,MATCH($C27,'[1]1000 m3_by region by source'!$D$78:$D$153,0),MATCH(AP$2,'[1]1000 m3_by region by source'!$C$78:$AX$78,0))</f>
        <v>0</v>
      </c>
      <c r="AQ27" s="63">
        <f>INDEX('[1]1000 m3_by region by source'!$C$78:$AX$153,MATCH($C27,'[1]1000 m3_by region by source'!$D$78:$D$153,0),MATCH(AQ$2,'[1]1000 m3_by region by source'!$C$78:$AX$78,0))</f>
        <v>0</v>
      </c>
      <c r="AR27" s="63">
        <f>INDEX('[1]1000 m3_by region by source'!$C$78:$AX$153,MATCH($C27,'[1]1000 m3_by region by source'!$D$78:$D$153,0),MATCH(AR$2,'[1]1000 m3_by region by source'!$C$78:$AX$78,0))</f>
        <v>0</v>
      </c>
      <c r="AS27" s="63">
        <f>INDEX('[1]1000 m3_by region by source'!$C$78:$AX$153,MATCH($C27,'[1]1000 m3_by region by source'!$D$78:$D$153,0),MATCH(AS$2,'[1]1000 m3_by region by source'!$C$78:$AX$78,0))</f>
        <v>0</v>
      </c>
      <c r="AT27" s="63">
        <f>INDEX('[1]1000 m3_by region by source'!$C$78:$AX$153,MATCH($C27,'[1]1000 m3_by region by source'!$D$78:$D$153,0),MATCH(AT$2,'[1]1000 m3_by region by source'!$C$78:$AX$78,0))</f>
        <v>0</v>
      </c>
      <c r="AU27" s="63">
        <f>INDEX('[1]1000 m3_by region by source'!$C$78:$AX$153,MATCH($C27,'[1]1000 m3_by region by source'!$D$78:$D$153,0),MATCH(AU$2,'[1]1000 m3_by region by source'!$C$78:$AX$78,0))</f>
        <v>0</v>
      </c>
      <c r="AV27" s="63">
        <f>INDEX('[1]1000 m3_by region by source'!$C$78:$AX$153,MATCH($C27,'[1]1000 m3_by region by source'!$D$78:$D$153,0),MATCH(AV$2,'[1]1000 m3_by region by source'!$C$78:$AX$78,0))</f>
        <v>0</v>
      </c>
      <c r="AW27" s="63">
        <f>INDEX('[1]1000 m3_by region by source'!$C$78:$AX$153,MATCH($C27,'[1]1000 m3_by region by source'!$D$78:$D$153,0),MATCH(AW$2,'[1]1000 m3_by region by source'!$C$78:$AX$78,0))</f>
        <v>0</v>
      </c>
      <c r="AX27" s="63">
        <f>INDEX('[1]1000 m3_by region by source'!$C$78:$AX$153,MATCH($C27,'[1]1000 m3_by region by source'!$D$78:$D$153,0),MATCH(AX$2,'[1]1000 m3_by region by source'!$C$78:$AX$78,0))</f>
        <v>0</v>
      </c>
      <c r="AY27" s="63">
        <f>INDEX('[1]1000 m3_by region by source'!$C$78:$AX$153,MATCH($C27,'[1]1000 m3_by region by source'!$D$78:$D$153,0),MATCH(AY$2,'[1]1000 m3_by region by source'!$C$78:$AX$78,0))</f>
        <v>0</v>
      </c>
      <c r="AZ27" s="63">
        <f>INDEX('[1]1000 m3_by region by source'!$C$78:$AX$153,MATCH($C27,'[1]1000 m3_by region by source'!$D$78:$D$153,0),MATCH(AZ$2,'[1]1000 m3_by region by source'!$C$78:$AX$78,0))</f>
        <v>0</v>
      </c>
      <c r="BA27" s="63">
        <f>INDEX('[1]1000 m3_by region by source'!$C$78:$AX$153,MATCH($C27,'[1]1000 m3_by region by source'!$D$78:$D$153,0),MATCH(BA$2,'[1]1000 m3_by region by source'!$C$78:$AX$78,0))</f>
        <v>0</v>
      </c>
      <c r="BB27" s="63">
        <f>INDEX('[1]1000 m3_by region by source'!$C$78:$AX$153,MATCH($C27,'[1]1000 m3_by region by source'!$D$78:$D$153,0),MATCH(BB$2,'[1]1000 m3_by region by source'!$C$78:$AX$78,0))</f>
        <v>0</v>
      </c>
    </row>
    <row r="28" spans="1:54" x14ac:dyDescent="0.35">
      <c r="A28" t="str">
        <f>'[1]1000 m3_by region by source'!A100</f>
        <v>QUEBEC</v>
      </c>
      <c r="B28" t="str">
        <f>'[1]1000 m3_by region by source'!C100</f>
        <v>CONVENTIONAL</v>
      </c>
      <c r="C28" t="str">
        <f t="shared" si="0"/>
        <v>QUEBECCONVENTIONAL</v>
      </c>
      <c r="D28" s="64" cm="1">
        <f t="array" ref="D28">TREND($I28:$N28,$I$2:$N$2,D$2)</f>
        <v>0</v>
      </c>
      <c r="E28" s="64" cm="1">
        <f t="array" ref="E28">TREND($I28:$N28,$I$2:$N$2,E$2)</f>
        <v>0</v>
      </c>
      <c r="F28" s="64" cm="1">
        <f t="array" ref="F28">TREND($I28:$N28,$I$2:$N$2,F$2)</f>
        <v>0</v>
      </c>
      <c r="G28" s="64" cm="1">
        <f t="array" ref="G28">TREND($I28:$N28,$I$2:$N$2,G$2)</f>
        <v>0</v>
      </c>
      <c r="H28" s="64" cm="1">
        <f t="array" ref="H28">TREND($I28:$N28,$I$2:$N$2,H$2)</f>
        <v>0</v>
      </c>
      <c r="I28" s="63">
        <f>INDEX('[1]1000 m3_by region by source'!$C$78:$AX$153,MATCH($C28,'[1]1000 m3_by region by source'!$D$78:$D$153,0),MATCH(I$2,'[1]1000 m3_by region by source'!$C$78:$AX$78,0))</f>
        <v>0</v>
      </c>
      <c r="J28" s="63">
        <f>INDEX('[1]1000 m3_by region by source'!$C$78:$AX$153,MATCH($C28,'[1]1000 m3_by region by source'!$D$78:$D$153,0),MATCH(J$2,'[1]1000 m3_by region by source'!$C$78:$AX$78,0))</f>
        <v>0</v>
      </c>
      <c r="K28" s="63">
        <f>INDEX('[1]1000 m3_by region by source'!$C$78:$AX$153,MATCH($C28,'[1]1000 m3_by region by source'!$D$78:$D$153,0),MATCH(K$2,'[1]1000 m3_by region by source'!$C$78:$AX$78,0))</f>
        <v>0</v>
      </c>
      <c r="L28" s="63">
        <f>INDEX('[1]1000 m3_by region by source'!$C$78:$AX$153,MATCH($C28,'[1]1000 m3_by region by source'!$D$78:$D$153,0),MATCH(L$2,'[1]1000 m3_by region by source'!$C$78:$AX$78,0))</f>
        <v>0</v>
      </c>
      <c r="M28" s="63">
        <f>INDEX('[1]1000 m3_by region by source'!$C$78:$AX$153,MATCH($C28,'[1]1000 m3_by region by source'!$D$78:$D$153,0),MATCH(M$2,'[1]1000 m3_by region by source'!$C$78:$AX$78,0))</f>
        <v>0</v>
      </c>
      <c r="N28" s="63">
        <f>INDEX('[1]1000 m3_by region by source'!$C$78:$AX$153,MATCH($C28,'[1]1000 m3_by region by source'!$D$78:$D$153,0),MATCH(N$2,'[1]1000 m3_by region by source'!$C$78:$AX$78,0))</f>
        <v>0</v>
      </c>
      <c r="O28" s="63">
        <f>INDEX('[1]1000 m3_by region by source'!$C$78:$AX$153,MATCH($C28,'[1]1000 m3_by region by source'!$D$78:$D$153,0),MATCH(O$2,'[1]1000 m3_by region by source'!$C$78:$AX$78,0))</f>
        <v>0</v>
      </c>
      <c r="P28" s="63">
        <f>INDEX('[1]1000 m3_by region by source'!$C$78:$AX$153,MATCH($C28,'[1]1000 m3_by region by source'!$D$78:$D$153,0),MATCH(P$2,'[1]1000 m3_by region by source'!$C$78:$AX$78,0))</f>
        <v>0</v>
      </c>
      <c r="Q28" s="63">
        <f>INDEX('[1]1000 m3_by region by source'!$C$78:$AX$153,MATCH($C28,'[1]1000 m3_by region by source'!$D$78:$D$153,0),MATCH(Q$2,'[1]1000 m3_by region by source'!$C$78:$AX$78,0))</f>
        <v>0</v>
      </c>
      <c r="R28" s="63">
        <f>INDEX('[1]1000 m3_by region by source'!$C$78:$AX$153,MATCH($C28,'[1]1000 m3_by region by source'!$D$78:$D$153,0),MATCH(R$2,'[1]1000 m3_by region by source'!$C$78:$AX$78,0))</f>
        <v>0</v>
      </c>
      <c r="S28" s="63">
        <f>INDEX('[1]1000 m3_by region by source'!$C$78:$AX$153,MATCH($C28,'[1]1000 m3_by region by source'!$D$78:$D$153,0),MATCH(S$2,'[1]1000 m3_by region by source'!$C$78:$AX$78,0))</f>
        <v>0</v>
      </c>
      <c r="T28" s="63">
        <f>INDEX('[1]1000 m3_by region by source'!$C$78:$AX$153,MATCH($C28,'[1]1000 m3_by region by source'!$D$78:$D$153,0),MATCH(T$2,'[1]1000 m3_by region by source'!$C$78:$AX$78,0))</f>
        <v>0</v>
      </c>
      <c r="U28" s="63">
        <f>INDEX('[1]1000 m3_by region by source'!$C$78:$AX$153,MATCH($C28,'[1]1000 m3_by region by source'!$D$78:$D$153,0),MATCH(U$2,'[1]1000 m3_by region by source'!$C$78:$AX$78,0))</f>
        <v>0</v>
      </c>
      <c r="V28" s="63">
        <f>INDEX('[1]1000 m3_by region by source'!$C$78:$AX$153,MATCH($C28,'[1]1000 m3_by region by source'!$D$78:$D$153,0),MATCH(V$2,'[1]1000 m3_by region by source'!$C$78:$AX$78,0))</f>
        <v>0</v>
      </c>
      <c r="W28" s="63">
        <f>INDEX('[1]1000 m3_by region by source'!$C$78:$AX$153,MATCH($C28,'[1]1000 m3_by region by source'!$D$78:$D$153,0),MATCH(W$2,'[1]1000 m3_by region by source'!$C$78:$AX$78,0))</f>
        <v>0</v>
      </c>
      <c r="X28" s="63">
        <f>INDEX('[1]1000 m3_by region by source'!$C$78:$AX$153,MATCH($C28,'[1]1000 m3_by region by source'!$D$78:$D$153,0),MATCH(X$2,'[1]1000 m3_by region by source'!$C$78:$AX$78,0))</f>
        <v>0</v>
      </c>
      <c r="Y28" s="63">
        <f>INDEX('[1]1000 m3_by region by source'!$C$78:$AX$153,MATCH($C28,'[1]1000 m3_by region by source'!$D$78:$D$153,0),MATCH(Y$2,'[1]1000 m3_by region by source'!$C$78:$AX$78,0))</f>
        <v>0</v>
      </c>
      <c r="Z28" s="63">
        <f>INDEX('[1]1000 m3_by region by source'!$C$78:$AX$153,MATCH($C28,'[1]1000 m3_by region by source'!$D$78:$D$153,0),MATCH(Z$2,'[1]1000 m3_by region by source'!$C$78:$AX$78,0))</f>
        <v>0</v>
      </c>
      <c r="AA28" s="63">
        <f>INDEX('[1]1000 m3_by region by source'!$C$78:$AX$153,MATCH($C28,'[1]1000 m3_by region by source'!$D$78:$D$153,0),MATCH(AA$2,'[1]1000 m3_by region by source'!$C$78:$AX$78,0))</f>
        <v>0</v>
      </c>
      <c r="AB28" s="63">
        <f>INDEX('[1]1000 m3_by region by source'!$C$78:$AX$153,MATCH($C28,'[1]1000 m3_by region by source'!$D$78:$D$153,0),MATCH(AB$2,'[1]1000 m3_by region by source'!$C$78:$AX$78,0))</f>
        <v>0</v>
      </c>
      <c r="AC28" s="63">
        <f>INDEX('[1]1000 m3_by region by source'!$C$78:$AX$153,MATCH($C28,'[1]1000 m3_by region by source'!$D$78:$D$153,0),MATCH(AC$2,'[1]1000 m3_by region by source'!$C$78:$AX$78,0))</f>
        <v>0</v>
      </c>
      <c r="AD28" s="63">
        <f>INDEX('[1]1000 m3_by region by source'!$C$78:$AX$153,MATCH($C28,'[1]1000 m3_by region by source'!$D$78:$D$153,0),MATCH(AD$2,'[1]1000 m3_by region by source'!$C$78:$AX$78,0))</f>
        <v>0</v>
      </c>
      <c r="AE28" s="63">
        <f>INDEX('[1]1000 m3_by region by source'!$C$78:$AX$153,MATCH($C28,'[1]1000 m3_by region by source'!$D$78:$D$153,0),MATCH(AE$2,'[1]1000 m3_by region by source'!$C$78:$AX$78,0))</f>
        <v>0</v>
      </c>
      <c r="AF28" s="63">
        <f>INDEX('[1]1000 m3_by region by source'!$C$78:$AX$153,MATCH($C28,'[1]1000 m3_by region by source'!$D$78:$D$153,0),MATCH(AF$2,'[1]1000 m3_by region by source'!$C$78:$AX$78,0))</f>
        <v>0</v>
      </c>
      <c r="AG28" s="63">
        <f>INDEX('[1]1000 m3_by region by source'!$C$78:$AX$153,MATCH($C28,'[1]1000 m3_by region by source'!$D$78:$D$153,0),MATCH(AG$2,'[1]1000 m3_by region by source'!$C$78:$AX$78,0))</f>
        <v>0</v>
      </c>
      <c r="AH28" s="63">
        <f>INDEX('[1]1000 m3_by region by source'!$C$78:$AX$153,MATCH($C28,'[1]1000 m3_by region by source'!$D$78:$D$153,0),MATCH(AH$2,'[1]1000 m3_by region by source'!$C$78:$AX$78,0))</f>
        <v>0</v>
      </c>
      <c r="AI28" s="63">
        <f>INDEX('[1]1000 m3_by region by source'!$C$78:$AX$153,MATCH($C28,'[1]1000 m3_by region by source'!$D$78:$D$153,0),MATCH(AI$2,'[1]1000 m3_by region by source'!$C$78:$AX$78,0))</f>
        <v>0</v>
      </c>
      <c r="AJ28" s="63">
        <f>INDEX('[1]1000 m3_by region by source'!$C$78:$AX$153,MATCH($C28,'[1]1000 m3_by region by source'!$D$78:$D$153,0),MATCH(AJ$2,'[1]1000 m3_by region by source'!$C$78:$AX$78,0))</f>
        <v>0</v>
      </c>
      <c r="AK28" s="63">
        <f>INDEX('[1]1000 m3_by region by source'!$C$78:$AX$153,MATCH($C28,'[1]1000 m3_by region by source'!$D$78:$D$153,0),MATCH(AK$2,'[1]1000 m3_by region by source'!$C$78:$AX$78,0))</f>
        <v>0</v>
      </c>
      <c r="AL28" s="63">
        <f>INDEX('[1]1000 m3_by region by source'!$C$78:$AX$153,MATCH($C28,'[1]1000 m3_by region by source'!$D$78:$D$153,0),MATCH(AL$2,'[1]1000 m3_by region by source'!$C$78:$AX$78,0))</f>
        <v>0</v>
      </c>
      <c r="AM28" s="63">
        <f>INDEX('[1]1000 m3_by region by source'!$C$78:$AX$153,MATCH($C28,'[1]1000 m3_by region by source'!$D$78:$D$153,0),MATCH(AM$2,'[1]1000 m3_by region by source'!$C$78:$AX$78,0))</f>
        <v>0</v>
      </c>
      <c r="AN28" s="63">
        <f>INDEX('[1]1000 m3_by region by source'!$C$78:$AX$153,MATCH($C28,'[1]1000 m3_by region by source'!$D$78:$D$153,0),MATCH(AN$2,'[1]1000 m3_by region by source'!$C$78:$AX$78,0))</f>
        <v>0</v>
      </c>
      <c r="AO28" s="63">
        <f>INDEX('[1]1000 m3_by region by source'!$C$78:$AX$153,MATCH($C28,'[1]1000 m3_by region by source'!$D$78:$D$153,0),MATCH(AO$2,'[1]1000 m3_by region by source'!$C$78:$AX$78,0))</f>
        <v>0</v>
      </c>
      <c r="AP28" s="63">
        <f>INDEX('[1]1000 m3_by region by source'!$C$78:$AX$153,MATCH($C28,'[1]1000 m3_by region by source'!$D$78:$D$153,0),MATCH(AP$2,'[1]1000 m3_by region by source'!$C$78:$AX$78,0))</f>
        <v>0</v>
      </c>
      <c r="AQ28" s="63">
        <f>INDEX('[1]1000 m3_by region by source'!$C$78:$AX$153,MATCH($C28,'[1]1000 m3_by region by source'!$D$78:$D$153,0),MATCH(AQ$2,'[1]1000 m3_by region by source'!$C$78:$AX$78,0))</f>
        <v>0</v>
      </c>
      <c r="AR28" s="63">
        <f>INDEX('[1]1000 m3_by region by source'!$C$78:$AX$153,MATCH($C28,'[1]1000 m3_by region by source'!$D$78:$D$153,0),MATCH(AR$2,'[1]1000 m3_by region by source'!$C$78:$AX$78,0))</f>
        <v>0</v>
      </c>
      <c r="AS28" s="63">
        <f>INDEX('[1]1000 m3_by region by source'!$C$78:$AX$153,MATCH($C28,'[1]1000 m3_by region by source'!$D$78:$D$153,0),MATCH(AS$2,'[1]1000 m3_by region by source'!$C$78:$AX$78,0))</f>
        <v>0</v>
      </c>
      <c r="AT28" s="63">
        <f>INDEX('[1]1000 m3_by region by source'!$C$78:$AX$153,MATCH($C28,'[1]1000 m3_by region by source'!$D$78:$D$153,0),MATCH(AT$2,'[1]1000 m3_by region by source'!$C$78:$AX$78,0))</f>
        <v>0</v>
      </c>
      <c r="AU28" s="63">
        <f>INDEX('[1]1000 m3_by region by source'!$C$78:$AX$153,MATCH($C28,'[1]1000 m3_by region by source'!$D$78:$D$153,0),MATCH(AU$2,'[1]1000 m3_by region by source'!$C$78:$AX$78,0))</f>
        <v>0</v>
      </c>
      <c r="AV28" s="63">
        <f>INDEX('[1]1000 m3_by region by source'!$C$78:$AX$153,MATCH($C28,'[1]1000 m3_by region by source'!$D$78:$D$153,0),MATCH(AV$2,'[1]1000 m3_by region by source'!$C$78:$AX$78,0))</f>
        <v>0</v>
      </c>
      <c r="AW28" s="63">
        <f>INDEX('[1]1000 m3_by region by source'!$C$78:$AX$153,MATCH($C28,'[1]1000 m3_by region by source'!$D$78:$D$153,0),MATCH(AW$2,'[1]1000 m3_by region by source'!$C$78:$AX$78,0))</f>
        <v>0</v>
      </c>
      <c r="AX28" s="63">
        <f>INDEX('[1]1000 m3_by region by source'!$C$78:$AX$153,MATCH($C28,'[1]1000 m3_by region by source'!$D$78:$D$153,0),MATCH(AX$2,'[1]1000 m3_by region by source'!$C$78:$AX$78,0))</f>
        <v>0</v>
      </c>
      <c r="AY28" s="63">
        <f>INDEX('[1]1000 m3_by region by source'!$C$78:$AX$153,MATCH($C28,'[1]1000 m3_by region by source'!$D$78:$D$153,0),MATCH(AY$2,'[1]1000 m3_by region by source'!$C$78:$AX$78,0))</f>
        <v>0</v>
      </c>
      <c r="AZ28" s="63">
        <f>INDEX('[1]1000 m3_by region by source'!$C$78:$AX$153,MATCH($C28,'[1]1000 m3_by region by source'!$D$78:$D$153,0),MATCH(AZ$2,'[1]1000 m3_by region by source'!$C$78:$AX$78,0))</f>
        <v>0</v>
      </c>
      <c r="BA28" s="63">
        <f>INDEX('[1]1000 m3_by region by source'!$C$78:$AX$153,MATCH($C28,'[1]1000 m3_by region by source'!$D$78:$D$153,0),MATCH(BA$2,'[1]1000 m3_by region by source'!$C$78:$AX$78,0))</f>
        <v>0</v>
      </c>
      <c r="BB28" s="63">
        <f>INDEX('[1]1000 m3_by region by source'!$C$78:$AX$153,MATCH($C28,'[1]1000 m3_by region by source'!$D$78:$D$153,0),MATCH(BB$2,'[1]1000 m3_by region by source'!$C$78:$AX$78,0))</f>
        <v>0</v>
      </c>
    </row>
    <row r="29" spans="1:54" x14ac:dyDescent="0.35">
      <c r="A29" t="str">
        <f>'[1]1000 m3_by region by source'!A101</f>
        <v>QUEBEC</v>
      </c>
      <c r="B29" t="str">
        <f>'[1]1000 m3_by region by source'!C101</f>
        <v>SHALE</v>
      </c>
      <c r="C29" t="str">
        <f t="shared" si="0"/>
        <v>QUEBECSHALE</v>
      </c>
      <c r="D29" s="64" cm="1">
        <f t="array" ref="D29">TREND($I29:$N29,$I$2:$N$2,D$2)</f>
        <v>0</v>
      </c>
      <c r="E29" s="64" cm="1">
        <f t="array" ref="E29">TREND($I29:$N29,$I$2:$N$2,E$2)</f>
        <v>0</v>
      </c>
      <c r="F29" s="64" cm="1">
        <f t="array" ref="F29">TREND($I29:$N29,$I$2:$N$2,F$2)</f>
        <v>0</v>
      </c>
      <c r="G29" s="64" cm="1">
        <f t="array" ref="G29">TREND($I29:$N29,$I$2:$N$2,G$2)</f>
        <v>0</v>
      </c>
      <c r="H29" s="64" cm="1">
        <f t="array" ref="H29">TREND($I29:$N29,$I$2:$N$2,H$2)</f>
        <v>0</v>
      </c>
      <c r="I29" s="63">
        <f>INDEX('[1]1000 m3_by region by source'!$C$78:$AX$153,MATCH($C29,'[1]1000 m3_by region by source'!$D$78:$D$153,0),MATCH(I$2,'[1]1000 m3_by region by source'!$C$78:$AX$78,0))</f>
        <v>0</v>
      </c>
      <c r="J29" s="63">
        <f>INDEX('[1]1000 m3_by region by source'!$C$78:$AX$153,MATCH($C29,'[1]1000 m3_by region by source'!$D$78:$D$153,0),MATCH(J$2,'[1]1000 m3_by region by source'!$C$78:$AX$78,0))</f>
        <v>0</v>
      </c>
      <c r="K29" s="63">
        <f>INDEX('[1]1000 m3_by region by source'!$C$78:$AX$153,MATCH($C29,'[1]1000 m3_by region by source'!$D$78:$D$153,0),MATCH(K$2,'[1]1000 m3_by region by source'!$C$78:$AX$78,0))</f>
        <v>0</v>
      </c>
      <c r="L29" s="63">
        <f>INDEX('[1]1000 m3_by region by source'!$C$78:$AX$153,MATCH($C29,'[1]1000 m3_by region by source'!$D$78:$D$153,0),MATCH(L$2,'[1]1000 m3_by region by source'!$C$78:$AX$78,0))</f>
        <v>0</v>
      </c>
      <c r="M29" s="63">
        <f>INDEX('[1]1000 m3_by region by source'!$C$78:$AX$153,MATCH($C29,'[1]1000 m3_by region by source'!$D$78:$D$153,0),MATCH(M$2,'[1]1000 m3_by region by source'!$C$78:$AX$78,0))</f>
        <v>0</v>
      </c>
      <c r="N29" s="63">
        <f>INDEX('[1]1000 m3_by region by source'!$C$78:$AX$153,MATCH($C29,'[1]1000 m3_by region by source'!$D$78:$D$153,0),MATCH(N$2,'[1]1000 m3_by region by source'!$C$78:$AX$78,0))</f>
        <v>0</v>
      </c>
      <c r="O29" s="63">
        <f>INDEX('[1]1000 m3_by region by source'!$C$78:$AX$153,MATCH($C29,'[1]1000 m3_by region by source'!$D$78:$D$153,0),MATCH(O$2,'[1]1000 m3_by region by source'!$C$78:$AX$78,0))</f>
        <v>0</v>
      </c>
      <c r="P29" s="63">
        <f>INDEX('[1]1000 m3_by region by source'!$C$78:$AX$153,MATCH($C29,'[1]1000 m3_by region by source'!$D$78:$D$153,0),MATCH(P$2,'[1]1000 m3_by region by source'!$C$78:$AX$78,0))</f>
        <v>0</v>
      </c>
      <c r="Q29" s="63">
        <f>INDEX('[1]1000 m3_by region by source'!$C$78:$AX$153,MATCH($C29,'[1]1000 m3_by region by source'!$D$78:$D$153,0),MATCH(Q$2,'[1]1000 m3_by region by source'!$C$78:$AX$78,0))</f>
        <v>0</v>
      </c>
      <c r="R29" s="63">
        <f>INDEX('[1]1000 m3_by region by source'!$C$78:$AX$153,MATCH($C29,'[1]1000 m3_by region by source'!$D$78:$D$153,0),MATCH(R$2,'[1]1000 m3_by region by source'!$C$78:$AX$78,0))</f>
        <v>0</v>
      </c>
      <c r="S29" s="63">
        <f>INDEX('[1]1000 m3_by region by source'!$C$78:$AX$153,MATCH($C29,'[1]1000 m3_by region by source'!$D$78:$D$153,0),MATCH(S$2,'[1]1000 m3_by region by source'!$C$78:$AX$78,0))</f>
        <v>0</v>
      </c>
      <c r="T29" s="63">
        <f>INDEX('[1]1000 m3_by region by source'!$C$78:$AX$153,MATCH($C29,'[1]1000 m3_by region by source'!$D$78:$D$153,0),MATCH(T$2,'[1]1000 m3_by region by source'!$C$78:$AX$78,0))</f>
        <v>0</v>
      </c>
      <c r="U29" s="63">
        <f>INDEX('[1]1000 m3_by region by source'!$C$78:$AX$153,MATCH($C29,'[1]1000 m3_by region by source'!$D$78:$D$153,0),MATCH(U$2,'[1]1000 m3_by region by source'!$C$78:$AX$78,0))</f>
        <v>0</v>
      </c>
      <c r="V29" s="63">
        <f>INDEX('[1]1000 m3_by region by source'!$C$78:$AX$153,MATCH($C29,'[1]1000 m3_by region by source'!$D$78:$D$153,0),MATCH(V$2,'[1]1000 m3_by region by source'!$C$78:$AX$78,0))</f>
        <v>0</v>
      </c>
      <c r="W29" s="63">
        <f>INDEX('[1]1000 m3_by region by source'!$C$78:$AX$153,MATCH($C29,'[1]1000 m3_by region by source'!$D$78:$D$153,0),MATCH(W$2,'[1]1000 m3_by region by source'!$C$78:$AX$78,0))</f>
        <v>0</v>
      </c>
      <c r="X29" s="63">
        <f>INDEX('[1]1000 m3_by region by source'!$C$78:$AX$153,MATCH($C29,'[1]1000 m3_by region by source'!$D$78:$D$153,0),MATCH(X$2,'[1]1000 m3_by region by source'!$C$78:$AX$78,0))</f>
        <v>0</v>
      </c>
      <c r="Y29" s="63">
        <f>INDEX('[1]1000 m3_by region by source'!$C$78:$AX$153,MATCH($C29,'[1]1000 m3_by region by source'!$D$78:$D$153,0),MATCH(Y$2,'[1]1000 m3_by region by source'!$C$78:$AX$78,0))</f>
        <v>0</v>
      </c>
      <c r="Z29" s="63">
        <f>INDEX('[1]1000 m3_by region by source'!$C$78:$AX$153,MATCH($C29,'[1]1000 m3_by region by source'!$D$78:$D$153,0),MATCH(Z$2,'[1]1000 m3_by region by source'!$C$78:$AX$78,0))</f>
        <v>0</v>
      </c>
      <c r="AA29" s="63">
        <f>INDEX('[1]1000 m3_by region by source'!$C$78:$AX$153,MATCH($C29,'[1]1000 m3_by region by source'!$D$78:$D$153,0),MATCH(AA$2,'[1]1000 m3_by region by source'!$C$78:$AX$78,0))</f>
        <v>0</v>
      </c>
      <c r="AB29" s="63">
        <f>INDEX('[1]1000 m3_by region by source'!$C$78:$AX$153,MATCH($C29,'[1]1000 m3_by region by source'!$D$78:$D$153,0),MATCH(AB$2,'[1]1000 m3_by region by source'!$C$78:$AX$78,0))</f>
        <v>0</v>
      </c>
      <c r="AC29" s="63">
        <f>INDEX('[1]1000 m3_by region by source'!$C$78:$AX$153,MATCH($C29,'[1]1000 m3_by region by source'!$D$78:$D$153,0),MATCH(AC$2,'[1]1000 m3_by region by source'!$C$78:$AX$78,0))</f>
        <v>0</v>
      </c>
      <c r="AD29" s="63">
        <f>INDEX('[1]1000 m3_by region by source'!$C$78:$AX$153,MATCH($C29,'[1]1000 m3_by region by source'!$D$78:$D$153,0),MATCH(AD$2,'[1]1000 m3_by region by source'!$C$78:$AX$78,0))</f>
        <v>0</v>
      </c>
      <c r="AE29" s="63">
        <f>INDEX('[1]1000 m3_by region by source'!$C$78:$AX$153,MATCH($C29,'[1]1000 m3_by region by source'!$D$78:$D$153,0),MATCH(AE$2,'[1]1000 m3_by region by source'!$C$78:$AX$78,0))</f>
        <v>0</v>
      </c>
      <c r="AF29" s="63">
        <f>INDEX('[1]1000 m3_by region by source'!$C$78:$AX$153,MATCH($C29,'[1]1000 m3_by region by source'!$D$78:$D$153,0),MATCH(AF$2,'[1]1000 m3_by region by source'!$C$78:$AX$78,0))</f>
        <v>0</v>
      </c>
      <c r="AG29" s="63">
        <f>INDEX('[1]1000 m3_by region by source'!$C$78:$AX$153,MATCH($C29,'[1]1000 m3_by region by source'!$D$78:$D$153,0),MATCH(AG$2,'[1]1000 m3_by region by source'!$C$78:$AX$78,0))</f>
        <v>0</v>
      </c>
      <c r="AH29" s="63">
        <f>INDEX('[1]1000 m3_by region by source'!$C$78:$AX$153,MATCH($C29,'[1]1000 m3_by region by source'!$D$78:$D$153,0),MATCH(AH$2,'[1]1000 m3_by region by source'!$C$78:$AX$78,0))</f>
        <v>0</v>
      </c>
      <c r="AI29" s="63">
        <f>INDEX('[1]1000 m3_by region by source'!$C$78:$AX$153,MATCH($C29,'[1]1000 m3_by region by source'!$D$78:$D$153,0),MATCH(AI$2,'[1]1000 m3_by region by source'!$C$78:$AX$78,0))</f>
        <v>0</v>
      </c>
      <c r="AJ29" s="63">
        <f>INDEX('[1]1000 m3_by region by source'!$C$78:$AX$153,MATCH($C29,'[1]1000 m3_by region by source'!$D$78:$D$153,0),MATCH(AJ$2,'[1]1000 m3_by region by source'!$C$78:$AX$78,0))</f>
        <v>0</v>
      </c>
      <c r="AK29" s="63">
        <f>INDEX('[1]1000 m3_by region by source'!$C$78:$AX$153,MATCH($C29,'[1]1000 m3_by region by source'!$D$78:$D$153,0),MATCH(AK$2,'[1]1000 m3_by region by source'!$C$78:$AX$78,0))</f>
        <v>0</v>
      </c>
      <c r="AL29" s="63">
        <f>INDEX('[1]1000 m3_by region by source'!$C$78:$AX$153,MATCH($C29,'[1]1000 m3_by region by source'!$D$78:$D$153,0),MATCH(AL$2,'[1]1000 m3_by region by source'!$C$78:$AX$78,0))</f>
        <v>0</v>
      </c>
      <c r="AM29" s="63">
        <f>INDEX('[1]1000 m3_by region by source'!$C$78:$AX$153,MATCH($C29,'[1]1000 m3_by region by source'!$D$78:$D$153,0),MATCH(AM$2,'[1]1000 m3_by region by source'!$C$78:$AX$78,0))</f>
        <v>0</v>
      </c>
      <c r="AN29" s="63">
        <f>INDEX('[1]1000 m3_by region by source'!$C$78:$AX$153,MATCH($C29,'[1]1000 m3_by region by source'!$D$78:$D$153,0),MATCH(AN$2,'[1]1000 m3_by region by source'!$C$78:$AX$78,0))</f>
        <v>0</v>
      </c>
      <c r="AO29" s="63">
        <f>INDEX('[1]1000 m3_by region by source'!$C$78:$AX$153,MATCH($C29,'[1]1000 m3_by region by source'!$D$78:$D$153,0),MATCH(AO$2,'[1]1000 m3_by region by source'!$C$78:$AX$78,0))</f>
        <v>0</v>
      </c>
      <c r="AP29" s="63">
        <f>INDEX('[1]1000 m3_by region by source'!$C$78:$AX$153,MATCH($C29,'[1]1000 m3_by region by source'!$D$78:$D$153,0),MATCH(AP$2,'[1]1000 m3_by region by source'!$C$78:$AX$78,0))</f>
        <v>0</v>
      </c>
      <c r="AQ29" s="63">
        <f>INDEX('[1]1000 m3_by region by source'!$C$78:$AX$153,MATCH($C29,'[1]1000 m3_by region by source'!$D$78:$D$153,0),MATCH(AQ$2,'[1]1000 m3_by region by source'!$C$78:$AX$78,0))</f>
        <v>0</v>
      </c>
      <c r="AR29" s="63">
        <f>INDEX('[1]1000 m3_by region by source'!$C$78:$AX$153,MATCH($C29,'[1]1000 m3_by region by source'!$D$78:$D$153,0),MATCH(AR$2,'[1]1000 m3_by region by source'!$C$78:$AX$78,0))</f>
        <v>0</v>
      </c>
      <c r="AS29" s="63">
        <f>INDEX('[1]1000 m3_by region by source'!$C$78:$AX$153,MATCH($C29,'[1]1000 m3_by region by source'!$D$78:$D$153,0),MATCH(AS$2,'[1]1000 m3_by region by source'!$C$78:$AX$78,0))</f>
        <v>0</v>
      </c>
      <c r="AT29" s="63">
        <f>INDEX('[1]1000 m3_by region by source'!$C$78:$AX$153,MATCH($C29,'[1]1000 m3_by region by source'!$D$78:$D$153,0),MATCH(AT$2,'[1]1000 m3_by region by source'!$C$78:$AX$78,0))</f>
        <v>0</v>
      </c>
      <c r="AU29" s="63">
        <f>INDEX('[1]1000 m3_by region by source'!$C$78:$AX$153,MATCH($C29,'[1]1000 m3_by region by source'!$D$78:$D$153,0),MATCH(AU$2,'[1]1000 m3_by region by source'!$C$78:$AX$78,0))</f>
        <v>0</v>
      </c>
      <c r="AV29" s="63">
        <f>INDEX('[1]1000 m3_by region by source'!$C$78:$AX$153,MATCH($C29,'[1]1000 m3_by region by source'!$D$78:$D$153,0),MATCH(AV$2,'[1]1000 m3_by region by source'!$C$78:$AX$78,0))</f>
        <v>0</v>
      </c>
      <c r="AW29" s="63">
        <f>INDEX('[1]1000 m3_by region by source'!$C$78:$AX$153,MATCH($C29,'[1]1000 m3_by region by source'!$D$78:$D$153,0),MATCH(AW$2,'[1]1000 m3_by region by source'!$C$78:$AX$78,0))</f>
        <v>0</v>
      </c>
      <c r="AX29" s="63">
        <f>INDEX('[1]1000 m3_by region by source'!$C$78:$AX$153,MATCH($C29,'[1]1000 m3_by region by source'!$D$78:$D$153,0),MATCH(AX$2,'[1]1000 m3_by region by source'!$C$78:$AX$78,0))</f>
        <v>0</v>
      </c>
      <c r="AY29" s="63">
        <f>INDEX('[1]1000 m3_by region by source'!$C$78:$AX$153,MATCH($C29,'[1]1000 m3_by region by source'!$D$78:$D$153,0),MATCH(AY$2,'[1]1000 m3_by region by source'!$C$78:$AX$78,0))</f>
        <v>0</v>
      </c>
      <c r="AZ29" s="63">
        <f>INDEX('[1]1000 m3_by region by source'!$C$78:$AX$153,MATCH($C29,'[1]1000 m3_by region by source'!$D$78:$D$153,0),MATCH(AZ$2,'[1]1000 m3_by region by source'!$C$78:$AX$78,0))</f>
        <v>0</v>
      </c>
      <c r="BA29" s="63">
        <f>INDEX('[1]1000 m3_by region by source'!$C$78:$AX$153,MATCH($C29,'[1]1000 m3_by region by source'!$D$78:$D$153,0),MATCH(BA$2,'[1]1000 m3_by region by source'!$C$78:$AX$78,0))</f>
        <v>0</v>
      </c>
      <c r="BB29" s="63">
        <f>INDEX('[1]1000 m3_by region by source'!$C$78:$AX$153,MATCH($C29,'[1]1000 m3_by region by source'!$D$78:$D$153,0),MATCH(BB$2,'[1]1000 m3_by region by source'!$C$78:$AX$78,0))</f>
        <v>0</v>
      </c>
    </row>
    <row r="30" spans="1:54" x14ac:dyDescent="0.35">
      <c r="A30" t="str">
        <f>'[1]1000 m3_by region by source'!A102</f>
        <v>QUEBEC</v>
      </c>
      <c r="B30" t="str">
        <f>'[1]1000 m3_by region by source'!C102</f>
        <v>SOLUTION</v>
      </c>
      <c r="C30" t="str">
        <f t="shared" si="0"/>
        <v>QUEBECSOLUTION</v>
      </c>
      <c r="D30" s="64" cm="1">
        <f t="array" ref="D30">TREND($I30:$N30,$I$2:$N$2,D$2)</f>
        <v>0</v>
      </c>
      <c r="E30" s="64" cm="1">
        <f t="array" ref="E30">TREND($I30:$N30,$I$2:$N$2,E$2)</f>
        <v>0</v>
      </c>
      <c r="F30" s="64" cm="1">
        <f t="array" ref="F30">TREND($I30:$N30,$I$2:$N$2,F$2)</f>
        <v>0</v>
      </c>
      <c r="G30" s="64" cm="1">
        <f t="array" ref="G30">TREND($I30:$N30,$I$2:$N$2,G$2)</f>
        <v>0</v>
      </c>
      <c r="H30" s="64" cm="1">
        <f t="array" ref="H30">TREND($I30:$N30,$I$2:$N$2,H$2)</f>
        <v>0</v>
      </c>
      <c r="I30" s="63">
        <f>INDEX('[1]1000 m3_by region by source'!$C$78:$AX$153,MATCH($C30,'[1]1000 m3_by region by source'!$D$78:$D$153,0),MATCH(I$2,'[1]1000 m3_by region by source'!$C$78:$AX$78,0))</f>
        <v>0</v>
      </c>
      <c r="J30" s="63">
        <f>INDEX('[1]1000 m3_by region by source'!$C$78:$AX$153,MATCH($C30,'[1]1000 m3_by region by source'!$D$78:$D$153,0),MATCH(J$2,'[1]1000 m3_by region by source'!$C$78:$AX$78,0))</f>
        <v>0</v>
      </c>
      <c r="K30" s="63">
        <f>INDEX('[1]1000 m3_by region by source'!$C$78:$AX$153,MATCH($C30,'[1]1000 m3_by region by source'!$D$78:$D$153,0),MATCH(K$2,'[1]1000 m3_by region by source'!$C$78:$AX$78,0))</f>
        <v>0</v>
      </c>
      <c r="L30" s="63">
        <f>INDEX('[1]1000 m3_by region by source'!$C$78:$AX$153,MATCH($C30,'[1]1000 m3_by region by source'!$D$78:$D$153,0),MATCH(L$2,'[1]1000 m3_by region by source'!$C$78:$AX$78,0))</f>
        <v>0</v>
      </c>
      <c r="M30" s="63">
        <f>INDEX('[1]1000 m3_by region by source'!$C$78:$AX$153,MATCH($C30,'[1]1000 m3_by region by source'!$D$78:$D$153,0),MATCH(M$2,'[1]1000 m3_by region by source'!$C$78:$AX$78,0))</f>
        <v>0</v>
      </c>
      <c r="N30" s="63">
        <f>INDEX('[1]1000 m3_by region by source'!$C$78:$AX$153,MATCH($C30,'[1]1000 m3_by region by source'!$D$78:$D$153,0),MATCH(N$2,'[1]1000 m3_by region by source'!$C$78:$AX$78,0))</f>
        <v>0</v>
      </c>
      <c r="O30" s="63">
        <f>INDEX('[1]1000 m3_by region by source'!$C$78:$AX$153,MATCH($C30,'[1]1000 m3_by region by source'!$D$78:$D$153,0),MATCH(O$2,'[1]1000 m3_by region by source'!$C$78:$AX$78,0))</f>
        <v>0</v>
      </c>
      <c r="P30" s="63">
        <f>INDEX('[1]1000 m3_by region by source'!$C$78:$AX$153,MATCH($C30,'[1]1000 m3_by region by source'!$D$78:$D$153,0),MATCH(P$2,'[1]1000 m3_by region by source'!$C$78:$AX$78,0))</f>
        <v>0</v>
      </c>
      <c r="Q30" s="63">
        <f>INDEX('[1]1000 m3_by region by source'!$C$78:$AX$153,MATCH($C30,'[1]1000 m3_by region by source'!$D$78:$D$153,0),MATCH(Q$2,'[1]1000 m3_by region by source'!$C$78:$AX$78,0))</f>
        <v>0</v>
      </c>
      <c r="R30" s="63">
        <f>INDEX('[1]1000 m3_by region by source'!$C$78:$AX$153,MATCH($C30,'[1]1000 m3_by region by source'!$D$78:$D$153,0),MATCH(R$2,'[1]1000 m3_by region by source'!$C$78:$AX$78,0))</f>
        <v>0</v>
      </c>
      <c r="S30" s="63">
        <f>INDEX('[1]1000 m3_by region by source'!$C$78:$AX$153,MATCH($C30,'[1]1000 m3_by region by source'!$D$78:$D$153,0),MATCH(S$2,'[1]1000 m3_by region by source'!$C$78:$AX$78,0))</f>
        <v>0</v>
      </c>
      <c r="T30" s="63">
        <f>INDEX('[1]1000 m3_by region by source'!$C$78:$AX$153,MATCH($C30,'[1]1000 m3_by region by source'!$D$78:$D$153,0),MATCH(T$2,'[1]1000 m3_by region by source'!$C$78:$AX$78,0))</f>
        <v>0</v>
      </c>
      <c r="U30" s="63">
        <f>INDEX('[1]1000 m3_by region by source'!$C$78:$AX$153,MATCH($C30,'[1]1000 m3_by region by source'!$D$78:$D$153,0),MATCH(U$2,'[1]1000 m3_by region by source'!$C$78:$AX$78,0))</f>
        <v>0</v>
      </c>
      <c r="V30" s="63">
        <f>INDEX('[1]1000 m3_by region by source'!$C$78:$AX$153,MATCH($C30,'[1]1000 m3_by region by source'!$D$78:$D$153,0),MATCH(V$2,'[1]1000 m3_by region by source'!$C$78:$AX$78,0))</f>
        <v>0</v>
      </c>
      <c r="W30" s="63">
        <f>INDEX('[1]1000 m3_by region by source'!$C$78:$AX$153,MATCH($C30,'[1]1000 m3_by region by source'!$D$78:$D$153,0),MATCH(W$2,'[1]1000 m3_by region by source'!$C$78:$AX$78,0))</f>
        <v>0</v>
      </c>
      <c r="X30" s="63">
        <f>INDEX('[1]1000 m3_by region by source'!$C$78:$AX$153,MATCH($C30,'[1]1000 m3_by region by source'!$D$78:$D$153,0),MATCH(X$2,'[1]1000 m3_by region by source'!$C$78:$AX$78,0))</f>
        <v>0</v>
      </c>
      <c r="Y30" s="63">
        <f>INDEX('[1]1000 m3_by region by source'!$C$78:$AX$153,MATCH($C30,'[1]1000 m3_by region by source'!$D$78:$D$153,0),MATCH(Y$2,'[1]1000 m3_by region by source'!$C$78:$AX$78,0))</f>
        <v>0</v>
      </c>
      <c r="Z30" s="63">
        <f>INDEX('[1]1000 m3_by region by source'!$C$78:$AX$153,MATCH($C30,'[1]1000 m3_by region by source'!$D$78:$D$153,0),MATCH(Z$2,'[1]1000 m3_by region by source'!$C$78:$AX$78,0))</f>
        <v>0</v>
      </c>
      <c r="AA30" s="63">
        <f>INDEX('[1]1000 m3_by region by source'!$C$78:$AX$153,MATCH($C30,'[1]1000 m3_by region by source'!$D$78:$D$153,0),MATCH(AA$2,'[1]1000 m3_by region by source'!$C$78:$AX$78,0))</f>
        <v>0</v>
      </c>
      <c r="AB30" s="63">
        <f>INDEX('[1]1000 m3_by region by source'!$C$78:$AX$153,MATCH($C30,'[1]1000 m3_by region by source'!$D$78:$D$153,0),MATCH(AB$2,'[1]1000 m3_by region by source'!$C$78:$AX$78,0))</f>
        <v>0</v>
      </c>
      <c r="AC30" s="63">
        <f>INDEX('[1]1000 m3_by region by source'!$C$78:$AX$153,MATCH($C30,'[1]1000 m3_by region by source'!$D$78:$D$153,0),MATCH(AC$2,'[1]1000 m3_by region by source'!$C$78:$AX$78,0))</f>
        <v>0</v>
      </c>
      <c r="AD30" s="63">
        <f>INDEX('[1]1000 m3_by region by source'!$C$78:$AX$153,MATCH($C30,'[1]1000 m3_by region by source'!$D$78:$D$153,0),MATCH(AD$2,'[1]1000 m3_by region by source'!$C$78:$AX$78,0))</f>
        <v>0</v>
      </c>
      <c r="AE30" s="63">
        <f>INDEX('[1]1000 m3_by region by source'!$C$78:$AX$153,MATCH($C30,'[1]1000 m3_by region by source'!$D$78:$D$153,0),MATCH(AE$2,'[1]1000 m3_by region by source'!$C$78:$AX$78,0))</f>
        <v>0</v>
      </c>
      <c r="AF30" s="63">
        <f>INDEX('[1]1000 m3_by region by source'!$C$78:$AX$153,MATCH($C30,'[1]1000 m3_by region by source'!$D$78:$D$153,0),MATCH(AF$2,'[1]1000 m3_by region by source'!$C$78:$AX$78,0))</f>
        <v>0</v>
      </c>
      <c r="AG30" s="63">
        <f>INDEX('[1]1000 m3_by region by source'!$C$78:$AX$153,MATCH($C30,'[1]1000 m3_by region by source'!$D$78:$D$153,0),MATCH(AG$2,'[1]1000 m3_by region by source'!$C$78:$AX$78,0))</f>
        <v>0</v>
      </c>
      <c r="AH30" s="63">
        <f>INDEX('[1]1000 m3_by region by source'!$C$78:$AX$153,MATCH($C30,'[1]1000 m3_by region by source'!$D$78:$D$153,0),MATCH(AH$2,'[1]1000 m3_by region by source'!$C$78:$AX$78,0))</f>
        <v>0</v>
      </c>
      <c r="AI30" s="63">
        <f>INDEX('[1]1000 m3_by region by source'!$C$78:$AX$153,MATCH($C30,'[1]1000 m3_by region by source'!$D$78:$D$153,0),MATCH(AI$2,'[1]1000 m3_by region by source'!$C$78:$AX$78,0))</f>
        <v>0</v>
      </c>
      <c r="AJ30" s="63">
        <f>INDEX('[1]1000 m3_by region by source'!$C$78:$AX$153,MATCH($C30,'[1]1000 m3_by region by source'!$D$78:$D$153,0),MATCH(AJ$2,'[1]1000 m3_by region by source'!$C$78:$AX$78,0))</f>
        <v>0</v>
      </c>
      <c r="AK30" s="63">
        <f>INDEX('[1]1000 m3_by region by source'!$C$78:$AX$153,MATCH($C30,'[1]1000 m3_by region by source'!$D$78:$D$153,0),MATCH(AK$2,'[1]1000 m3_by region by source'!$C$78:$AX$78,0))</f>
        <v>0</v>
      </c>
      <c r="AL30" s="63">
        <f>INDEX('[1]1000 m3_by region by source'!$C$78:$AX$153,MATCH($C30,'[1]1000 m3_by region by source'!$D$78:$D$153,0),MATCH(AL$2,'[1]1000 m3_by region by source'!$C$78:$AX$78,0))</f>
        <v>0</v>
      </c>
      <c r="AM30" s="63">
        <f>INDEX('[1]1000 m3_by region by source'!$C$78:$AX$153,MATCH($C30,'[1]1000 m3_by region by source'!$D$78:$D$153,0),MATCH(AM$2,'[1]1000 m3_by region by source'!$C$78:$AX$78,0))</f>
        <v>0</v>
      </c>
      <c r="AN30" s="63">
        <f>INDEX('[1]1000 m3_by region by source'!$C$78:$AX$153,MATCH($C30,'[1]1000 m3_by region by source'!$D$78:$D$153,0),MATCH(AN$2,'[1]1000 m3_by region by source'!$C$78:$AX$78,0))</f>
        <v>0</v>
      </c>
      <c r="AO30" s="63">
        <f>INDEX('[1]1000 m3_by region by source'!$C$78:$AX$153,MATCH($C30,'[1]1000 m3_by region by source'!$D$78:$D$153,0),MATCH(AO$2,'[1]1000 m3_by region by source'!$C$78:$AX$78,0))</f>
        <v>0</v>
      </c>
      <c r="AP30" s="63">
        <f>INDEX('[1]1000 m3_by region by source'!$C$78:$AX$153,MATCH($C30,'[1]1000 m3_by region by source'!$D$78:$D$153,0),MATCH(AP$2,'[1]1000 m3_by region by source'!$C$78:$AX$78,0))</f>
        <v>0</v>
      </c>
      <c r="AQ30" s="63">
        <f>INDEX('[1]1000 m3_by region by source'!$C$78:$AX$153,MATCH($C30,'[1]1000 m3_by region by source'!$D$78:$D$153,0),MATCH(AQ$2,'[1]1000 m3_by region by source'!$C$78:$AX$78,0))</f>
        <v>0</v>
      </c>
      <c r="AR30" s="63">
        <f>INDEX('[1]1000 m3_by region by source'!$C$78:$AX$153,MATCH($C30,'[1]1000 m3_by region by source'!$D$78:$D$153,0),MATCH(AR$2,'[1]1000 m3_by region by source'!$C$78:$AX$78,0))</f>
        <v>0</v>
      </c>
      <c r="AS30" s="63">
        <f>INDEX('[1]1000 m3_by region by source'!$C$78:$AX$153,MATCH($C30,'[1]1000 m3_by region by source'!$D$78:$D$153,0),MATCH(AS$2,'[1]1000 m3_by region by source'!$C$78:$AX$78,0))</f>
        <v>0</v>
      </c>
      <c r="AT30" s="63">
        <f>INDEX('[1]1000 m3_by region by source'!$C$78:$AX$153,MATCH($C30,'[1]1000 m3_by region by source'!$D$78:$D$153,0),MATCH(AT$2,'[1]1000 m3_by region by source'!$C$78:$AX$78,0))</f>
        <v>0</v>
      </c>
      <c r="AU30" s="63">
        <f>INDEX('[1]1000 m3_by region by source'!$C$78:$AX$153,MATCH($C30,'[1]1000 m3_by region by source'!$D$78:$D$153,0),MATCH(AU$2,'[1]1000 m3_by region by source'!$C$78:$AX$78,0))</f>
        <v>0</v>
      </c>
      <c r="AV30" s="63">
        <f>INDEX('[1]1000 m3_by region by source'!$C$78:$AX$153,MATCH($C30,'[1]1000 m3_by region by source'!$D$78:$D$153,0),MATCH(AV$2,'[1]1000 m3_by region by source'!$C$78:$AX$78,0))</f>
        <v>0</v>
      </c>
      <c r="AW30" s="63">
        <f>INDEX('[1]1000 m3_by region by source'!$C$78:$AX$153,MATCH($C30,'[1]1000 m3_by region by source'!$D$78:$D$153,0),MATCH(AW$2,'[1]1000 m3_by region by source'!$C$78:$AX$78,0))</f>
        <v>0</v>
      </c>
      <c r="AX30" s="63">
        <f>INDEX('[1]1000 m3_by region by source'!$C$78:$AX$153,MATCH($C30,'[1]1000 m3_by region by source'!$D$78:$D$153,0),MATCH(AX$2,'[1]1000 m3_by region by source'!$C$78:$AX$78,0))</f>
        <v>0</v>
      </c>
      <c r="AY30" s="63">
        <f>INDEX('[1]1000 m3_by region by source'!$C$78:$AX$153,MATCH($C30,'[1]1000 m3_by region by source'!$D$78:$D$153,0),MATCH(AY$2,'[1]1000 m3_by region by source'!$C$78:$AX$78,0))</f>
        <v>0</v>
      </c>
      <c r="AZ30" s="63">
        <f>INDEX('[1]1000 m3_by region by source'!$C$78:$AX$153,MATCH($C30,'[1]1000 m3_by region by source'!$D$78:$D$153,0),MATCH(AZ$2,'[1]1000 m3_by region by source'!$C$78:$AX$78,0))</f>
        <v>0</v>
      </c>
      <c r="BA30" s="63">
        <f>INDEX('[1]1000 m3_by region by source'!$C$78:$AX$153,MATCH($C30,'[1]1000 m3_by region by source'!$D$78:$D$153,0),MATCH(BA$2,'[1]1000 m3_by region by source'!$C$78:$AX$78,0))</f>
        <v>0</v>
      </c>
      <c r="BB30" s="63">
        <f>INDEX('[1]1000 m3_by region by source'!$C$78:$AX$153,MATCH($C30,'[1]1000 m3_by region by source'!$D$78:$D$153,0),MATCH(BB$2,'[1]1000 m3_by region by source'!$C$78:$AX$78,0))</f>
        <v>0</v>
      </c>
    </row>
    <row r="31" spans="1:54" x14ac:dyDescent="0.35">
      <c r="A31" t="str">
        <f>'[1]1000 m3_by region by source'!A103</f>
        <v>QUEBEC</v>
      </c>
      <c r="B31" t="str">
        <f>'[1]1000 m3_by region by source'!C103</f>
        <v>TIGHT</v>
      </c>
      <c r="C31" t="str">
        <f t="shared" si="0"/>
        <v>QUEBECTIGHT</v>
      </c>
      <c r="D31" s="64" cm="1">
        <f t="array" ref="D31">TREND($I31:$N31,$I$2:$N$2,D$2)</f>
        <v>0</v>
      </c>
      <c r="E31" s="64" cm="1">
        <f t="array" ref="E31">TREND($I31:$N31,$I$2:$N$2,E$2)</f>
        <v>0</v>
      </c>
      <c r="F31" s="64" cm="1">
        <f t="array" ref="F31">TREND($I31:$N31,$I$2:$N$2,F$2)</f>
        <v>0</v>
      </c>
      <c r="G31" s="64" cm="1">
        <f t="array" ref="G31">TREND($I31:$N31,$I$2:$N$2,G$2)</f>
        <v>0</v>
      </c>
      <c r="H31" s="64" cm="1">
        <f t="array" ref="H31">TREND($I31:$N31,$I$2:$N$2,H$2)</f>
        <v>0</v>
      </c>
      <c r="I31" s="63">
        <f>INDEX('[1]1000 m3_by region by source'!$C$78:$AX$153,MATCH($C31,'[1]1000 m3_by region by source'!$D$78:$D$153,0),MATCH(I$2,'[1]1000 m3_by region by source'!$C$78:$AX$78,0))</f>
        <v>0</v>
      </c>
      <c r="J31" s="63">
        <f>INDEX('[1]1000 m3_by region by source'!$C$78:$AX$153,MATCH($C31,'[1]1000 m3_by region by source'!$D$78:$D$153,0),MATCH(J$2,'[1]1000 m3_by region by source'!$C$78:$AX$78,0))</f>
        <v>0</v>
      </c>
      <c r="K31" s="63">
        <f>INDEX('[1]1000 m3_by region by source'!$C$78:$AX$153,MATCH($C31,'[1]1000 m3_by region by source'!$D$78:$D$153,0),MATCH(K$2,'[1]1000 m3_by region by source'!$C$78:$AX$78,0))</f>
        <v>0</v>
      </c>
      <c r="L31" s="63">
        <f>INDEX('[1]1000 m3_by region by source'!$C$78:$AX$153,MATCH($C31,'[1]1000 m3_by region by source'!$D$78:$D$153,0),MATCH(L$2,'[1]1000 m3_by region by source'!$C$78:$AX$78,0))</f>
        <v>0</v>
      </c>
      <c r="M31" s="63">
        <f>INDEX('[1]1000 m3_by region by source'!$C$78:$AX$153,MATCH($C31,'[1]1000 m3_by region by source'!$D$78:$D$153,0),MATCH(M$2,'[1]1000 m3_by region by source'!$C$78:$AX$78,0))</f>
        <v>0</v>
      </c>
      <c r="N31" s="63">
        <f>INDEX('[1]1000 m3_by region by source'!$C$78:$AX$153,MATCH($C31,'[1]1000 m3_by region by source'!$D$78:$D$153,0),MATCH(N$2,'[1]1000 m3_by region by source'!$C$78:$AX$78,0))</f>
        <v>0</v>
      </c>
      <c r="O31" s="63">
        <f>INDEX('[1]1000 m3_by region by source'!$C$78:$AX$153,MATCH($C31,'[1]1000 m3_by region by source'!$D$78:$D$153,0),MATCH(O$2,'[1]1000 m3_by region by source'!$C$78:$AX$78,0))</f>
        <v>0</v>
      </c>
      <c r="P31" s="63">
        <f>INDEX('[1]1000 m3_by region by source'!$C$78:$AX$153,MATCH($C31,'[1]1000 m3_by region by source'!$D$78:$D$153,0),MATCH(P$2,'[1]1000 m3_by region by source'!$C$78:$AX$78,0))</f>
        <v>0</v>
      </c>
      <c r="Q31" s="63">
        <f>INDEX('[1]1000 m3_by region by source'!$C$78:$AX$153,MATCH($C31,'[1]1000 m3_by region by source'!$D$78:$D$153,0),MATCH(Q$2,'[1]1000 m3_by region by source'!$C$78:$AX$78,0))</f>
        <v>0</v>
      </c>
      <c r="R31" s="63">
        <f>INDEX('[1]1000 m3_by region by source'!$C$78:$AX$153,MATCH($C31,'[1]1000 m3_by region by source'!$D$78:$D$153,0),MATCH(R$2,'[1]1000 m3_by region by source'!$C$78:$AX$78,0))</f>
        <v>0</v>
      </c>
      <c r="S31" s="63">
        <f>INDEX('[1]1000 m3_by region by source'!$C$78:$AX$153,MATCH($C31,'[1]1000 m3_by region by source'!$D$78:$D$153,0),MATCH(S$2,'[1]1000 m3_by region by source'!$C$78:$AX$78,0))</f>
        <v>0</v>
      </c>
      <c r="T31" s="63">
        <f>INDEX('[1]1000 m3_by region by source'!$C$78:$AX$153,MATCH($C31,'[1]1000 m3_by region by source'!$D$78:$D$153,0),MATCH(T$2,'[1]1000 m3_by region by source'!$C$78:$AX$78,0))</f>
        <v>0</v>
      </c>
      <c r="U31" s="63">
        <f>INDEX('[1]1000 m3_by region by source'!$C$78:$AX$153,MATCH($C31,'[1]1000 m3_by region by source'!$D$78:$D$153,0),MATCH(U$2,'[1]1000 m3_by region by source'!$C$78:$AX$78,0))</f>
        <v>0</v>
      </c>
      <c r="V31" s="63">
        <f>INDEX('[1]1000 m3_by region by source'!$C$78:$AX$153,MATCH($C31,'[1]1000 m3_by region by source'!$D$78:$D$153,0),MATCH(V$2,'[1]1000 m3_by region by source'!$C$78:$AX$78,0))</f>
        <v>0</v>
      </c>
      <c r="W31" s="63">
        <f>INDEX('[1]1000 m3_by region by source'!$C$78:$AX$153,MATCH($C31,'[1]1000 m3_by region by source'!$D$78:$D$153,0),MATCH(W$2,'[1]1000 m3_by region by source'!$C$78:$AX$78,0))</f>
        <v>0</v>
      </c>
      <c r="X31" s="63">
        <f>INDEX('[1]1000 m3_by region by source'!$C$78:$AX$153,MATCH($C31,'[1]1000 m3_by region by source'!$D$78:$D$153,0),MATCH(X$2,'[1]1000 m3_by region by source'!$C$78:$AX$78,0))</f>
        <v>0</v>
      </c>
      <c r="Y31" s="63">
        <f>INDEX('[1]1000 m3_by region by source'!$C$78:$AX$153,MATCH($C31,'[1]1000 m3_by region by source'!$D$78:$D$153,0),MATCH(Y$2,'[1]1000 m3_by region by source'!$C$78:$AX$78,0))</f>
        <v>0</v>
      </c>
      <c r="Z31" s="63">
        <f>INDEX('[1]1000 m3_by region by source'!$C$78:$AX$153,MATCH($C31,'[1]1000 m3_by region by source'!$D$78:$D$153,0),MATCH(Z$2,'[1]1000 m3_by region by source'!$C$78:$AX$78,0))</f>
        <v>0</v>
      </c>
      <c r="AA31" s="63">
        <f>INDEX('[1]1000 m3_by region by source'!$C$78:$AX$153,MATCH($C31,'[1]1000 m3_by region by source'!$D$78:$D$153,0),MATCH(AA$2,'[1]1000 m3_by region by source'!$C$78:$AX$78,0))</f>
        <v>0</v>
      </c>
      <c r="AB31" s="63">
        <f>INDEX('[1]1000 m3_by region by source'!$C$78:$AX$153,MATCH($C31,'[1]1000 m3_by region by source'!$D$78:$D$153,0),MATCH(AB$2,'[1]1000 m3_by region by source'!$C$78:$AX$78,0))</f>
        <v>0</v>
      </c>
      <c r="AC31" s="63">
        <f>INDEX('[1]1000 m3_by region by source'!$C$78:$AX$153,MATCH($C31,'[1]1000 m3_by region by source'!$D$78:$D$153,0),MATCH(AC$2,'[1]1000 m3_by region by source'!$C$78:$AX$78,0))</f>
        <v>0</v>
      </c>
      <c r="AD31" s="63">
        <f>INDEX('[1]1000 m3_by region by source'!$C$78:$AX$153,MATCH($C31,'[1]1000 m3_by region by source'!$D$78:$D$153,0),MATCH(AD$2,'[1]1000 m3_by region by source'!$C$78:$AX$78,0))</f>
        <v>0</v>
      </c>
      <c r="AE31" s="63">
        <f>INDEX('[1]1000 m3_by region by source'!$C$78:$AX$153,MATCH($C31,'[1]1000 m3_by region by source'!$D$78:$D$153,0),MATCH(AE$2,'[1]1000 m3_by region by source'!$C$78:$AX$78,0))</f>
        <v>0</v>
      </c>
      <c r="AF31" s="63">
        <f>INDEX('[1]1000 m3_by region by source'!$C$78:$AX$153,MATCH($C31,'[1]1000 m3_by region by source'!$D$78:$D$153,0),MATCH(AF$2,'[1]1000 m3_by region by source'!$C$78:$AX$78,0))</f>
        <v>0</v>
      </c>
      <c r="AG31" s="63">
        <f>INDEX('[1]1000 m3_by region by source'!$C$78:$AX$153,MATCH($C31,'[1]1000 m3_by region by source'!$D$78:$D$153,0),MATCH(AG$2,'[1]1000 m3_by region by source'!$C$78:$AX$78,0))</f>
        <v>0</v>
      </c>
      <c r="AH31" s="63">
        <f>INDEX('[1]1000 m3_by region by source'!$C$78:$AX$153,MATCH($C31,'[1]1000 m3_by region by source'!$D$78:$D$153,0),MATCH(AH$2,'[1]1000 m3_by region by source'!$C$78:$AX$78,0))</f>
        <v>0</v>
      </c>
      <c r="AI31" s="63">
        <f>INDEX('[1]1000 m3_by region by source'!$C$78:$AX$153,MATCH($C31,'[1]1000 m3_by region by source'!$D$78:$D$153,0),MATCH(AI$2,'[1]1000 m3_by region by source'!$C$78:$AX$78,0))</f>
        <v>0</v>
      </c>
      <c r="AJ31" s="63">
        <f>INDEX('[1]1000 m3_by region by source'!$C$78:$AX$153,MATCH($C31,'[1]1000 m3_by region by source'!$D$78:$D$153,0),MATCH(AJ$2,'[1]1000 m3_by region by source'!$C$78:$AX$78,0))</f>
        <v>0</v>
      </c>
      <c r="AK31" s="63">
        <f>INDEX('[1]1000 m3_by region by source'!$C$78:$AX$153,MATCH($C31,'[1]1000 m3_by region by source'!$D$78:$D$153,0),MATCH(AK$2,'[1]1000 m3_by region by source'!$C$78:$AX$78,0))</f>
        <v>0</v>
      </c>
      <c r="AL31" s="63">
        <f>INDEX('[1]1000 m3_by region by source'!$C$78:$AX$153,MATCH($C31,'[1]1000 m3_by region by source'!$D$78:$D$153,0),MATCH(AL$2,'[1]1000 m3_by region by source'!$C$78:$AX$78,0))</f>
        <v>0</v>
      </c>
      <c r="AM31" s="63">
        <f>INDEX('[1]1000 m3_by region by source'!$C$78:$AX$153,MATCH($C31,'[1]1000 m3_by region by source'!$D$78:$D$153,0),MATCH(AM$2,'[1]1000 m3_by region by source'!$C$78:$AX$78,0))</f>
        <v>0</v>
      </c>
      <c r="AN31" s="63">
        <f>INDEX('[1]1000 m3_by region by source'!$C$78:$AX$153,MATCH($C31,'[1]1000 m3_by region by source'!$D$78:$D$153,0),MATCH(AN$2,'[1]1000 m3_by region by source'!$C$78:$AX$78,0))</f>
        <v>0</v>
      </c>
      <c r="AO31" s="63">
        <f>INDEX('[1]1000 m3_by region by source'!$C$78:$AX$153,MATCH($C31,'[1]1000 m3_by region by source'!$D$78:$D$153,0),MATCH(AO$2,'[1]1000 m3_by region by source'!$C$78:$AX$78,0))</f>
        <v>0</v>
      </c>
      <c r="AP31" s="63">
        <f>INDEX('[1]1000 m3_by region by source'!$C$78:$AX$153,MATCH($C31,'[1]1000 m3_by region by source'!$D$78:$D$153,0),MATCH(AP$2,'[1]1000 m3_by region by source'!$C$78:$AX$78,0))</f>
        <v>0</v>
      </c>
      <c r="AQ31" s="63">
        <f>INDEX('[1]1000 m3_by region by source'!$C$78:$AX$153,MATCH($C31,'[1]1000 m3_by region by source'!$D$78:$D$153,0),MATCH(AQ$2,'[1]1000 m3_by region by source'!$C$78:$AX$78,0))</f>
        <v>0</v>
      </c>
      <c r="AR31" s="63">
        <f>INDEX('[1]1000 m3_by region by source'!$C$78:$AX$153,MATCH($C31,'[1]1000 m3_by region by source'!$D$78:$D$153,0),MATCH(AR$2,'[1]1000 m3_by region by source'!$C$78:$AX$78,0))</f>
        <v>0</v>
      </c>
      <c r="AS31" s="63">
        <f>INDEX('[1]1000 m3_by region by source'!$C$78:$AX$153,MATCH($C31,'[1]1000 m3_by region by source'!$D$78:$D$153,0),MATCH(AS$2,'[1]1000 m3_by region by source'!$C$78:$AX$78,0))</f>
        <v>0</v>
      </c>
      <c r="AT31" s="63">
        <f>INDEX('[1]1000 m3_by region by source'!$C$78:$AX$153,MATCH($C31,'[1]1000 m3_by region by source'!$D$78:$D$153,0),MATCH(AT$2,'[1]1000 m3_by region by source'!$C$78:$AX$78,0))</f>
        <v>0</v>
      </c>
      <c r="AU31" s="63">
        <f>INDEX('[1]1000 m3_by region by source'!$C$78:$AX$153,MATCH($C31,'[1]1000 m3_by region by source'!$D$78:$D$153,0),MATCH(AU$2,'[1]1000 m3_by region by source'!$C$78:$AX$78,0))</f>
        <v>0</v>
      </c>
      <c r="AV31" s="63">
        <f>INDEX('[1]1000 m3_by region by source'!$C$78:$AX$153,MATCH($C31,'[1]1000 m3_by region by source'!$D$78:$D$153,0),MATCH(AV$2,'[1]1000 m3_by region by source'!$C$78:$AX$78,0))</f>
        <v>0</v>
      </c>
      <c r="AW31" s="63">
        <f>INDEX('[1]1000 m3_by region by source'!$C$78:$AX$153,MATCH($C31,'[1]1000 m3_by region by source'!$D$78:$D$153,0),MATCH(AW$2,'[1]1000 m3_by region by source'!$C$78:$AX$78,0))</f>
        <v>0</v>
      </c>
      <c r="AX31" s="63">
        <f>INDEX('[1]1000 m3_by region by source'!$C$78:$AX$153,MATCH($C31,'[1]1000 m3_by region by source'!$D$78:$D$153,0),MATCH(AX$2,'[1]1000 m3_by region by source'!$C$78:$AX$78,0))</f>
        <v>0</v>
      </c>
      <c r="AY31" s="63">
        <f>INDEX('[1]1000 m3_by region by source'!$C$78:$AX$153,MATCH($C31,'[1]1000 m3_by region by source'!$D$78:$D$153,0),MATCH(AY$2,'[1]1000 m3_by region by source'!$C$78:$AX$78,0))</f>
        <v>0</v>
      </c>
      <c r="AZ31" s="63">
        <f>INDEX('[1]1000 m3_by region by source'!$C$78:$AX$153,MATCH($C31,'[1]1000 m3_by region by source'!$D$78:$D$153,0),MATCH(AZ$2,'[1]1000 m3_by region by source'!$C$78:$AX$78,0))</f>
        <v>0</v>
      </c>
      <c r="BA31" s="63">
        <f>INDEX('[1]1000 m3_by region by source'!$C$78:$AX$153,MATCH($C31,'[1]1000 m3_by region by source'!$D$78:$D$153,0),MATCH(BA$2,'[1]1000 m3_by region by source'!$C$78:$AX$78,0))</f>
        <v>0</v>
      </c>
      <c r="BB31" s="63">
        <f>INDEX('[1]1000 m3_by region by source'!$C$78:$AX$153,MATCH($C31,'[1]1000 m3_by region by source'!$D$78:$D$153,0),MATCH(BB$2,'[1]1000 m3_by region by source'!$C$78:$AX$78,0))</f>
        <v>0</v>
      </c>
    </row>
    <row r="32" spans="1:54" x14ac:dyDescent="0.35">
      <c r="C32" t="str">
        <f t="shared" si="0"/>
        <v/>
      </c>
      <c r="D32" s="62">
        <f>SUM(D27:D31)</f>
        <v>0</v>
      </c>
      <c r="E32" s="62">
        <f>SUM(E27:E31)</f>
        <v>0</v>
      </c>
      <c r="F32" s="62">
        <f>SUM(F27:F31)</f>
        <v>0</v>
      </c>
      <c r="G32" s="62">
        <f>SUM(G27:G31)</f>
        <v>0</v>
      </c>
      <c r="H32" s="62">
        <f>SUM(H27:H31)</f>
        <v>0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</row>
    <row r="33" spans="1:54" x14ac:dyDescent="0.35">
      <c r="A33" t="str">
        <f>'[1]1000 m3_by region by source'!A104</f>
        <v>ONTARIO</v>
      </c>
      <c r="B33" t="str">
        <f>'[1]1000 m3_by region by source'!C104</f>
        <v>COAL BED METHANE</v>
      </c>
      <c r="C33" t="str">
        <f t="shared" si="0"/>
        <v>ONTARIOCOAL BED METHANE</v>
      </c>
      <c r="D33" s="64" cm="1">
        <f t="array" ref="D33">TREND($I33:$N33,$I$2:$N$2,D$2)</f>
        <v>0</v>
      </c>
      <c r="E33" s="64" cm="1">
        <f t="array" ref="E33">TREND($I33:$N33,$I$2:$N$2,E$2)</f>
        <v>0</v>
      </c>
      <c r="F33" s="64" cm="1">
        <f t="array" ref="F33">TREND($I33:$N33,$I$2:$N$2,F$2)</f>
        <v>0</v>
      </c>
      <c r="G33" s="64" cm="1">
        <f t="array" ref="G33">TREND($I33:$N33,$I$2:$N$2,G$2)</f>
        <v>0</v>
      </c>
      <c r="H33" s="64" cm="1">
        <f t="array" ref="H33">TREND($I33:$N33,$I$2:$N$2,H$2)</f>
        <v>0</v>
      </c>
      <c r="I33" s="63">
        <f>INDEX('[1]1000 m3_by region by source'!$C$78:$AX$153,MATCH($C33,'[1]1000 m3_by region by source'!$D$78:$D$153,0),MATCH(I$2,'[1]1000 m3_by region by source'!$C$78:$AX$78,0))</f>
        <v>0</v>
      </c>
      <c r="J33" s="63">
        <f>INDEX('[1]1000 m3_by region by source'!$C$78:$AX$153,MATCH($C33,'[1]1000 m3_by region by source'!$D$78:$D$153,0),MATCH(J$2,'[1]1000 m3_by region by source'!$C$78:$AX$78,0))</f>
        <v>0</v>
      </c>
      <c r="K33" s="63">
        <f>INDEX('[1]1000 m3_by region by source'!$C$78:$AX$153,MATCH($C33,'[1]1000 m3_by region by source'!$D$78:$D$153,0),MATCH(K$2,'[1]1000 m3_by region by source'!$C$78:$AX$78,0))</f>
        <v>0</v>
      </c>
      <c r="L33" s="63">
        <f>INDEX('[1]1000 m3_by region by source'!$C$78:$AX$153,MATCH($C33,'[1]1000 m3_by region by source'!$D$78:$D$153,0),MATCH(L$2,'[1]1000 m3_by region by source'!$C$78:$AX$78,0))</f>
        <v>0</v>
      </c>
      <c r="M33" s="63">
        <f>INDEX('[1]1000 m3_by region by source'!$C$78:$AX$153,MATCH($C33,'[1]1000 m3_by region by source'!$D$78:$D$153,0),MATCH(M$2,'[1]1000 m3_by region by source'!$C$78:$AX$78,0))</f>
        <v>0</v>
      </c>
      <c r="N33" s="63">
        <f>INDEX('[1]1000 m3_by region by source'!$C$78:$AX$153,MATCH($C33,'[1]1000 m3_by region by source'!$D$78:$D$153,0),MATCH(N$2,'[1]1000 m3_by region by source'!$C$78:$AX$78,0))</f>
        <v>0</v>
      </c>
      <c r="O33" s="63">
        <f>INDEX('[1]1000 m3_by region by source'!$C$78:$AX$153,MATCH($C33,'[1]1000 m3_by region by source'!$D$78:$D$153,0),MATCH(O$2,'[1]1000 m3_by region by source'!$C$78:$AX$78,0))</f>
        <v>0</v>
      </c>
      <c r="P33" s="63">
        <f>INDEX('[1]1000 m3_by region by source'!$C$78:$AX$153,MATCH($C33,'[1]1000 m3_by region by source'!$D$78:$D$153,0),MATCH(P$2,'[1]1000 m3_by region by source'!$C$78:$AX$78,0))</f>
        <v>0</v>
      </c>
      <c r="Q33" s="63">
        <f>INDEX('[1]1000 m3_by region by source'!$C$78:$AX$153,MATCH($C33,'[1]1000 m3_by region by source'!$D$78:$D$153,0),MATCH(Q$2,'[1]1000 m3_by region by source'!$C$78:$AX$78,0))</f>
        <v>0</v>
      </c>
      <c r="R33" s="63">
        <f>INDEX('[1]1000 m3_by region by source'!$C$78:$AX$153,MATCH($C33,'[1]1000 m3_by region by source'!$D$78:$D$153,0),MATCH(R$2,'[1]1000 m3_by region by source'!$C$78:$AX$78,0))</f>
        <v>0</v>
      </c>
      <c r="S33" s="63">
        <f>INDEX('[1]1000 m3_by region by source'!$C$78:$AX$153,MATCH($C33,'[1]1000 m3_by region by source'!$D$78:$D$153,0),MATCH(S$2,'[1]1000 m3_by region by source'!$C$78:$AX$78,0))</f>
        <v>0</v>
      </c>
      <c r="T33" s="63">
        <f>INDEX('[1]1000 m3_by region by source'!$C$78:$AX$153,MATCH($C33,'[1]1000 m3_by region by source'!$D$78:$D$153,0),MATCH(T$2,'[1]1000 m3_by region by source'!$C$78:$AX$78,0))</f>
        <v>0</v>
      </c>
      <c r="U33" s="63">
        <f>INDEX('[1]1000 m3_by region by source'!$C$78:$AX$153,MATCH($C33,'[1]1000 m3_by region by source'!$D$78:$D$153,0),MATCH(U$2,'[1]1000 m3_by region by source'!$C$78:$AX$78,0))</f>
        <v>0</v>
      </c>
      <c r="V33" s="63">
        <f>INDEX('[1]1000 m3_by region by source'!$C$78:$AX$153,MATCH($C33,'[1]1000 m3_by region by source'!$D$78:$D$153,0),MATCH(V$2,'[1]1000 m3_by region by source'!$C$78:$AX$78,0))</f>
        <v>0</v>
      </c>
      <c r="W33" s="63">
        <f>INDEX('[1]1000 m3_by region by source'!$C$78:$AX$153,MATCH($C33,'[1]1000 m3_by region by source'!$D$78:$D$153,0),MATCH(W$2,'[1]1000 m3_by region by source'!$C$78:$AX$78,0))</f>
        <v>0</v>
      </c>
      <c r="X33" s="63">
        <f>INDEX('[1]1000 m3_by region by source'!$C$78:$AX$153,MATCH($C33,'[1]1000 m3_by region by source'!$D$78:$D$153,0),MATCH(X$2,'[1]1000 m3_by region by source'!$C$78:$AX$78,0))</f>
        <v>0</v>
      </c>
      <c r="Y33" s="63">
        <f>INDEX('[1]1000 m3_by region by source'!$C$78:$AX$153,MATCH($C33,'[1]1000 m3_by region by source'!$D$78:$D$153,0),MATCH(Y$2,'[1]1000 m3_by region by source'!$C$78:$AX$78,0))</f>
        <v>0</v>
      </c>
      <c r="Z33" s="63">
        <f>INDEX('[1]1000 m3_by region by source'!$C$78:$AX$153,MATCH($C33,'[1]1000 m3_by region by source'!$D$78:$D$153,0),MATCH(Z$2,'[1]1000 m3_by region by source'!$C$78:$AX$78,0))</f>
        <v>0</v>
      </c>
      <c r="AA33" s="63">
        <f>INDEX('[1]1000 m3_by region by source'!$C$78:$AX$153,MATCH($C33,'[1]1000 m3_by region by source'!$D$78:$D$153,0),MATCH(AA$2,'[1]1000 m3_by region by source'!$C$78:$AX$78,0))</f>
        <v>0</v>
      </c>
      <c r="AB33" s="63">
        <f>INDEX('[1]1000 m3_by region by source'!$C$78:$AX$153,MATCH($C33,'[1]1000 m3_by region by source'!$D$78:$D$153,0),MATCH(AB$2,'[1]1000 m3_by region by source'!$C$78:$AX$78,0))</f>
        <v>0</v>
      </c>
      <c r="AC33" s="63">
        <f>INDEX('[1]1000 m3_by region by source'!$C$78:$AX$153,MATCH($C33,'[1]1000 m3_by region by source'!$D$78:$D$153,0),MATCH(AC$2,'[1]1000 m3_by region by source'!$C$78:$AX$78,0))</f>
        <v>0</v>
      </c>
      <c r="AD33" s="63">
        <f>INDEX('[1]1000 m3_by region by source'!$C$78:$AX$153,MATCH($C33,'[1]1000 m3_by region by source'!$D$78:$D$153,0),MATCH(AD$2,'[1]1000 m3_by region by source'!$C$78:$AX$78,0))</f>
        <v>0</v>
      </c>
      <c r="AE33" s="63">
        <f>INDEX('[1]1000 m3_by region by source'!$C$78:$AX$153,MATCH($C33,'[1]1000 m3_by region by source'!$D$78:$D$153,0),MATCH(AE$2,'[1]1000 m3_by region by source'!$C$78:$AX$78,0))</f>
        <v>0</v>
      </c>
      <c r="AF33" s="63">
        <f>INDEX('[1]1000 m3_by region by source'!$C$78:$AX$153,MATCH($C33,'[1]1000 m3_by region by source'!$D$78:$D$153,0),MATCH(AF$2,'[1]1000 m3_by region by source'!$C$78:$AX$78,0))</f>
        <v>0</v>
      </c>
      <c r="AG33" s="63">
        <f>INDEX('[1]1000 m3_by region by source'!$C$78:$AX$153,MATCH($C33,'[1]1000 m3_by region by source'!$D$78:$D$153,0),MATCH(AG$2,'[1]1000 m3_by region by source'!$C$78:$AX$78,0))</f>
        <v>0</v>
      </c>
      <c r="AH33" s="63">
        <f>INDEX('[1]1000 m3_by region by source'!$C$78:$AX$153,MATCH($C33,'[1]1000 m3_by region by source'!$D$78:$D$153,0),MATCH(AH$2,'[1]1000 m3_by region by source'!$C$78:$AX$78,0))</f>
        <v>0</v>
      </c>
      <c r="AI33" s="63">
        <f>INDEX('[1]1000 m3_by region by source'!$C$78:$AX$153,MATCH($C33,'[1]1000 m3_by region by source'!$D$78:$D$153,0),MATCH(AI$2,'[1]1000 m3_by region by source'!$C$78:$AX$78,0))</f>
        <v>0</v>
      </c>
      <c r="AJ33" s="63">
        <f>INDEX('[1]1000 m3_by region by source'!$C$78:$AX$153,MATCH($C33,'[1]1000 m3_by region by source'!$D$78:$D$153,0),MATCH(AJ$2,'[1]1000 m3_by region by source'!$C$78:$AX$78,0))</f>
        <v>0</v>
      </c>
      <c r="AK33" s="63">
        <f>INDEX('[1]1000 m3_by region by source'!$C$78:$AX$153,MATCH($C33,'[1]1000 m3_by region by source'!$D$78:$D$153,0),MATCH(AK$2,'[1]1000 m3_by region by source'!$C$78:$AX$78,0))</f>
        <v>0</v>
      </c>
      <c r="AL33" s="63">
        <f>INDEX('[1]1000 m3_by region by source'!$C$78:$AX$153,MATCH($C33,'[1]1000 m3_by region by source'!$D$78:$D$153,0),MATCH(AL$2,'[1]1000 m3_by region by source'!$C$78:$AX$78,0))</f>
        <v>0</v>
      </c>
      <c r="AM33" s="63">
        <f>INDEX('[1]1000 m3_by region by source'!$C$78:$AX$153,MATCH($C33,'[1]1000 m3_by region by source'!$D$78:$D$153,0),MATCH(AM$2,'[1]1000 m3_by region by source'!$C$78:$AX$78,0))</f>
        <v>0</v>
      </c>
      <c r="AN33" s="63">
        <f>INDEX('[1]1000 m3_by region by source'!$C$78:$AX$153,MATCH($C33,'[1]1000 m3_by region by source'!$D$78:$D$153,0),MATCH(AN$2,'[1]1000 m3_by region by source'!$C$78:$AX$78,0))</f>
        <v>0</v>
      </c>
      <c r="AO33" s="63">
        <f>INDEX('[1]1000 m3_by region by source'!$C$78:$AX$153,MATCH($C33,'[1]1000 m3_by region by source'!$D$78:$D$153,0),MATCH(AO$2,'[1]1000 m3_by region by source'!$C$78:$AX$78,0))</f>
        <v>0</v>
      </c>
      <c r="AP33" s="63">
        <f>INDEX('[1]1000 m3_by region by source'!$C$78:$AX$153,MATCH($C33,'[1]1000 m3_by region by source'!$D$78:$D$153,0),MATCH(AP$2,'[1]1000 m3_by region by source'!$C$78:$AX$78,0))</f>
        <v>0</v>
      </c>
      <c r="AQ33" s="63">
        <f>INDEX('[1]1000 m3_by region by source'!$C$78:$AX$153,MATCH($C33,'[1]1000 m3_by region by source'!$D$78:$D$153,0),MATCH(AQ$2,'[1]1000 m3_by region by source'!$C$78:$AX$78,0))</f>
        <v>0</v>
      </c>
      <c r="AR33" s="63">
        <f>INDEX('[1]1000 m3_by region by source'!$C$78:$AX$153,MATCH($C33,'[1]1000 m3_by region by source'!$D$78:$D$153,0),MATCH(AR$2,'[1]1000 m3_by region by source'!$C$78:$AX$78,0))</f>
        <v>0</v>
      </c>
      <c r="AS33" s="63">
        <f>INDEX('[1]1000 m3_by region by source'!$C$78:$AX$153,MATCH($C33,'[1]1000 m3_by region by source'!$D$78:$D$153,0),MATCH(AS$2,'[1]1000 m3_by region by source'!$C$78:$AX$78,0))</f>
        <v>0</v>
      </c>
      <c r="AT33" s="63">
        <f>INDEX('[1]1000 m3_by region by source'!$C$78:$AX$153,MATCH($C33,'[1]1000 m3_by region by source'!$D$78:$D$153,0),MATCH(AT$2,'[1]1000 m3_by region by source'!$C$78:$AX$78,0))</f>
        <v>0</v>
      </c>
      <c r="AU33" s="63">
        <f>INDEX('[1]1000 m3_by region by source'!$C$78:$AX$153,MATCH($C33,'[1]1000 m3_by region by source'!$D$78:$D$153,0),MATCH(AU$2,'[1]1000 m3_by region by source'!$C$78:$AX$78,0))</f>
        <v>0</v>
      </c>
      <c r="AV33" s="63">
        <f>INDEX('[1]1000 m3_by region by source'!$C$78:$AX$153,MATCH($C33,'[1]1000 m3_by region by source'!$D$78:$D$153,0),MATCH(AV$2,'[1]1000 m3_by region by source'!$C$78:$AX$78,0))</f>
        <v>0</v>
      </c>
      <c r="AW33" s="63">
        <f>INDEX('[1]1000 m3_by region by source'!$C$78:$AX$153,MATCH($C33,'[1]1000 m3_by region by source'!$D$78:$D$153,0),MATCH(AW$2,'[1]1000 m3_by region by source'!$C$78:$AX$78,0))</f>
        <v>0</v>
      </c>
      <c r="AX33" s="63">
        <f>INDEX('[1]1000 m3_by region by source'!$C$78:$AX$153,MATCH($C33,'[1]1000 m3_by region by source'!$D$78:$D$153,0),MATCH(AX$2,'[1]1000 m3_by region by source'!$C$78:$AX$78,0))</f>
        <v>0</v>
      </c>
      <c r="AY33" s="63">
        <f>INDEX('[1]1000 m3_by region by source'!$C$78:$AX$153,MATCH($C33,'[1]1000 m3_by region by source'!$D$78:$D$153,0),MATCH(AY$2,'[1]1000 m3_by region by source'!$C$78:$AX$78,0))</f>
        <v>0</v>
      </c>
      <c r="AZ33" s="63">
        <f>INDEX('[1]1000 m3_by region by source'!$C$78:$AX$153,MATCH($C33,'[1]1000 m3_by region by source'!$D$78:$D$153,0),MATCH(AZ$2,'[1]1000 m3_by region by source'!$C$78:$AX$78,0))</f>
        <v>0</v>
      </c>
      <c r="BA33" s="63">
        <f>INDEX('[1]1000 m3_by region by source'!$C$78:$AX$153,MATCH($C33,'[1]1000 m3_by region by source'!$D$78:$D$153,0),MATCH(BA$2,'[1]1000 m3_by region by source'!$C$78:$AX$78,0))</f>
        <v>0</v>
      </c>
      <c r="BB33" s="63">
        <f>INDEX('[1]1000 m3_by region by source'!$C$78:$AX$153,MATCH($C33,'[1]1000 m3_by region by source'!$D$78:$D$153,0),MATCH(BB$2,'[1]1000 m3_by region by source'!$C$78:$AX$78,0))</f>
        <v>0</v>
      </c>
    </row>
    <row r="34" spans="1:54" x14ac:dyDescent="0.35">
      <c r="A34" t="str">
        <f>'[1]1000 m3_by region by source'!A105</f>
        <v>ONTARIO</v>
      </c>
      <c r="B34" t="str">
        <f>'[1]1000 m3_by region by source'!C105</f>
        <v>CONVENTIONAL</v>
      </c>
      <c r="C34" t="str">
        <f t="shared" si="0"/>
        <v>ONTARIOCONVENTIONAL</v>
      </c>
      <c r="D34" s="64" cm="1">
        <f t="array" ref="D34">TREND($I34:$N34,$I$2:$N$2,D$2)</f>
        <v>1</v>
      </c>
      <c r="E34" s="64" cm="1">
        <f t="array" ref="E34">TREND($I34:$N34,$I$2:$N$2,E$2)</f>
        <v>1</v>
      </c>
      <c r="F34" s="64" cm="1">
        <f t="array" ref="F34">TREND($I34:$N34,$I$2:$N$2,F$2)</f>
        <v>1</v>
      </c>
      <c r="G34" s="64" cm="1">
        <f t="array" ref="G34">TREND($I34:$N34,$I$2:$N$2,G$2)</f>
        <v>1</v>
      </c>
      <c r="H34" s="64" cm="1">
        <f t="array" ref="H34">TREND($I34:$N34,$I$2:$N$2,H$2)</f>
        <v>1</v>
      </c>
      <c r="I34" s="63">
        <f>INDEX('[1]1000 m3_by region by source'!$C$78:$AX$153,MATCH($C34,'[1]1000 m3_by region by source'!$D$78:$D$153,0),MATCH(I$2,'[1]1000 m3_by region by source'!$C$78:$AX$78,0))</f>
        <v>1</v>
      </c>
      <c r="J34" s="63">
        <f>INDEX('[1]1000 m3_by region by source'!$C$78:$AX$153,MATCH($C34,'[1]1000 m3_by region by source'!$D$78:$D$153,0),MATCH(J$2,'[1]1000 m3_by region by source'!$C$78:$AX$78,0))</f>
        <v>1</v>
      </c>
      <c r="K34" s="63">
        <f>INDEX('[1]1000 m3_by region by source'!$C$78:$AX$153,MATCH($C34,'[1]1000 m3_by region by source'!$D$78:$D$153,0),MATCH(K$2,'[1]1000 m3_by region by source'!$C$78:$AX$78,0))</f>
        <v>1</v>
      </c>
      <c r="L34" s="63">
        <f>INDEX('[1]1000 m3_by region by source'!$C$78:$AX$153,MATCH($C34,'[1]1000 m3_by region by source'!$D$78:$D$153,0),MATCH(L$2,'[1]1000 m3_by region by source'!$C$78:$AX$78,0))</f>
        <v>1</v>
      </c>
      <c r="M34" s="63">
        <f>INDEX('[1]1000 m3_by region by source'!$C$78:$AX$153,MATCH($C34,'[1]1000 m3_by region by source'!$D$78:$D$153,0),MATCH(M$2,'[1]1000 m3_by region by source'!$C$78:$AX$78,0))</f>
        <v>1</v>
      </c>
      <c r="N34" s="63">
        <f>INDEX('[1]1000 m3_by region by source'!$C$78:$AX$153,MATCH($C34,'[1]1000 m3_by region by source'!$D$78:$D$153,0),MATCH(N$2,'[1]1000 m3_by region by source'!$C$78:$AX$78,0))</f>
        <v>1</v>
      </c>
      <c r="O34" s="63">
        <f>INDEX('[1]1000 m3_by region by source'!$C$78:$AX$153,MATCH($C34,'[1]1000 m3_by region by source'!$D$78:$D$153,0),MATCH(O$2,'[1]1000 m3_by region by source'!$C$78:$AX$78,0))</f>
        <v>1</v>
      </c>
      <c r="P34" s="63">
        <f>INDEX('[1]1000 m3_by region by source'!$C$78:$AX$153,MATCH($C34,'[1]1000 m3_by region by source'!$D$78:$D$153,0),MATCH(P$2,'[1]1000 m3_by region by source'!$C$78:$AX$78,0))</f>
        <v>1</v>
      </c>
      <c r="Q34" s="63">
        <f>INDEX('[1]1000 m3_by region by source'!$C$78:$AX$153,MATCH($C34,'[1]1000 m3_by region by source'!$D$78:$D$153,0),MATCH(Q$2,'[1]1000 m3_by region by source'!$C$78:$AX$78,0))</f>
        <v>1</v>
      </c>
      <c r="R34" s="63">
        <f>INDEX('[1]1000 m3_by region by source'!$C$78:$AX$153,MATCH($C34,'[1]1000 m3_by region by source'!$D$78:$D$153,0),MATCH(R$2,'[1]1000 m3_by region by source'!$C$78:$AX$78,0))</f>
        <v>1</v>
      </c>
      <c r="S34" s="63">
        <f>INDEX('[1]1000 m3_by region by source'!$C$78:$AX$153,MATCH($C34,'[1]1000 m3_by region by source'!$D$78:$D$153,0),MATCH(S$2,'[1]1000 m3_by region by source'!$C$78:$AX$78,0))</f>
        <v>1</v>
      </c>
      <c r="T34" s="63">
        <f>INDEX('[1]1000 m3_by region by source'!$C$78:$AX$153,MATCH($C34,'[1]1000 m3_by region by source'!$D$78:$D$153,0),MATCH(T$2,'[1]1000 m3_by region by source'!$C$78:$AX$78,0))</f>
        <v>1</v>
      </c>
      <c r="U34" s="63">
        <f>INDEX('[1]1000 m3_by region by source'!$C$78:$AX$153,MATCH($C34,'[1]1000 m3_by region by source'!$D$78:$D$153,0),MATCH(U$2,'[1]1000 m3_by region by source'!$C$78:$AX$78,0))</f>
        <v>1</v>
      </c>
      <c r="V34" s="63">
        <f>INDEX('[1]1000 m3_by region by source'!$C$78:$AX$153,MATCH($C34,'[1]1000 m3_by region by source'!$D$78:$D$153,0),MATCH(V$2,'[1]1000 m3_by region by source'!$C$78:$AX$78,0))</f>
        <v>1</v>
      </c>
      <c r="W34" s="63">
        <f>INDEX('[1]1000 m3_by region by source'!$C$78:$AX$153,MATCH($C34,'[1]1000 m3_by region by source'!$D$78:$D$153,0),MATCH(W$2,'[1]1000 m3_by region by source'!$C$78:$AX$78,0))</f>
        <v>1</v>
      </c>
      <c r="X34" s="63">
        <f>INDEX('[1]1000 m3_by region by source'!$C$78:$AX$153,MATCH($C34,'[1]1000 m3_by region by source'!$D$78:$D$153,0),MATCH(X$2,'[1]1000 m3_by region by source'!$C$78:$AX$78,0))</f>
        <v>1</v>
      </c>
      <c r="Y34" s="63">
        <f>INDEX('[1]1000 m3_by region by source'!$C$78:$AX$153,MATCH($C34,'[1]1000 m3_by region by source'!$D$78:$D$153,0),MATCH(Y$2,'[1]1000 m3_by region by source'!$C$78:$AX$78,0))</f>
        <v>1</v>
      </c>
      <c r="Z34" s="63">
        <f>INDEX('[1]1000 m3_by region by source'!$C$78:$AX$153,MATCH($C34,'[1]1000 m3_by region by source'!$D$78:$D$153,0),MATCH(Z$2,'[1]1000 m3_by region by source'!$C$78:$AX$78,0))</f>
        <v>1</v>
      </c>
      <c r="AA34" s="63">
        <f>INDEX('[1]1000 m3_by region by source'!$C$78:$AX$153,MATCH($C34,'[1]1000 m3_by region by source'!$D$78:$D$153,0),MATCH(AA$2,'[1]1000 m3_by region by source'!$C$78:$AX$78,0))</f>
        <v>1</v>
      </c>
      <c r="AB34" s="63">
        <f>INDEX('[1]1000 m3_by region by source'!$C$78:$AX$153,MATCH($C34,'[1]1000 m3_by region by source'!$D$78:$D$153,0),MATCH(AB$2,'[1]1000 m3_by region by source'!$C$78:$AX$78,0))</f>
        <v>1</v>
      </c>
      <c r="AC34" s="63">
        <f>INDEX('[1]1000 m3_by region by source'!$C$78:$AX$153,MATCH($C34,'[1]1000 m3_by region by source'!$D$78:$D$153,0),MATCH(AC$2,'[1]1000 m3_by region by source'!$C$78:$AX$78,0))</f>
        <v>1</v>
      </c>
      <c r="AD34" s="63">
        <f>INDEX('[1]1000 m3_by region by source'!$C$78:$AX$153,MATCH($C34,'[1]1000 m3_by region by source'!$D$78:$D$153,0),MATCH(AD$2,'[1]1000 m3_by region by source'!$C$78:$AX$78,0))</f>
        <v>1</v>
      </c>
      <c r="AE34" s="63">
        <f>INDEX('[1]1000 m3_by region by source'!$C$78:$AX$153,MATCH($C34,'[1]1000 m3_by region by source'!$D$78:$D$153,0),MATCH(AE$2,'[1]1000 m3_by region by source'!$C$78:$AX$78,0))</f>
        <v>1</v>
      </c>
      <c r="AF34" s="63">
        <f>INDEX('[1]1000 m3_by region by source'!$C$78:$AX$153,MATCH($C34,'[1]1000 m3_by region by source'!$D$78:$D$153,0),MATCH(AF$2,'[1]1000 m3_by region by source'!$C$78:$AX$78,0))</f>
        <v>1</v>
      </c>
      <c r="AG34" s="63">
        <f>INDEX('[1]1000 m3_by region by source'!$C$78:$AX$153,MATCH($C34,'[1]1000 m3_by region by source'!$D$78:$D$153,0),MATCH(AG$2,'[1]1000 m3_by region by source'!$C$78:$AX$78,0))</f>
        <v>1</v>
      </c>
      <c r="AH34" s="63">
        <f>INDEX('[1]1000 m3_by region by source'!$C$78:$AX$153,MATCH($C34,'[1]1000 m3_by region by source'!$D$78:$D$153,0),MATCH(AH$2,'[1]1000 m3_by region by source'!$C$78:$AX$78,0))</f>
        <v>1</v>
      </c>
      <c r="AI34" s="63">
        <f>INDEX('[1]1000 m3_by region by source'!$C$78:$AX$153,MATCH($C34,'[1]1000 m3_by region by source'!$D$78:$D$153,0),MATCH(AI$2,'[1]1000 m3_by region by source'!$C$78:$AX$78,0))</f>
        <v>1</v>
      </c>
      <c r="AJ34" s="63">
        <f>INDEX('[1]1000 m3_by region by source'!$C$78:$AX$153,MATCH($C34,'[1]1000 m3_by region by source'!$D$78:$D$153,0),MATCH(AJ$2,'[1]1000 m3_by region by source'!$C$78:$AX$78,0))</f>
        <v>1</v>
      </c>
      <c r="AK34" s="63">
        <f>INDEX('[1]1000 m3_by region by source'!$C$78:$AX$153,MATCH($C34,'[1]1000 m3_by region by source'!$D$78:$D$153,0),MATCH(AK$2,'[1]1000 m3_by region by source'!$C$78:$AX$78,0))</f>
        <v>1</v>
      </c>
      <c r="AL34" s="63">
        <f>INDEX('[1]1000 m3_by region by source'!$C$78:$AX$153,MATCH($C34,'[1]1000 m3_by region by source'!$D$78:$D$153,0),MATCH(AL$2,'[1]1000 m3_by region by source'!$C$78:$AX$78,0))</f>
        <v>1</v>
      </c>
      <c r="AM34" s="63">
        <f>INDEX('[1]1000 m3_by region by source'!$C$78:$AX$153,MATCH($C34,'[1]1000 m3_by region by source'!$D$78:$D$153,0),MATCH(AM$2,'[1]1000 m3_by region by source'!$C$78:$AX$78,0))</f>
        <v>1</v>
      </c>
      <c r="AN34" s="63">
        <f>INDEX('[1]1000 m3_by region by source'!$C$78:$AX$153,MATCH($C34,'[1]1000 m3_by region by source'!$D$78:$D$153,0),MATCH(AN$2,'[1]1000 m3_by region by source'!$C$78:$AX$78,0))</f>
        <v>1</v>
      </c>
      <c r="AO34" s="63">
        <f>INDEX('[1]1000 m3_by region by source'!$C$78:$AX$153,MATCH($C34,'[1]1000 m3_by region by source'!$D$78:$D$153,0),MATCH(AO$2,'[1]1000 m3_by region by source'!$C$78:$AX$78,0))</f>
        <v>1</v>
      </c>
      <c r="AP34" s="63">
        <f>INDEX('[1]1000 m3_by region by source'!$C$78:$AX$153,MATCH($C34,'[1]1000 m3_by region by source'!$D$78:$D$153,0),MATCH(AP$2,'[1]1000 m3_by region by source'!$C$78:$AX$78,0))</f>
        <v>1</v>
      </c>
      <c r="AQ34" s="63">
        <f>INDEX('[1]1000 m3_by region by source'!$C$78:$AX$153,MATCH($C34,'[1]1000 m3_by region by source'!$D$78:$D$153,0),MATCH(AQ$2,'[1]1000 m3_by region by source'!$C$78:$AX$78,0))</f>
        <v>1</v>
      </c>
      <c r="AR34" s="63">
        <f>INDEX('[1]1000 m3_by region by source'!$C$78:$AX$153,MATCH($C34,'[1]1000 m3_by region by source'!$D$78:$D$153,0),MATCH(AR$2,'[1]1000 m3_by region by source'!$C$78:$AX$78,0))</f>
        <v>1</v>
      </c>
      <c r="AS34" s="63">
        <f>INDEX('[1]1000 m3_by region by source'!$C$78:$AX$153,MATCH($C34,'[1]1000 m3_by region by source'!$D$78:$D$153,0),MATCH(AS$2,'[1]1000 m3_by region by source'!$C$78:$AX$78,0))</f>
        <v>1</v>
      </c>
      <c r="AT34" s="63">
        <f>INDEX('[1]1000 m3_by region by source'!$C$78:$AX$153,MATCH($C34,'[1]1000 m3_by region by source'!$D$78:$D$153,0),MATCH(AT$2,'[1]1000 m3_by region by source'!$C$78:$AX$78,0))</f>
        <v>1</v>
      </c>
      <c r="AU34" s="63">
        <f>INDEX('[1]1000 m3_by region by source'!$C$78:$AX$153,MATCH($C34,'[1]1000 m3_by region by source'!$D$78:$D$153,0),MATCH(AU$2,'[1]1000 m3_by region by source'!$C$78:$AX$78,0))</f>
        <v>1</v>
      </c>
      <c r="AV34" s="63">
        <f>INDEX('[1]1000 m3_by region by source'!$C$78:$AX$153,MATCH($C34,'[1]1000 m3_by region by source'!$D$78:$D$153,0),MATCH(AV$2,'[1]1000 m3_by region by source'!$C$78:$AX$78,0))</f>
        <v>1</v>
      </c>
      <c r="AW34" s="63">
        <f>INDEX('[1]1000 m3_by region by source'!$C$78:$AX$153,MATCH($C34,'[1]1000 m3_by region by source'!$D$78:$D$153,0),MATCH(AW$2,'[1]1000 m3_by region by source'!$C$78:$AX$78,0))</f>
        <v>1</v>
      </c>
      <c r="AX34" s="63">
        <f>INDEX('[1]1000 m3_by region by source'!$C$78:$AX$153,MATCH($C34,'[1]1000 m3_by region by source'!$D$78:$D$153,0),MATCH(AX$2,'[1]1000 m3_by region by source'!$C$78:$AX$78,0))</f>
        <v>1</v>
      </c>
      <c r="AY34" s="63">
        <f>INDEX('[1]1000 m3_by region by source'!$C$78:$AX$153,MATCH($C34,'[1]1000 m3_by region by source'!$D$78:$D$153,0),MATCH(AY$2,'[1]1000 m3_by region by source'!$C$78:$AX$78,0))</f>
        <v>1</v>
      </c>
      <c r="AZ34" s="63">
        <f>INDEX('[1]1000 m3_by region by source'!$C$78:$AX$153,MATCH($C34,'[1]1000 m3_by region by source'!$D$78:$D$153,0),MATCH(AZ$2,'[1]1000 m3_by region by source'!$C$78:$AX$78,0))</f>
        <v>1</v>
      </c>
      <c r="BA34" s="63">
        <f>INDEX('[1]1000 m3_by region by source'!$C$78:$AX$153,MATCH($C34,'[1]1000 m3_by region by source'!$D$78:$D$153,0),MATCH(BA$2,'[1]1000 m3_by region by source'!$C$78:$AX$78,0))</f>
        <v>0</v>
      </c>
      <c r="BB34" s="63">
        <f>INDEX('[1]1000 m3_by region by source'!$C$78:$AX$153,MATCH($C34,'[1]1000 m3_by region by source'!$D$78:$D$153,0),MATCH(BB$2,'[1]1000 m3_by region by source'!$C$78:$AX$78,0))</f>
        <v>0</v>
      </c>
    </row>
    <row r="35" spans="1:54" x14ac:dyDescent="0.35">
      <c r="A35" t="str">
        <f>'[1]1000 m3_by region by source'!A106</f>
        <v>ONTARIO</v>
      </c>
      <c r="B35" t="str">
        <f>'[1]1000 m3_by region by source'!C106</f>
        <v>SHALE</v>
      </c>
      <c r="C35" t="str">
        <f t="shared" si="0"/>
        <v>ONTARIOSHALE</v>
      </c>
      <c r="D35" s="64" cm="1">
        <f t="array" ref="D35">TREND($I35:$N35,$I$2:$N$2,D$2)</f>
        <v>0</v>
      </c>
      <c r="E35" s="64" cm="1">
        <f t="array" ref="E35">TREND($I35:$N35,$I$2:$N$2,E$2)</f>
        <v>0</v>
      </c>
      <c r="F35" s="64" cm="1">
        <f t="array" ref="F35">TREND($I35:$N35,$I$2:$N$2,F$2)</f>
        <v>0</v>
      </c>
      <c r="G35" s="64" cm="1">
        <f t="array" ref="G35">TREND($I35:$N35,$I$2:$N$2,G$2)</f>
        <v>0</v>
      </c>
      <c r="H35" s="64" cm="1">
        <f t="array" ref="H35">TREND($I35:$N35,$I$2:$N$2,H$2)</f>
        <v>0</v>
      </c>
      <c r="I35" s="63">
        <f>INDEX('[1]1000 m3_by region by source'!$C$78:$AX$153,MATCH($C35,'[1]1000 m3_by region by source'!$D$78:$D$153,0),MATCH(I$2,'[1]1000 m3_by region by source'!$C$78:$AX$78,0))</f>
        <v>0</v>
      </c>
      <c r="J35" s="63">
        <f>INDEX('[1]1000 m3_by region by source'!$C$78:$AX$153,MATCH($C35,'[1]1000 m3_by region by source'!$D$78:$D$153,0),MATCH(J$2,'[1]1000 m3_by region by source'!$C$78:$AX$78,0))</f>
        <v>0</v>
      </c>
      <c r="K35" s="63">
        <f>INDEX('[1]1000 m3_by region by source'!$C$78:$AX$153,MATCH($C35,'[1]1000 m3_by region by source'!$D$78:$D$153,0),MATCH(K$2,'[1]1000 m3_by region by source'!$C$78:$AX$78,0))</f>
        <v>0</v>
      </c>
      <c r="L35" s="63">
        <f>INDEX('[1]1000 m3_by region by source'!$C$78:$AX$153,MATCH($C35,'[1]1000 m3_by region by source'!$D$78:$D$153,0),MATCH(L$2,'[1]1000 m3_by region by source'!$C$78:$AX$78,0))</f>
        <v>0</v>
      </c>
      <c r="M35" s="63">
        <f>INDEX('[1]1000 m3_by region by source'!$C$78:$AX$153,MATCH($C35,'[1]1000 m3_by region by source'!$D$78:$D$153,0),MATCH(M$2,'[1]1000 m3_by region by source'!$C$78:$AX$78,0))</f>
        <v>0</v>
      </c>
      <c r="N35" s="63">
        <f>INDEX('[1]1000 m3_by region by source'!$C$78:$AX$153,MATCH($C35,'[1]1000 m3_by region by source'!$D$78:$D$153,0),MATCH(N$2,'[1]1000 m3_by region by source'!$C$78:$AX$78,0))</f>
        <v>0</v>
      </c>
      <c r="O35" s="63">
        <f>INDEX('[1]1000 m3_by region by source'!$C$78:$AX$153,MATCH($C35,'[1]1000 m3_by region by source'!$D$78:$D$153,0),MATCH(O$2,'[1]1000 m3_by region by source'!$C$78:$AX$78,0))</f>
        <v>0</v>
      </c>
      <c r="P35" s="63">
        <f>INDEX('[1]1000 m3_by region by source'!$C$78:$AX$153,MATCH($C35,'[1]1000 m3_by region by source'!$D$78:$D$153,0),MATCH(P$2,'[1]1000 m3_by region by source'!$C$78:$AX$78,0))</f>
        <v>0</v>
      </c>
      <c r="Q35" s="63">
        <f>INDEX('[1]1000 m3_by region by source'!$C$78:$AX$153,MATCH($C35,'[1]1000 m3_by region by source'!$D$78:$D$153,0),MATCH(Q$2,'[1]1000 m3_by region by source'!$C$78:$AX$78,0))</f>
        <v>0</v>
      </c>
      <c r="R35" s="63">
        <f>INDEX('[1]1000 m3_by region by source'!$C$78:$AX$153,MATCH($C35,'[1]1000 m3_by region by source'!$D$78:$D$153,0),MATCH(R$2,'[1]1000 m3_by region by source'!$C$78:$AX$78,0))</f>
        <v>0</v>
      </c>
      <c r="S35" s="63">
        <f>INDEX('[1]1000 m3_by region by source'!$C$78:$AX$153,MATCH($C35,'[1]1000 m3_by region by source'!$D$78:$D$153,0),MATCH(S$2,'[1]1000 m3_by region by source'!$C$78:$AX$78,0))</f>
        <v>0</v>
      </c>
      <c r="T35" s="63">
        <f>INDEX('[1]1000 m3_by region by source'!$C$78:$AX$153,MATCH($C35,'[1]1000 m3_by region by source'!$D$78:$D$153,0),MATCH(T$2,'[1]1000 m3_by region by source'!$C$78:$AX$78,0))</f>
        <v>0</v>
      </c>
      <c r="U35" s="63">
        <f>INDEX('[1]1000 m3_by region by source'!$C$78:$AX$153,MATCH($C35,'[1]1000 m3_by region by source'!$D$78:$D$153,0),MATCH(U$2,'[1]1000 m3_by region by source'!$C$78:$AX$78,0))</f>
        <v>0</v>
      </c>
      <c r="V35" s="63">
        <f>INDEX('[1]1000 m3_by region by source'!$C$78:$AX$153,MATCH($C35,'[1]1000 m3_by region by source'!$D$78:$D$153,0),MATCH(V$2,'[1]1000 m3_by region by source'!$C$78:$AX$78,0))</f>
        <v>0</v>
      </c>
      <c r="W35" s="63">
        <f>INDEX('[1]1000 m3_by region by source'!$C$78:$AX$153,MATCH($C35,'[1]1000 m3_by region by source'!$D$78:$D$153,0),MATCH(W$2,'[1]1000 m3_by region by source'!$C$78:$AX$78,0))</f>
        <v>0</v>
      </c>
      <c r="X35" s="63">
        <f>INDEX('[1]1000 m3_by region by source'!$C$78:$AX$153,MATCH($C35,'[1]1000 m3_by region by source'!$D$78:$D$153,0),MATCH(X$2,'[1]1000 m3_by region by source'!$C$78:$AX$78,0))</f>
        <v>0</v>
      </c>
      <c r="Y35" s="63">
        <f>INDEX('[1]1000 m3_by region by source'!$C$78:$AX$153,MATCH($C35,'[1]1000 m3_by region by source'!$D$78:$D$153,0),MATCH(Y$2,'[1]1000 m3_by region by source'!$C$78:$AX$78,0))</f>
        <v>0</v>
      </c>
      <c r="Z35" s="63">
        <f>INDEX('[1]1000 m3_by region by source'!$C$78:$AX$153,MATCH($C35,'[1]1000 m3_by region by source'!$D$78:$D$153,0),MATCH(Z$2,'[1]1000 m3_by region by source'!$C$78:$AX$78,0))</f>
        <v>0</v>
      </c>
      <c r="AA35" s="63">
        <f>INDEX('[1]1000 m3_by region by source'!$C$78:$AX$153,MATCH($C35,'[1]1000 m3_by region by source'!$D$78:$D$153,0),MATCH(AA$2,'[1]1000 m3_by region by source'!$C$78:$AX$78,0))</f>
        <v>0</v>
      </c>
      <c r="AB35" s="63">
        <f>INDEX('[1]1000 m3_by region by source'!$C$78:$AX$153,MATCH($C35,'[1]1000 m3_by region by source'!$D$78:$D$153,0),MATCH(AB$2,'[1]1000 m3_by region by source'!$C$78:$AX$78,0))</f>
        <v>0</v>
      </c>
      <c r="AC35" s="63">
        <f>INDEX('[1]1000 m3_by region by source'!$C$78:$AX$153,MATCH($C35,'[1]1000 m3_by region by source'!$D$78:$D$153,0),MATCH(AC$2,'[1]1000 m3_by region by source'!$C$78:$AX$78,0))</f>
        <v>0</v>
      </c>
      <c r="AD35" s="63">
        <f>INDEX('[1]1000 m3_by region by source'!$C$78:$AX$153,MATCH($C35,'[1]1000 m3_by region by source'!$D$78:$D$153,0),MATCH(AD$2,'[1]1000 m3_by region by source'!$C$78:$AX$78,0))</f>
        <v>0</v>
      </c>
      <c r="AE35" s="63">
        <f>INDEX('[1]1000 m3_by region by source'!$C$78:$AX$153,MATCH($C35,'[1]1000 m3_by region by source'!$D$78:$D$153,0),MATCH(AE$2,'[1]1000 m3_by region by source'!$C$78:$AX$78,0))</f>
        <v>0</v>
      </c>
      <c r="AF35" s="63">
        <f>INDEX('[1]1000 m3_by region by source'!$C$78:$AX$153,MATCH($C35,'[1]1000 m3_by region by source'!$D$78:$D$153,0),MATCH(AF$2,'[1]1000 m3_by region by source'!$C$78:$AX$78,0))</f>
        <v>0</v>
      </c>
      <c r="AG35" s="63">
        <f>INDEX('[1]1000 m3_by region by source'!$C$78:$AX$153,MATCH($C35,'[1]1000 m3_by region by source'!$D$78:$D$153,0),MATCH(AG$2,'[1]1000 m3_by region by source'!$C$78:$AX$78,0))</f>
        <v>0</v>
      </c>
      <c r="AH35" s="63">
        <f>INDEX('[1]1000 m3_by region by source'!$C$78:$AX$153,MATCH($C35,'[1]1000 m3_by region by source'!$D$78:$D$153,0),MATCH(AH$2,'[1]1000 m3_by region by source'!$C$78:$AX$78,0))</f>
        <v>0</v>
      </c>
      <c r="AI35" s="63">
        <f>INDEX('[1]1000 m3_by region by source'!$C$78:$AX$153,MATCH($C35,'[1]1000 m3_by region by source'!$D$78:$D$153,0),MATCH(AI$2,'[1]1000 m3_by region by source'!$C$78:$AX$78,0))</f>
        <v>0</v>
      </c>
      <c r="AJ35" s="63">
        <f>INDEX('[1]1000 m3_by region by source'!$C$78:$AX$153,MATCH($C35,'[1]1000 m3_by region by source'!$D$78:$D$153,0),MATCH(AJ$2,'[1]1000 m3_by region by source'!$C$78:$AX$78,0))</f>
        <v>0</v>
      </c>
      <c r="AK35" s="63">
        <f>INDEX('[1]1000 m3_by region by source'!$C$78:$AX$153,MATCH($C35,'[1]1000 m3_by region by source'!$D$78:$D$153,0),MATCH(AK$2,'[1]1000 m3_by region by source'!$C$78:$AX$78,0))</f>
        <v>0</v>
      </c>
      <c r="AL35" s="63">
        <f>INDEX('[1]1000 m3_by region by source'!$C$78:$AX$153,MATCH($C35,'[1]1000 m3_by region by source'!$D$78:$D$153,0),MATCH(AL$2,'[1]1000 m3_by region by source'!$C$78:$AX$78,0))</f>
        <v>0</v>
      </c>
      <c r="AM35" s="63">
        <f>INDEX('[1]1000 m3_by region by source'!$C$78:$AX$153,MATCH($C35,'[1]1000 m3_by region by source'!$D$78:$D$153,0),MATCH(AM$2,'[1]1000 m3_by region by source'!$C$78:$AX$78,0))</f>
        <v>0</v>
      </c>
      <c r="AN35" s="63">
        <f>INDEX('[1]1000 m3_by region by source'!$C$78:$AX$153,MATCH($C35,'[1]1000 m3_by region by source'!$D$78:$D$153,0),MATCH(AN$2,'[1]1000 m3_by region by source'!$C$78:$AX$78,0))</f>
        <v>0</v>
      </c>
      <c r="AO35" s="63">
        <f>INDEX('[1]1000 m3_by region by source'!$C$78:$AX$153,MATCH($C35,'[1]1000 m3_by region by source'!$D$78:$D$153,0),MATCH(AO$2,'[1]1000 m3_by region by source'!$C$78:$AX$78,0))</f>
        <v>0</v>
      </c>
      <c r="AP35" s="63">
        <f>INDEX('[1]1000 m3_by region by source'!$C$78:$AX$153,MATCH($C35,'[1]1000 m3_by region by source'!$D$78:$D$153,0),MATCH(AP$2,'[1]1000 m3_by region by source'!$C$78:$AX$78,0))</f>
        <v>0</v>
      </c>
      <c r="AQ35" s="63">
        <f>INDEX('[1]1000 m3_by region by source'!$C$78:$AX$153,MATCH($C35,'[1]1000 m3_by region by source'!$D$78:$D$153,0),MATCH(AQ$2,'[1]1000 m3_by region by source'!$C$78:$AX$78,0))</f>
        <v>0</v>
      </c>
      <c r="AR35" s="63">
        <f>INDEX('[1]1000 m3_by region by source'!$C$78:$AX$153,MATCH($C35,'[1]1000 m3_by region by source'!$D$78:$D$153,0),MATCH(AR$2,'[1]1000 m3_by region by source'!$C$78:$AX$78,0))</f>
        <v>0</v>
      </c>
      <c r="AS35" s="63">
        <f>INDEX('[1]1000 m3_by region by source'!$C$78:$AX$153,MATCH($C35,'[1]1000 m3_by region by source'!$D$78:$D$153,0),MATCH(AS$2,'[1]1000 m3_by region by source'!$C$78:$AX$78,0))</f>
        <v>0</v>
      </c>
      <c r="AT35" s="63">
        <f>INDEX('[1]1000 m3_by region by source'!$C$78:$AX$153,MATCH($C35,'[1]1000 m3_by region by source'!$D$78:$D$153,0),MATCH(AT$2,'[1]1000 m3_by region by source'!$C$78:$AX$78,0))</f>
        <v>0</v>
      </c>
      <c r="AU35" s="63">
        <f>INDEX('[1]1000 m3_by region by source'!$C$78:$AX$153,MATCH($C35,'[1]1000 m3_by region by source'!$D$78:$D$153,0),MATCH(AU$2,'[1]1000 m3_by region by source'!$C$78:$AX$78,0))</f>
        <v>0</v>
      </c>
      <c r="AV35" s="63">
        <f>INDEX('[1]1000 m3_by region by source'!$C$78:$AX$153,MATCH($C35,'[1]1000 m3_by region by source'!$D$78:$D$153,0),MATCH(AV$2,'[1]1000 m3_by region by source'!$C$78:$AX$78,0))</f>
        <v>0</v>
      </c>
      <c r="AW35" s="63">
        <f>INDEX('[1]1000 m3_by region by source'!$C$78:$AX$153,MATCH($C35,'[1]1000 m3_by region by source'!$D$78:$D$153,0),MATCH(AW$2,'[1]1000 m3_by region by source'!$C$78:$AX$78,0))</f>
        <v>0</v>
      </c>
      <c r="AX35" s="63">
        <f>INDEX('[1]1000 m3_by region by source'!$C$78:$AX$153,MATCH($C35,'[1]1000 m3_by region by source'!$D$78:$D$153,0),MATCH(AX$2,'[1]1000 m3_by region by source'!$C$78:$AX$78,0))</f>
        <v>0</v>
      </c>
      <c r="AY35" s="63">
        <f>INDEX('[1]1000 m3_by region by source'!$C$78:$AX$153,MATCH($C35,'[1]1000 m3_by region by source'!$D$78:$D$153,0),MATCH(AY$2,'[1]1000 m3_by region by source'!$C$78:$AX$78,0))</f>
        <v>0</v>
      </c>
      <c r="AZ35" s="63">
        <f>INDEX('[1]1000 m3_by region by source'!$C$78:$AX$153,MATCH($C35,'[1]1000 m3_by region by source'!$D$78:$D$153,0),MATCH(AZ$2,'[1]1000 m3_by region by source'!$C$78:$AX$78,0))</f>
        <v>0</v>
      </c>
      <c r="BA35" s="63">
        <f>INDEX('[1]1000 m3_by region by source'!$C$78:$AX$153,MATCH($C35,'[1]1000 m3_by region by source'!$D$78:$D$153,0),MATCH(BA$2,'[1]1000 m3_by region by source'!$C$78:$AX$78,0))</f>
        <v>0</v>
      </c>
      <c r="BB35" s="63">
        <f>INDEX('[1]1000 m3_by region by source'!$C$78:$AX$153,MATCH($C35,'[1]1000 m3_by region by source'!$D$78:$D$153,0),MATCH(BB$2,'[1]1000 m3_by region by source'!$C$78:$AX$78,0))</f>
        <v>0</v>
      </c>
    </row>
    <row r="36" spans="1:54" x14ac:dyDescent="0.35">
      <c r="A36" t="str">
        <f>'[1]1000 m3_by region by source'!A107</f>
        <v>ONTARIO</v>
      </c>
      <c r="B36" t="str">
        <f>'[1]1000 m3_by region by source'!C107</f>
        <v>SOLUTION</v>
      </c>
      <c r="C36" t="str">
        <f t="shared" si="0"/>
        <v>ONTARIOSOLUTION</v>
      </c>
      <c r="D36" s="64" cm="1">
        <f t="array" ref="D36">TREND($I36:$N36,$I$2:$N$2,D$2)</f>
        <v>0</v>
      </c>
      <c r="E36" s="64" cm="1">
        <f t="array" ref="E36">TREND($I36:$N36,$I$2:$N$2,E$2)</f>
        <v>0</v>
      </c>
      <c r="F36" s="64" cm="1">
        <f t="array" ref="F36">TREND($I36:$N36,$I$2:$N$2,F$2)</f>
        <v>0</v>
      </c>
      <c r="G36" s="64" cm="1">
        <f t="array" ref="G36">TREND($I36:$N36,$I$2:$N$2,G$2)</f>
        <v>0</v>
      </c>
      <c r="H36" s="64" cm="1">
        <f t="array" ref="H36">TREND($I36:$N36,$I$2:$N$2,H$2)</f>
        <v>0</v>
      </c>
      <c r="I36" s="63">
        <f>INDEX('[1]1000 m3_by region by source'!$C$78:$AX$153,MATCH($C36,'[1]1000 m3_by region by source'!$D$78:$D$153,0),MATCH(I$2,'[1]1000 m3_by region by source'!$C$78:$AX$78,0))</f>
        <v>0</v>
      </c>
      <c r="J36" s="63">
        <f>INDEX('[1]1000 m3_by region by source'!$C$78:$AX$153,MATCH($C36,'[1]1000 m3_by region by source'!$D$78:$D$153,0),MATCH(J$2,'[1]1000 m3_by region by source'!$C$78:$AX$78,0))</f>
        <v>0</v>
      </c>
      <c r="K36" s="63">
        <f>INDEX('[1]1000 m3_by region by source'!$C$78:$AX$153,MATCH($C36,'[1]1000 m3_by region by source'!$D$78:$D$153,0),MATCH(K$2,'[1]1000 m3_by region by source'!$C$78:$AX$78,0))</f>
        <v>0</v>
      </c>
      <c r="L36" s="63">
        <f>INDEX('[1]1000 m3_by region by source'!$C$78:$AX$153,MATCH($C36,'[1]1000 m3_by region by source'!$D$78:$D$153,0),MATCH(L$2,'[1]1000 m3_by region by source'!$C$78:$AX$78,0))</f>
        <v>0</v>
      </c>
      <c r="M36" s="63">
        <f>INDEX('[1]1000 m3_by region by source'!$C$78:$AX$153,MATCH($C36,'[1]1000 m3_by region by source'!$D$78:$D$153,0),MATCH(M$2,'[1]1000 m3_by region by source'!$C$78:$AX$78,0))</f>
        <v>0</v>
      </c>
      <c r="N36" s="63">
        <f>INDEX('[1]1000 m3_by region by source'!$C$78:$AX$153,MATCH($C36,'[1]1000 m3_by region by source'!$D$78:$D$153,0),MATCH(N$2,'[1]1000 m3_by region by source'!$C$78:$AX$78,0))</f>
        <v>0</v>
      </c>
      <c r="O36" s="63">
        <f>INDEX('[1]1000 m3_by region by source'!$C$78:$AX$153,MATCH($C36,'[1]1000 m3_by region by source'!$D$78:$D$153,0),MATCH(O$2,'[1]1000 m3_by region by source'!$C$78:$AX$78,0))</f>
        <v>0</v>
      </c>
      <c r="P36" s="63">
        <f>INDEX('[1]1000 m3_by region by source'!$C$78:$AX$153,MATCH($C36,'[1]1000 m3_by region by source'!$D$78:$D$153,0),MATCH(P$2,'[1]1000 m3_by region by source'!$C$78:$AX$78,0))</f>
        <v>0</v>
      </c>
      <c r="Q36" s="63">
        <f>INDEX('[1]1000 m3_by region by source'!$C$78:$AX$153,MATCH($C36,'[1]1000 m3_by region by source'!$D$78:$D$153,0),MATCH(Q$2,'[1]1000 m3_by region by source'!$C$78:$AX$78,0))</f>
        <v>0</v>
      </c>
      <c r="R36" s="63">
        <f>INDEX('[1]1000 m3_by region by source'!$C$78:$AX$153,MATCH($C36,'[1]1000 m3_by region by source'!$D$78:$D$153,0),MATCH(R$2,'[1]1000 m3_by region by source'!$C$78:$AX$78,0))</f>
        <v>0</v>
      </c>
      <c r="S36" s="63">
        <f>INDEX('[1]1000 m3_by region by source'!$C$78:$AX$153,MATCH($C36,'[1]1000 m3_by region by source'!$D$78:$D$153,0),MATCH(S$2,'[1]1000 m3_by region by source'!$C$78:$AX$78,0))</f>
        <v>0</v>
      </c>
      <c r="T36" s="63">
        <f>INDEX('[1]1000 m3_by region by source'!$C$78:$AX$153,MATCH($C36,'[1]1000 m3_by region by source'!$D$78:$D$153,0),MATCH(T$2,'[1]1000 m3_by region by source'!$C$78:$AX$78,0))</f>
        <v>0</v>
      </c>
      <c r="U36" s="63">
        <f>INDEX('[1]1000 m3_by region by source'!$C$78:$AX$153,MATCH($C36,'[1]1000 m3_by region by source'!$D$78:$D$153,0),MATCH(U$2,'[1]1000 m3_by region by source'!$C$78:$AX$78,0))</f>
        <v>0</v>
      </c>
      <c r="V36" s="63">
        <f>INDEX('[1]1000 m3_by region by source'!$C$78:$AX$153,MATCH($C36,'[1]1000 m3_by region by source'!$D$78:$D$153,0),MATCH(V$2,'[1]1000 m3_by region by source'!$C$78:$AX$78,0))</f>
        <v>0</v>
      </c>
      <c r="W36" s="63">
        <f>INDEX('[1]1000 m3_by region by source'!$C$78:$AX$153,MATCH($C36,'[1]1000 m3_by region by source'!$D$78:$D$153,0),MATCH(W$2,'[1]1000 m3_by region by source'!$C$78:$AX$78,0))</f>
        <v>0</v>
      </c>
      <c r="X36" s="63">
        <f>INDEX('[1]1000 m3_by region by source'!$C$78:$AX$153,MATCH($C36,'[1]1000 m3_by region by source'!$D$78:$D$153,0),MATCH(X$2,'[1]1000 m3_by region by source'!$C$78:$AX$78,0))</f>
        <v>0</v>
      </c>
      <c r="Y36" s="63">
        <f>INDEX('[1]1000 m3_by region by source'!$C$78:$AX$153,MATCH($C36,'[1]1000 m3_by region by source'!$D$78:$D$153,0),MATCH(Y$2,'[1]1000 m3_by region by source'!$C$78:$AX$78,0))</f>
        <v>0</v>
      </c>
      <c r="Z36" s="63">
        <f>INDEX('[1]1000 m3_by region by source'!$C$78:$AX$153,MATCH($C36,'[1]1000 m3_by region by source'!$D$78:$D$153,0),MATCH(Z$2,'[1]1000 m3_by region by source'!$C$78:$AX$78,0))</f>
        <v>0</v>
      </c>
      <c r="AA36" s="63">
        <f>INDEX('[1]1000 m3_by region by source'!$C$78:$AX$153,MATCH($C36,'[1]1000 m3_by region by source'!$D$78:$D$153,0),MATCH(AA$2,'[1]1000 m3_by region by source'!$C$78:$AX$78,0))</f>
        <v>0</v>
      </c>
      <c r="AB36" s="63">
        <f>INDEX('[1]1000 m3_by region by source'!$C$78:$AX$153,MATCH($C36,'[1]1000 m3_by region by source'!$D$78:$D$153,0),MATCH(AB$2,'[1]1000 m3_by region by source'!$C$78:$AX$78,0))</f>
        <v>0</v>
      </c>
      <c r="AC36" s="63">
        <f>INDEX('[1]1000 m3_by region by source'!$C$78:$AX$153,MATCH($C36,'[1]1000 m3_by region by source'!$D$78:$D$153,0),MATCH(AC$2,'[1]1000 m3_by region by source'!$C$78:$AX$78,0))</f>
        <v>0</v>
      </c>
      <c r="AD36" s="63">
        <f>INDEX('[1]1000 m3_by region by source'!$C$78:$AX$153,MATCH($C36,'[1]1000 m3_by region by source'!$D$78:$D$153,0),MATCH(AD$2,'[1]1000 m3_by region by source'!$C$78:$AX$78,0))</f>
        <v>0</v>
      </c>
      <c r="AE36" s="63">
        <f>INDEX('[1]1000 m3_by region by source'!$C$78:$AX$153,MATCH($C36,'[1]1000 m3_by region by source'!$D$78:$D$153,0),MATCH(AE$2,'[1]1000 m3_by region by source'!$C$78:$AX$78,0))</f>
        <v>0</v>
      </c>
      <c r="AF36" s="63">
        <f>INDEX('[1]1000 m3_by region by source'!$C$78:$AX$153,MATCH($C36,'[1]1000 m3_by region by source'!$D$78:$D$153,0),MATCH(AF$2,'[1]1000 m3_by region by source'!$C$78:$AX$78,0))</f>
        <v>0</v>
      </c>
      <c r="AG36" s="63">
        <f>INDEX('[1]1000 m3_by region by source'!$C$78:$AX$153,MATCH($C36,'[1]1000 m3_by region by source'!$D$78:$D$153,0),MATCH(AG$2,'[1]1000 m3_by region by source'!$C$78:$AX$78,0))</f>
        <v>0</v>
      </c>
      <c r="AH36" s="63">
        <f>INDEX('[1]1000 m3_by region by source'!$C$78:$AX$153,MATCH($C36,'[1]1000 m3_by region by source'!$D$78:$D$153,0),MATCH(AH$2,'[1]1000 m3_by region by source'!$C$78:$AX$78,0))</f>
        <v>0</v>
      </c>
      <c r="AI36" s="63">
        <f>INDEX('[1]1000 m3_by region by source'!$C$78:$AX$153,MATCH($C36,'[1]1000 m3_by region by source'!$D$78:$D$153,0),MATCH(AI$2,'[1]1000 m3_by region by source'!$C$78:$AX$78,0))</f>
        <v>0</v>
      </c>
      <c r="AJ36" s="63">
        <f>INDEX('[1]1000 m3_by region by source'!$C$78:$AX$153,MATCH($C36,'[1]1000 m3_by region by source'!$D$78:$D$153,0),MATCH(AJ$2,'[1]1000 m3_by region by source'!$C$78:$AX$78,0))</f>
        <v>0</v>
      </c>
      <c r="AK36" s="63">
        <f>INDEX('[1]1000 m3_by region by source'!$C$78:$AX$153,MATCH($C36,'[1]1000 m3_by region by source'!$D$78:$D$153,0),MATCH(AK$2,'[1]1000 m3_by region by source'!$C$78:$AX$78,0))</f>
        <v>0</v>
      </c>
      <c r="AL36" s="63">
        <f>INDEX('[1]1000 m3_by region by source'!$C$78:$AX$153,MATCH($C36,'[1]1000 m3_by region by source'!$D$78:$D$153,0),MATCH(AL$2,'[1]1000 m3_by region by source'!$C$78:$AX$78,0))</f>
        <v>0</v>
      </c>
      <c r="AM36" s="63">
        <f>INDEX('[1]1000 m3_by region by source'!$C$78:$AX$153,MATCH($C36,'[1]1000 m3_by region by source'!$D$78:$D$153,0),MATCH(AM$2,'[1]1000 m3_by region by source'!$C$78:$AX$78,0))</f>
        <v>0</v>
      </c>
      <c r="AN36" s="63">
        <f>INDEX('[1]1000 m3_by region by source'!$C$78:$AX$153,MATCH($C36,'[1]1000 m3_by region by source'!$D$78:$D$153,0),MATCH(AN$2,'[1]1000 m3_by region by source'!$C$78:$AX$78,0))</f>
        <v>0</v>
      </c>
      <c r="AO36" s="63">
        <f>INDEX('[1]1000 m3_by region by source'!$C$78:$AX$153,MATCH($C36,'[1]1000 m3_by region by source'!$D$78:$D$153,0),MATCH(AO$2,'[1]1000 m3_by region by source'!$C$78:$AX$78,0))</f>
        <v>0</v>
      </c>
      <c r="AP36" s="63">
        <f>INDEX('[1]1000 m3_by region by source'!$C$78:$AX$153,MATCH($C36,'[1]1000 m3_by region by source'!$D$78:$D$153,0),MATCH(AP$2,'[1]1000 m3_by region by source'!$C$78:$AX$78,0))</f>
        <v>0</v>
      </c>
      <c r="AQ36" s="63">
        <f>INDEX('[1]1000 m3_by region by source'!$C$78:$AX$153,MATCH($C36,'[1]1000 m3_by region by source'!$D$78:$D$153,0),MATCH(AQ$2,'[1]1000 m3_by region by source'!$C$78:$AX$78,0))</f>
        <v>0</v>
      </c>
      <c r="AR36" s="63">
        <f>INDEX('[1]1000 m3_by region by source'!$C$78:$AX$153,MATCH($C36,'[1]1000 m3_by region by source'!$D$78:$D$153,0),MATCH(AR$2,'[1]1000 m3_by region by source'!$C$78:$AX$78,0))</f>
        <v>0</v>
      </c>
      <c r="AS36" s="63">
        <f>INDEX('[1]1000 m3_by region by source'!$C$78:$AX$153,MATCH($C36,'[1]1000 m3_by region by source'!$D$78:$D$153,0),MATCH(AS$2,'[1]1000 m3_by region by source'!$C$78:$AX$78,0))</f>
        <v>0</v>
      </c>
      <c r="AT36" s="63">
        <f>INDEX('[1]1000 m3_by region by source'!$C$78:$AX$153,MATCH($C36,'[1]1000 m3_by region by source'!$D$78:$D$153,0),MATCH(AT$2,'[1]1000 m3_by region by source'!$C$78:$AX$78,0))</f>
        <v>0</v>
      </c>
      <c r="AU36" s="63">
        <f>INDEX('[1]1000 m3_by region by source'!$C$78:$AX$153,MATCH($C36,'[1]1000 m3_by region by source'!$D$78:$D$153,0),MATCH(AU$2,'[1]1000 m3_by region by source'!$C$78:$AX$78,0))</f>
        <v>0</v>
      </c>
      <c r="AV36" s="63">
        <f>INDEX('[1]1000 m3_by region by source'!$C$78:$AX$153,MATCH($C36,'[1]1000 m3_by region by source'!$D$78:$D$153,0),MATCH(AV$2,'[1]1000 m3_by region by source'!$C$78:$AX$78,0))</f>
        <v>0</v>
      </c>
      <c r="AW36" s="63">
        <f>INDEX('[1]1000 m3_by region by source'!$C$78:$AX$153,MATCH($C36,'[1]1000 m3_by region by source'!$D$78:$D$153,0),MATCH(AW$2,'[1]1000 m3_by region by source'!$C$78:$AX$78,0))</f>
        <v>0</v>
      </c>
      <c r="AX36" s="63">
        <f>INDEX('[1]1000 m3_by region by source'!$C$78:$AX$153,MATCH($C36,'[1]1000 m3_by region by source'!$D$78:$D$153,0),MATCH(AX$2,'[1]1000 m3_by region by source'!$C$78:$AX$78,0))</f>
        <v>0</v>
      </c>
      <c r="AY36" s="63">
        <f>INDEX('[1]1000 m3_by region by source'!$C$78:$AX$153,MATCH($C36,'[1]1000 m3_by region by source'!$D$78:$D$153,0),MATCH(AY$2,'[1]1000 m3_by region by source'!$C$78:$AX$78,0))</f>
        <v>0</v>
      </c>
      <c r="AZ36" s="63">
        <f>INDEX('[1]1000 m3_by region by source'!$C$78:$AX$153,MATCH($C36,'[1]1000 m3_by region by source'!$D$78:$D$153,0),MATCH(AZ$2,'[1]1000 m3_by region by source'!$C$78:$AX$78,0))</f>
        <v>0</v>
      </c>
      <c r="BA36" s="63">
        <f>INDEX('[1]1000 m3_by region by source'!$C$78:$AX$153,MATCH($C36,'[1]1000 m3_by region by source'!$D$78:$D$153,0),MATCH(BA$2,'[1]1000 m3_by region by source'!$C$78:$AX$78,0))</f>
        <v>0</v>
      </c>
      <c r="BB36" s="63">
        <f>INDEX('[1]1000 m3_by region by source'!$C$78:$AX$153,MATCH($C36,'[1]1000 m3_by region by source'!$D$78:$D$153,0),MATCH(BB$2,'[1]1000 m3_by region by source'!$C$78:$AX$78,0))</f>
        <v>0</v>
      </c>
    </row>
    <row r="37" spans="1:54" x14ac:dyDescent="0.35">
      <c r="A37" t="str">
        <f>'[1]1000 m3_by region by source'!A108</f>
        <v>ONTARIO</v>
      </c>
      <c r="B37" t="str">
        <f>'[1]1000 m3_by region by source'!C108</f>
        <v>TIGHT</v>
      </c>
      <c r="C37" t="str">
        <f t="shared" si="0"/>
        <v>ONTARIOTIGHT</v>
      </c>
      <c r="D37" s="64" cm="1">
        <f t="array" ref="D37">TREND($I37:$N37,$I$2:$N$2,D$2)</f>
        <v>0</v>
      </c>
      <c r="E37" s="64" cm="1">
        <f t="array" ref="E37">TREND($I37:$N37,$I$2:$N$2,E$2)</f>
        <v>0</v>
      </c>
      <c r="F37" s="64" cm="1">
        <f t="array" ref="F37">TREND($I37:$N37,$I$2:$N$2,F$2)</f>
        <v>0</v>
      </c>
      <c r="G37" s="64" cm="1">
        <f t="array" ref="G37">TREND($I37:$N37,$I$2:$N$2,G$2)</f>
        <v>0</v>
      </c>
      <c r="H37" s="64" cm="1">
        <f t="array" ref="H37">TREND($I37:$N37,$I$2:$N$2,H$2)</f>
        <v>0</v>
      </c>
      <c r="I37" s="63">
        <f>INDEX('[1]1000 m3_by region by source'!$C$78:$AX$153,MATCH($C37,'[1]1000 m3_by region by source'!$D$78:$D$153,0),MATCH(I$2,'[1]1000 m3_by region by source'!$C$78:$AX$78,0))</f>
        <v>0</v>
      </c>
      <c r="J37" s="63">
        <f>INDEX('[1]1000 m3_by region by source'!$C$78:$AX$153,MATCH($C37,'[1]1000 m3_by region by source'!$D$78:$D$153,0),MATCH(J$2,'[1]1000 m3_by region by source'!$C$78:$AX$78,0))</f>
        <v>0</v>
      </c>
      <c r="K37" s="63">
        <f>INDEX('[1]1000 m3_by region by source'!$C$78:$AX$153,MATCH($C37,'[1]1000 m3_by region by source'!$D$78:$D$153,0),MATCH(K$2,'[1]1000 m3_by region by source'!$C$78:$AX$78,0))</f>
        <v>0</v>
      </c>
      <c r="L37" s="63">
        <f>INDEX('[1]1000 m3_by region by source'!$C$78:$AX$153,MATCH($C37,'[1]1000 m3_by region by source'!$D$78:$D$153,0),MATCH(L$2,'[1]1000 m3_by region by source'!$C$78:$AX$78,0))</f>
        <v>0</v>
      </c>
      <c r="M37" s="63">
        <f>INDEX('[1]1000 m3_by region by source'!$C$78:$AX$153,MATCH($C37,'[1]1000 m3_by region by source'!$D$78:$D$153,0),MATCH(M$2,'[1]1000 m3_by region by source'!$C$78:$AX$78,0))</f>
        <v>0</v>
      </c>
      <c r="N37" s="63">
        <f>INDEX('[1]1000 m3_by region by source'!$C$78:$AX$153,MATCH($C37,'[1]1000 m3_by region by source'!$D$78:$D$153,0),MATCH(N$2,'[1]1000 m3_by region by source'!$C$78:$AX$78,0))</f>
        <v>0</v>
      </c>
      <c r="O37" s="63">
        <f>INDEX('[1]1000 m3_by region by source'!$C$78:$AX$153,MATCH($C37,'[1]1000 m3_by region by source'!$D$78:$D$153,0),MATCH(O$2,'[1]1000 m3_by region by source'!$C$78:$AX$78,0))</f>
        <v>0</v>
      </c>
      <c r="P37" s="63">
        <f>INDEX('[1]1000 m3_by region by source'!$C$78:$AX$153,MATCH($C37,'[1]1000 m3_by region by source'!$D$78:$D$153,0),MATCH(P$2,'[1]1000 m3_by region by source'!$C$78:$AX$78,0))</f>
        <v>0</v>
      </c>
      <c r="Q37" s="63">
        <f>INDEX('[1]1000 m3_by region by source'!$C$78:$AX$153,MATCH($C37,'[1]1000 m3_by region by source'!$D$78:$D$153,0),MATCH(Q$2,'[1]1000 m3_by region by source'!$C$78:$AX$78,0))</f>
        <v>0</v>
      </c>
      <c r="R37" s="63">
        <f>INDEX('[1]1000 m3_by region by source'!$C$78:$AX$153,MATCH($C37,'[1]1000 m3_by region by source'!$D$78:$D$153,0),MATCH(R$2,'[1]1000 m3_by region by source'!$C$78:$AX$78,0))</f>
        <v>0</v>
      </c>
      <c r="S37" s="63">
        <f>INDEX('[1]1000 m3_by region by source'!$C$78:$AX$153,MATCH($C37,'[1]1000 m3_by region by source'!$D$78:$D$153,0),MATCH(S$2,'[1]1000 m3_by region by source'!$C$78:$AX$78,0))</f>
        <v>0</v>
      </c>
      <c r="T37" s="63">
        <f>INDEX('[1]1000 m3_by region by source'!$C$78:$AX$153,MATCH($C37,'[1]1000 m3_by region by source'!$D$78:$D$153,0),MATCH(T$2,'[1]1000 m3_by region by source'!$C$78:$AX$78,0))</f>
        <v>0</v>
      </c>
      <c r="U37" s="63">
        <f>INDEX('[1]1000 m3_by region by source'!$C$78:$AX$153,MATCH($C37,'[1]1000 m3_by region by source'!$D$78:$D$153,0),MATCH(U$2,'[1]1000 m3_by region by source'!$C$78:$AX$78,0))</f>
        <v>0</v>
      </c>
      <c r="V37" s="63">
        <f>INDEX('[1]1000 m3_by region by source'!$C$78:$AX$153,MATCH($C37,'[1]1000 m3_by region by source'!$D$78:$D$153,0),MATCH(V$2,'[1]1000 m3_by region by source'!$C$78:$AX$78,0))</f>
        <v>0</v>
      </c>
      <c r="W37" s="63">
        <f>INDEX('[1]1000 m3_by region by source'!$C$78:$AX$153,MATCH($C37,'[1]1000 m3_by region by source'!$D$78:$D$153,0),MATCH(W$2,'[1]1000 m3_by region by source'!$C$78:$AX$78,0))</f>
        <v>0</v>
      </c>
      <c r="X37" s="63">
        <f>INDEX('[1]1000 m3_by region by source'!$C$78:$AX$153,MATCH($C37,'[1]1000 m3_by region by source'!$D$78:$D$153,0),MATCH(X$2,'[1]1000 m3_by region by source'!$C$78:$AX$78,0))</f>
        <v>0</v>
      </c>
      <c r="Y37" s="63">
        <f>INDEX('[1]1000 m3_by region by source'!$C$78:$AX$153,MATCH($C37,'[1]1000 m3_by region by source'!$D$78:$D$153,0),MATCH(Y$2,'[1]1000 m3_by region by source'!$C$78:$AX$78,0))</f>
        <v>0</v>
      </c>
      <c r="Z37" s="63">
        <f>INDEX('[1]1000 m3_by region by source'!$C$78:$AX$153,MATCH($C37,'[1]1000 m3_by region by source'!$D$78:$D$153,0),MATCH(Z$2,'[1]1000 m3_by region by source'!$C$78:$AX$78,0))</f>
        <v>0</v>
      </c>
      <c r="AA37" s="63">
        <f>INDEX('[1]1000 m3_by region by source'!$C$78:$AX$153,MATCH($C37,'[1]1000 m3_by region by source'!$D$78:$D$153,0),MATCH(AA$2,'[1]1000 m3_by region by source'!$C$78:$AX$78,0))</f>
        <v>0</v>
      </c>
      <c r="AB37" s="63">
        <f>INDEX('[1]1000 m3_by region by source'!$C$78:$AX$153,MATCH($C37,'[1]1000 m3_by region by source'!$D$78:$D$153,0),MATCH(AB$2,'[1]1000 m3_by region by source'!$C$78:$AX$78,0))</f>
        <v>0</v>
      </c>
      <c r="AC37" s="63">
        <f>INDEX('[1]1000 m3_by region by source'!$C$78:$AX$153,MATCH($C37,'[1]1000 m3_by region by source'!$D$78:$D$153,0),MATCH(AC$2,'[1]1000 m3_by region by source'!$C$78:$AX$78,0))</f>
        <v>0</v>
      </c>
      <c r="AD37" s="63">
        <f>INDEX('[1]1000 m3_by region by source'!$C$78:$AX$153,MATCH($C37,'[1]1000 m3_by region by source'!$D$78:$D$153,0),MATCH(AD$2,'[1]1000 m3_by region by source'!$C$78:$AX$78,0))</f>
        <v>0</v>
      </c>
      <c r="AE37" s="63">
        <f>INDEX('[1]1000 m3_by region by source'!$C$78:$AX$153,MATCH($C37,'[1]1000 m3_by region by source'!$D$78:$D$153,0),MATCH(AE$2,'[1]1000 m3_by region by source'!$C$78:$AX$78,0))</f>
        <v>0</v>
      </c>
      <c r="AF37" s="63">
        <f>INDEX('[1]1000 m3_by region by source'!$C$78:$AX$153,MATCH($C37,'[1]1000 m3_by region by source'!$D$78:$D$153,0),MATCH(AF$2,'[1]1000 m3_by region by source'!$C$78:$AX$78,0))</f>
        <v>0</v>
      </c>
      <c r="AG37" s="63">
        <f>INDEX('[1]1000 m3_by region by source'!$C$78:$AX$153,MATCH($C37,'[1]1000 m3_by region by source'!$D$78:$D$153,0),MATCH(AG$2,'[1]1000 m3_by region by source'!$C$78:$AX$78,0))</f>
        <v>0</v>
      </c>
      <c r="AH37" s="63">
        <f>INDEX('[1]1000 m3_by region by source'!$C$78:$AX$153,MATCH($C37,'[1]1000 m3_by region by source'!$D$78:$D$153,0),MATCH(AH$2,'[1]1000 m3_by region by source'!$C$78:$AX$78,0))</f>
        <v>0</v>
      </c>
      <c r="AI37" s="63">
        <f>INDEX('[1]1000 m3_by region by source'!$C$78:$AX$153,MATCH($C37,'[1]1000 m3_by region by source'!$D$78:$D$153,0),MATCH(AI$2,'[1]1000 m3_by region by source'!$C$78:$AX$78,0))</f>
        <v>0</v>
      </c>
      <c r="AJ37" s="63">
        <f>INDEX('[1]1000 m3_by region by source'!$C$78:$AX$153,MATCH($C37,'[1]1000 m3_by region by source'!$D$78:$D$153,0),MATCH(AJ$2,'[1]1000 m3_by region by source'!$C$78:$AX$78,0))</f>
        <v>0</v>
      </c>
      <c r="AK37" s="63">
        <f>INDEX('[1]1000 m3_by region by source'!$C$78:$AX$153,MATCH($C37,'[1]1000 m3_by region by source'!$D$78:$D$153,0),MATCH(AK$2,'[1]1000 m3_by region by source'!$C$78:$AX$78,0))</f>
        <v>0</v>
      </c>
      <c r="AL37" s="63">
        <f>INDEX('[1]1000 m3_by region by source'!$C$78:$AX$153,MATCH($C37,'[1]1000 m3_by region by source'!$D$78:$D$153,0),MATCH(AL$2,'[1]1000 m3_by region by source'!$C$78:$AX$78,0))</f>
        <v>0</v>
      </c>
      <c r="AM37" s="63">
        <f>INDEX('[1]1000 m3_by region by source'!$C$78:$AX$153,MATCH($C37,'[1]1000 m3_by region by source'!$D$78:$D$153,0),MATCH(AM$2,'[1]1000 m3_by region by source'!$C$78:$AX$78,0))</f>
        <v>0</v>
      </c>
      <c r="AN37" s="63">
        <f>INDEX('[1]1000 m3_by region by source'!$C$78:$AX$153,MATCH($C37,'[1]1000 m3_by region by source'!$D$78:$D$153,0),MATCH(AN$2,'[1]1000 m3_by region by source'!$C$78:$AX$78,0))</f>
        <v>0</v>
      </c>
      <c r="AO37" s="63">
        <f>INDEX('[1]1000 m3_by region by source'!$C$78:$AX$153,MATCH($C37,'[1]1000 m3_by region by source'!$D$78:$D$153,0),MATCH(AO$2,'[1]1000 m3_by region by source'!$C$78:$AX$78,0))</f>
        <v>0</v>
      </c>
      <c r="AP37" s="63">
        <f>INDEX('[1]1000 m3_by region by source'!$C$78:$AX$153,MATCH($C37,'[1]1000 m3_by region by source'!$D$78:$D$153,0),MATCH(AP$2,'[1]1000 m3_by region by source'!$C$78:$AX$78,0))</f>
        <v>0</v>
      </c>
      <c r="AQ37" s="63">
        <f>INDEX('[1]1000 m3_by region by source'!$C$78:$AX$153,MATCH($C37,'[1]1000 m3_by region by source'!$D$78:$D$153,0),MATCH(AQ$2,'[1]1000 m3_by region by source'!$C$78:$AX$78,0))</f>
        <v>0</v>
      </c>
      <c r="AR37" s="63">
        <f>INDEX('[1]1000 m3_by region by source'!$C$78:$AX$153,MATCH($C37,'[1]1000 m3_by region by source'!$D$78:$D$153,0),MATCH(AR$2,'[1]1000 m3_by region by source'!$C$78:$AX$78,0))</f>
        <v>0</v>
      </c>
      <c r="AS37" s="63">
        <f>INDEX('[1]1000 m3_by region by source'!$C$78:$AX$153,MATCH($C37,'[1]1000 m3_by region by source'!$D$78:$D$153,0),MATCH(AS$2,'[1]1000 m3_by region by source'!$C$78:$AX$78,0))</f>
        <v>0</v>
      </c>
      <c r="AT37" s="63">
        <f>INDEX('[1]1000 m3_by region by source'!$C$78:$AX$153,MATCH($C37,'[1]1000 m3_by region by source'!$D$78:$D$153,0),MATCH(AT$2,'[1]1000 m3_by region by source'!$C$78:$AX$78,0))</f>
        <v>0</v>
      </c>
      <c r="AU37" s="63">
        <f>INDEX('[1]1000 m3_by region by source'!$C$78:$AX$153,MATCH($C37,'[1]1000 m3_by region by source'!$D$78:$D$153,0),MATCH(AU$2,'[1]1000 m3_by region by source'!$C$78:$AX$78,0))</f>
        <v>0</v>
      </c>
      <c r="AV37" s="63">
        <f>INDEX('[1]1000 m3_by region by source'!$C$78:$AX$153,MATCH($C37,'[1]1000 m3_by region by source'!$D$78:$D$153,0),MATCH(AV$2,'[1]1000 m3_by region by source'!$C$78:$AX$78,0))</f>
        <v>0</v>
      </c>
      <c r="AW37" s="63">
        <f>INDEX('[1]1000 m3_by region by source'!$C$78:$AX$153,MATCH($C37,'[1]1000 m3_by region by source'!$D$78:$D$153,0),MATCH(AW$2,'[1]1000 m3_by region by source'!$C$78:$AX$78,0))</f>
        <v>0</v>
      </c>
      <c r="AX37" s="63">
        <f>INDEX('[1]1000 m3_by region by source'!$C$78:$AX$153,MATCH($C37,'[1]1000 m3_by region by source'!$D$78:$D$153,0),MATCH(AX$2,'[1]1000 m3_by region by source'!$C$78:$AX$78,0))</f>
        <v>0</v>
      </c>
      <c r="AY37" s="63">
        <f>INDEX('[1]1000 m3_by region by source'!$C$78:$AX$153,MATCH($C37,'[1]1000 m3_by region by source'!$D$78:$D$153,0),MATCH(AY$2,'[1]1000 m3_by region by source'!$C$78:$AX$78,0))</f>
        <v>0</v>
      </c>
      <c r="AZ37" s="63">
        <f>INDEX('[1]1000 m3_by region by source'!$C$78:$AX$153,MATCH($C37,'[1]1000 m3_by region by source'!$D$78:$D$153,0),MATCH(AZ$2,'[1]1000 m3_by region by source'!$C$78:$AX$78,0))</f>
        <v>0</v>
      </c>
      <c r="BA37" s="63">
        <f>INDEX('[1]1000 m3_by region by source'!$C$78:$AX$153,MATCH($C37,'[1]1000 m3_by region by source'!$D$78:$D$153,0),MATCH(BA$2,'[1]1000 m3_by region by source'!$C$78:$AX$78,0))</f>
        <v>0</v>
      </c>
      <c r="BB37" s="63">
        <f>INDEX('[1]1000 m3_by region by source'!$C$78:$AX$153,MATCH($C37,'[1]1000 m3_by region by source'!$D$78:$D$153,0),MATCH(BB$2,'[1]1000 m3_by region by source'!$C$78:$AX$78,0))</f>
        <v>0</v>
      </c>
    </row>
    <row r="38" spans="1:54" x14ac:dyDescent="0.35">
      <c r="C38" t="str">
        <f t="shared" si="0"/>
        <v/>
      </c>
      <c r="D38" s="62">
        <f>SUM(D33:D37)</f>
        <v>1</v>
      </c>
      <c r="E38" s="62">
        <f>SUM(E33:E37)</f>
        <v>1</v>
      </c>
      <c r="F38" s="62">
        <f>SUM(F33:F37)</f>
        <v>1</v>
      </c>
      <c r="G38" s="62">
        <f>SUM(G33:G37)</f>
        <v>1</v>
      </c>
      <c r="H38" s="62">
        <f>SUM(H33:H37)</f>
        <v>1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</row>
    <row r="39" spans="1:54" x14ac:dyDescent="0.35">
      <c r="A39" t="str">
        <f>'[1]1000 m3_by region by source'!A109</f>
        <v>MANITOBA</v>
      </c>
      <c r="B39" t="str">
        <f>'[1]1000 m3_by region by source'!C109</f>
        <v>COAL BED METHANE</v>
      </c>
      <c r="C39" t="str">
        <f t="shared" si="0"/>
        <v>MANITOBACOAL BED METHANE</v>
      </c>
      <c r="D39" s="64" cm="1">
        <f t="array" ref="D39">TREND($I39:$N39,$I$2:$N$2,D$2)</f>
        <v>0</v>
      </c>
      <c r="E39" s="64" cm="1">
        <f t="array" ref="E39">TREND($I39:$N39,$I$2:$N$2,E$2)</f>
        <v>0</v>
      </c>
      <c r="F39" s="64" cm="1">
        <f t="array" ref="F39">TREND($I39:$N39,$I$2:$N$2,F$2)</f>
        <v>0</v>
      </c>
      <c r="G39" s="64" cm="1">
        <f t="array" ref="G39">TREND($I39:$N39,$I$2:$N$2,G$2)</f>
        <v>0</v>
      </c>
      <c r="H39" s="64" cm="1">
        <f t="array" ref="H39">TREND($I39:$N39,$I$2:$N$2,H$2)</f>
        <v>0</v>
      </c>
      <c r="I39" s="63">
        <f>INDEX('[1]1000 m3_by region by source'!$C$78:$AX$153,MATCH($C39,'[1]1000 m3_by region by source'!$D$78:$D$153,0),MATCH(I$2,'[1]1000 m3_by region by source'!$C$78:$AX$78,0))</f>
        <v>0</v>
      </c>
      <c r="J39" s="63">
        <f>INDEX('[1]1000 m3_by region by source'!$C$78:$AX$153,MATCH($C39,'[1]1000 m3_by region by source'!$D$78:$D$153,0),MATCH(J$2,'[1]1000 m3_by region by source'!$C$78:$AX$78,0))</f>
        <v>0</v>
      </c>
      <c r="K39" s="63">
        <f>INDEX('[1]1000 m3_by region by source'!$C$78:$AX$153,MATCH($C39,'[1]1000 m3_by region by source'!$D$78:$D$153,0),MATCH(K$2,'[1]1000 m3_by region by source'!$C$78:$AX$78,0))</f>
        <v>0</v>
      </c>
      <c r="L39" s="63">
        <f>INDEX('[1]1000 m3_by region by source'!$C$78:$AX$153,MATCH($C39,'[1]1000 m3_by region by source'!$D$78:$D$153,0),MATCH(L$2,'[1]1000 m3_by region by source'!$C$78:$AX$78,0))</f>
        <v>0</v>
      </c>
      <c r="M39" s="63">
        <f>INDEX('[1]1000 m3_by region by source'!$C$78:$AX$153,MATCH($C39,'[1]1000 m3_by region by source'!$D$78:$D$153,0),MATCH(M$2,'[1]1000 m3_by region by source'!$C$78:$AX$78,0))</f>
        <v>0</v>
      </c>
      <c r="N39" s="63">
        <f>INDEX('[1]1000 m3_by region by source'!$C$78:$AX$153,MATCH($C39,'[1]1000 m3_by region by source'!$D$78:$D$153,0),MATCH(N$2,'[1]1000 m3_by region by source'!$C$78:$AX$78,0))</f>
        <v>0</v>
      </c>
      <c r="O39" s="63">
        <f>INDEX('[1]1000 m3_by region by source'!$C$78:$AX$153,MATCH($C39,'[1]1000 m3_by region by source'!$D$78:$D$153,0),MATCH(O$2,'[1]1000 m3_by region by source'!$C$78:$AX$78,0))</f>
        <v>0</v>
      </c>
      <c r="P39" s="63">
        <f>INDEX('[1]1000 m3_by region by source'!$C$78:$AX$153,MATCH($C39,'[1]1000 m3_by region by source'!$D$78:$D$153,0),MATCH(P$2,'[1]1000 m3_by region by source'!$C$78:$AX$78,0))</f>
        <v>0</v>
      </c>
      <c r="Q39" s="63">
        <f>INDEX('[1]1000 m3_by region by source'!$C$78:$AX$153,MATCH($C39,'[1]1000 m3_by region by source'!$D$78:$D$153,0),MATCH(Q$2,'[1]1000 m3_by region by source'!$C$78:$AX$78,0))</f>
        <v>0</v>
      </c>
      <c r="R39" s="63">
        <f>INDEX('[1]1000 m3_by region by source'!$C$78:$AX$153,MATCH($C39,'[1]1000 m3_by region by source'!$D$78:$D$153,0),MATCH(R$2,'[1]1000 m3_by region by source'!$C$78:$AX$78,0))</f>
        <v>0</v>
      </c>
      <c r="S39" s="63">
        <f>INDEX('[1]1000 m3_by region by source'!$C$78:$AX$153,MATCH($C39,'[1]1000 m3_by region by source'!$D$78:$D$153,0),MATCH(S$2,'[1]1000 m3_by region by source'!$C$78:$AX$78,0))</f>
        <v>0</v>
      </c>
      <c r="T39" s="63">
        <f>INDEX('[1]1000 m3_by region by source'!$C$78:$AX$153,MATCH($C39,'[1]1000 m3_by region by source'!$D$78:$D$153,0),MATCH(T$2,'[1]1000 m3_by region by source'!$C$78:$AX$78,0))</f>
        <v>0</v>
      </c>
      <c r="U39" s="63">
        <f>INDEX('[1]1000 m3_by region by source'!$C$78:$AX$153,MATCH($C39,'[1]1000 m3_by region by source'!$D$78:$D$153,0),MATCH(U$2,'[1]1000 m3_by region by source'!$C$78:$AX$78,0))</f>
        <v>0</v>
      </c>
      <c r="V39" s="63">
        <f>INDEX('[1]1000 m3_by region by source'!$C$78:$AX$153,MATCH($C39,'[1]1000 m3_by region by source'!$D$78:$D$153,0),MATCH(V$2,'[1]1000 m3_by region by source'!$C$78:$AX$78,0))</f>
        <v>0</v>
      </c>
      <c r="W39" s="63">
        <f>INDEX('[1]1000 m3_by region by source'!$C$78:$AX$153,MATCH($C39,'[1]1000 m3_by region by source'!$D$78:$D$153,0),MATCH(W$2,'[1]1000 m3_by region by source'!$C$78:$AX$78,0))</f>
        <v>0</v>
      </c>
      <c r="X39" s="63">
        <f>INDEX('[1]1000 m3_by region by source'!$C$78:$AX$153,MATCH($C39,'[1]1000 m3_by region by source'!$D$78:$D$153,0),MATCH(X$2,'[1]1000 m3_by region by source'!$C$78:$AX$78,0))</f>
        <v>0</v>
      </c>
      <c r="Y39" s="63">
        <f>INDEX('[1]1000 m3_by region by source'!$C$78:$AX$153,MATCH($C39,'[1]1000 m3_by region by source'!$D$78:$D$153,0),MATCH(Y$2,'[1]1000 m3_by region by source'!$C$78:$AX$78,0))</f>
        <v>0</v>
      </c>
      <c r="Z39" s="63">
        <f>INDEX('[1]1000 m3_by region by source'!$C$78:$AX$153,MATCH($C39,'[1]1000 m3_by region by source'!$D$78:$D$153,0),MATCH(Z$2,'[1]1000 m3_by region by source'!$C$78:$AX$78,0))</f>
        <v>0</v>
      </c>
      <c r="AA39" s="63">
        <f>INDEX('[1]1000 m3_by region by source'!$C$78:$AX$153,MATCH($C39,'[1]1000 m3_by region by source'!$D$78:$D$153,0),MATCH(AA$2,'[1]1000 m3_by region by source'!$C$78:$AX$78,0))</f>
        <v>0</v>
      </c>
      <c r="AB39" s="63">
        <f>INDEX('[1]1000 m3_by region by source'!$C$78:$AX$153,MATCH($C39,'[1]1000 m3_by region by source'!$D$78:$D$153,0),MATCH(AB$2,'[1]1000 m3_by region by source'!$C$78:$AX$78,0))</f>
        <v>0</v>
      </c>
      <c r="AC39" s="63">
        <f>INDEX('[1]1000 m3_by region by source'!$C$78:$AX$153,MATCH($C39,'[1]1000 m3_by region by source'!$D$78:$D$153,0),MATCH(AC$2,'[1]1000 m3_by region by source'!$C$78:$AX$78,0))</f>
        <v>0</v>
      </c>
      <c r="AD39" s="63">
        <f>INDEX('[1]1000 m3_by region by source'!$C$78:$AX$153,MATCH($C39,'[1]1000 m3_by region by source'!$D$78:$D$153,0),MATCH(AD$2,'[1]1000 m3_by region by source'!$C$78:$AX$78,0))</f>
        <v>0</v>
      </c>
      <c r="AE39" s="63">
        <f>INDEX('[1]1000 m3_by region by source'!$C$78:$AX$153,MATCH($C39,'[1]1000 m3_by region by source'!$D$78:$D$153,0),MATCH(AE$2,'[1]1000 m3_by region by source'!$C$78:$AX$78,0))</f>
        <v>0</v>
      </c>
      <c r="AF39" s="63">
        <f>INDEX('[1]1000 m3_by region by source'!$C$78:$AX$153,MATCH($C39,'[1]1000 m3_by region by source'!$D$78:$D$153,0),MATCH(AF$2,'[1]1000 m3_by region by source'!$C$78:$AX$78,0))</f>
        <v>0</v>
      </c>
      <c r="AG39" s="63">
        <f>INDEX('[1]1000 m3_by region by source'!$C$78:$AX$153,MATCH($C39,'[1]1000 m3_by region by source'!$D$78:$D$153,0),MATCH(AG$2,'[1]1000 m3_by region by source'!$C$78:$AX$78,0))</f>
        <v>0</v>
      </c>
      <c r="AH39" s="63">
        <f>INDEX('[1]1000 m3_by region by source'!$C$78:$AX$153,MATCH($C39,'[1]1000 m3_by region by source'!$D$78:$D$153,0),MATCH(AH$2,'[1]1000 m3_by region by source'!$C$78:$AX$78,0))</f>
        <v>0</v>
      </c>
      <c r="AI39" s="63">
        <f>INDEX('[1]1000 m3_by region by source'!$C$78:$AX$153,MATCH($C39,'[1]1000 m3_by region by source'!$D$78:$D$153,0),MATCH(AI$2,'[1]1000 m3_by region by source'!$C$78:$AX$78,0))</f>
        <v>0</v>
      </c>
      <c r="AJ39" s="63">
        <f>INDEX('[1]1000 m3_by region by source'!$C$78:$AX$153,MATCH($C39,'[1]1000 m3_by region by source'!$D$78:$D$153,0),MATCH(AJ$2,'[1]1000 m3_by region by source'!$C$78:$AX$78,0))</f>
        <v>0</v>
      </c>
      <c r="AK39" s="63">
        <f>INDEX('[1]1000 m3_by region by source'!$C$78:$AX$153,MATCH($C39,'[1]1000 m3_by region by source'!$D$78:$D$153,0),MATCH(AK$2,'[1]1000 m3_by region by source'!$C$78:$AX$78,0))</f>
        <v>0</v>
      </c>
      <c r="AL39" s="63">
        <f>INDEX('[1]1000 m3_by region by source'!$C$78:$AX$153,MATCH($C39,'[1]1000 m3_by region by source'!$D$78:$D$153,0),MATCH(AL$2,'[1]1000 m3_by region by source'!$C$78:$AX$78,0))</f>
        <v>0</v>
      </c>
      <c r="AM39" s="63">
        <f>INDEX('[1]1000 m3_by region by source'!$C$78:$AX$153,MATCH($C39,'[1]1000 m3_by region by source'!$D$78:$D$153,0),MATCH(AM$2,'[1]1000 m3_by region by source'!$C$78:$AX$78,0))</f>
        <v>0</v>
      </c>
      <c r="AN39" s="63">
        <f>INDEX('[1]1000 m3_by region by source'!$C$78:$AX$153,MATCH($C39,'[1]1000 m3_by region by source'!$D$78:$D$153,0),MATCH(AN$2,'[1]1000 m3_by region by source'!$C$78:$AX$78,0))</f>
        <v>0</v>
      </c>
      <c r="AO39" s="63">
        <f>INDEX('[1]1000 m3_by region by source'!$C$78:$AX$153,MATCH($C39,'[1]1000 m3_by region by source'!$D$78:$D$153,0),MATCH(AO$2,'[1]1000 m3_by region by source'!$C$78:$AX$78,0))</f>
        <v>0</v>
      </c>
      <c r="AP39" s="63">
        <f>INDEX('[1]1000 m3_by region by source'!$C$78:$AX$153,MATCH($C39,'[1]1000 m3_by region by source'!$D$78:$D$153,0),MATCH(AP$2,'[1]1000 m3_by region by source'!$C$78:$AX$78,0))</f>
        <v>0</v>
      </c>
      <c r="AQ39" s="63">
        <f>INDEX('[1]1000 m3_by region by source'!$C$78:$AX$153,MATCH($C39,'[1]1000 m3_by region by source'!$D$78:$D$153,0),MATCH(AQ$2,'[1]1000 m3_by region by source'!$C$78:$AX$78,0))</f>
        <v>0</v>
      </c>
      <c r="AR39" s="63">
        <f>INDEX('[1]1000 m3_by region by source'!$C$78:$AX$153,MATCH($C39,'[1]1000 m3_by region by source'!$D$78:$D$153,0),MATCH(AR$2,'[1]1000 m3_by region by source'!$C$78:$AX$78,0))</f>
        <v>0</v>
      </c>
      <c r="AS39" s="63">
        <f>INDEX('[1]1000 m3_by region by source'!$C$78:$AX$153,MATCH($C39,'[1]1000 m3_by region by source'!$D$78:$D$153,0),MATCH(AS$2,'[1]1000 m3_by region by source'!$C$78:$AX$78,0))</f>
        <v>0</v>
      </c>
      <c r="AT39" s="63">
        <f>INDEX('[1]1000 m3_by region by source'!$C$78:$AX$153,MATCH($C39,'[1]1000 m3_by region by source'!$D$78:$D$153,0),MATCH(AT$2,'[1]1000 m3_by region by source'!$C$78:$AX$78,0))</f>
        <v>0</v>
      </c>
      <c r="AU39" s="63">
        <f>INDEX('[1]1000 m3_by region by source'!$C$78:$AX$153,MATCH($C39,'[1]1000 m3_by region by source'!$D$78:$D$153,0),MATCH(AU$2,'[1]1000 m3_by region by source'!$C$78:$AX$78,0))</f>
        <v>0</v>
      </c>
      <c r="AV39" s="63">
        <f>INDEX('[1]1000 m3_by region by source'!$C$78:$AX$153,MATCH($C39,'[1]1000 m3_by region by source'!$D$78:$D$153,0),MATCH(AV$2,'[1]1000 m3_by region by source'!$C$78:$AX$78,0))</f>
        <v>0</v>
      </c>
      <c r="AW39" s="63">
        <f>INDEX('[1]1000 m3_by region by source'!$C$78:$AX$153,MATCH($C39,'[1]1000 m3_by region by source'!$D$78:$D$153,0),MATCH(AW$2,'[1]1000 m3_by region by source'!$C$78:$AX$78,0))</f>
        <v>0</v>
      </c>
      <c r="AX39" s="63">
        <f>INDEX('[1]1000 m3_by region by source'!$C$78:$AX$153,MATCH($C39,'[1]1000 m3_by region by source'!$D$78:$D$153,0),MATCH(AX$2,'[1]1000 m3_by region by source'!$C$78:$AX$78,0))</f>
        <v>0</v>
      </c>
      <c r="AY39" s="63">
        <f>INDEX('[1]1000 m3_by region by source'!$C$78:$AX$153,MATCH($C39,'[1]1000 m3_by region by source'!$D$78:$D$153,0),MATCH(AY$2,'[1]1000 m3_by region by source'!$C$78:$AX$78,0))</f>
        <v>0</v>
      </c>
      <c r="AZ39" s="63">
        <f>INDEX('[1]1000 m3_by region by source'!$C$78:$AX$153,MATCH($C39,'[1]1000 m3_by region by source'!$D$78:$D$153,0),MATCH(AZ$2,'[1]1000 m3_by region by source'!$C$78:$AX$78,0))</f>
        <v>0</v>
      </c>
      <c r="BA39" s="63">
        <f>INDEX('[1]1000 m3_by region by source'!$C$78:$AX$153,MATCH($C39,'[1]1000 m3_by region by source'!$D$78:$D$153,0),MATCH(BA$2,'[1]1000 m3_by region by source'!$C$78:$AX$78,0))</f>
        <v>0</v>
      </c>
      <c r="BB39" s="63">
        <f>INDEX('[1]1000 m3_by region by source'!$C$78:$AX$153,MATCH($C39,'[1]1000 m3_by region by source'!$D$78:$D$153,0),MATCH(BB$2,'[1]1000 m3_by region by source'!$C$78:$AX$78,0))</f>
        <v>0</v>
      </c>
    </row>
    <row r="40" spans="1:54" x14ac:dyDescent="0.35">
      <c r="A40" t="str">
        <f>'[1]1000 m3_by region by source'!A110</f>
        <v>MANITOBA</v>
      </c>
      <c r="B40" t="str">
        <f>'[1]1000 m3_by region by source'!C110</f>
        <v>CONVENTIONAL</v>
      </c>
      <c r="C40" t="str">
        <f t="shared" si="0"/>
        <v>MANITOBACONVENTIONAL</v>
      </c>
      <c r="D40" s="64" cm="1">
        <f t="array" ref="D40">TREND($I40:$N40,$I$2:$N$2,D$2)</f>
        <v>0</v>
      </c>
      <c r="E40" s="64" cm="1">
        <f t="array" ref="E40">TREND($I40:$N40,$I$2:$N$2,E$2)</f>
        <v>0</v>
      </c>
      <c r="F40" s="64" cm="1">
        <f t="array" ref="F40">TREND($I40:$N40,$I$2:$N$2,F$2)</f>
        <v>0</v>
      </c>
      <c r="G40" s="64" cm="1">
        <f t="array" ref="G40">TREND($I40:$N40,$I$2:$N$2,G$2)</f>
        <v>0</v>
      </c>
      <c r="H40" s="64" cm="1">
        <f t="array" ref="H40">TREND($I40:$N40,$I$2:$N$2,H$2)</f>
        <v>0</v>
      </c>
      <c r="I40" s="63">
        <f>INDEX('[1]1000 m3_by region by source'!$C$78:$AX$153,MATCH($C40,'[1]1000 m3_by region by source'!$D$78:$D$153,0),MATCH(I$2,'[1]1000 m3_by region by source'!$C$78:$AX$78,0))</f>
        <v>0</v>
      </c>
      <c r="J40" s="63">
        <f>INDEX('[1]1000 m3_by region by source'!$C$78:$AX$153,MATCH($C40,'[1]1000 m3_by region by source'!$D$78:$D$153,0),MATCH(J$2,'[1]1000 m3_by region by source'!$C$78:$AX$78,0))</f>
        <v>0</v>
      </c>
      <c r="K40" s="63">
        <f>INDEX('[1]1000 m3_by region by source'!$C$78:$AX$153,MATCH($C40,'[1]1000 m3_by region by source'!$D$78:$D$153,0),MATCH(K$2,'[1]1000 m3_by region by source'!$C$78:$AX$78,0))</f>
        <v>0</v>
      </c>
      <c r="L40" s="63">
        <f>INDEX('[1]1000 m3_by region by source'!$C$78:$AX$153,MATCH($C40,'[1]1000 m3_by region by source'!$D$78:$D$153,0),MATCH(L$2,'[1]1000 m3_by region by source'!$C$78:$AX$78,0))</f>
        <v>0</v>
      </c>
      <c r="M40" s="63">
        <f>INDEX('[1]1000 m3_by region by source'!$C$78:$AX$153,MATCH($C40,'[1]1000 m3_by region by source'!$D$78:$D$153,0),MATCH(M$2,'[1]1000 m3_by region by source'!$C$78:$AX$78,0))</f>
        <v>0</v>
      </c>
      <c r="N40" s="63">
        <f>INDEX('[1]1000 m3_by region by source'!$C$78:$AX$153,MATCH($C40,'[1]1000 m3_by region by source'!$D$78:$D$153,0),MATCH(N$2,'[1]1000 m3_by region by source'!$C$78:$AX$78,0))</f>
        <v>0</v>
      </c>
      <c r="O40" s="63">
        <f>INDEX('[1]1000 m3_by region by source'!$C$78:$AX$153,MATCH($C40,'[1]1000 m3_by region by source'!$D$78:$D$153,0),MATCH(O$2,'[1]1000 m3_by region by source'!$C$78:$AX$78,0))</f>
        <v>0</v>
      </c>
      <c r="P40" s="63">
        <f>INDEX('[1]1000 m3_by region by source'!$C$78:$AX$153,MATCH($C40,'[1]1000 m3_by region by source'!$D$78:$D$153,0),MATCH(P$2,'[1]1000 m3_by region by source'!$C$78:$AX$78,0))</f>
        <v>0</v>
      </c>
      <c r="Q40" s="63">
        <f>INDEX('[1]1000 m3_by region by source'!$C$78:$AX$153,MATCH($C40,'[1]1000 m3_by region by source'!$D$78:$D$153,0),MATCH(Q$2,'[1]1000 m3_by region by source'!$C$78:$AX$78,0))</f>
        <v>0</v>
      </c>
      <c r="R40" s="63">
        <f>INDEX('[1]1000 m3_by region by source'!$C$78:$AX$153,MATCH($C40,'[1]1000 m3_by region by source'!$D$78:$D$153,0),MATCH(R$2,'[1]1000 m3_by region by source'!$C$78:$AX$78,0))</f>
        <v>0</v>
      </c>
      <c r="S40" s="63">
        <f>INDEX('[1]1000 m3_by region by source'!$C$78:$AX$153,MATCH($C40,'[1]1000 m3_by region by source'!$D$78:$D$153,0),MATCH(S$2,'[1]1000 m3_by region by source'!$C$78:$AX$78,0))</f>
        <v>0</v>
      </c>
      <c r="T40" s="63">
        <f>INDEX('[1]1000 m3_by region by source'!$C$78:$AX$153,MATCH($C40,'[1]1000 m3_by region by source'!$D$78:$D$153,0),MATCH(T$2,'[1]1000 m3_by region by source'!$C$78:$AX$78,0))</f>
        <v>0</v>
      </c>
      <c r="U40" s="63">
        <f>INDEX('[1]1000 m3_by region by source'!$C$78:$AX$153,MATCH($C40,'[1]1000 m3_by region by source'!$D$78:$D$153,0),MATCH(U$2,'[1]1000 m3_by region by source'!$C$78:$AX$78,0))</f>
        <v>0</v>
      </c>
      <c r="V40" s="63">
        <f>INDEX('[1]1000 m3_by region by source'!$C$78:$AX$153,MATCH($C40,'[1]1000 m3_by region by source'!$D$78:$D$153,0),MATCH(V$2,'[1]1000 m3_by region by source'!$C$78:$AX$78,0))</f>
        <v>0</v>
      </c>
      <c r="W40" s="63">
        <f>INDEX('[1]1000 m3_by region by source'!$C$78:$AX$153,MATCH($C40,'[1]1000 m3_by region by source'!$D$78:$D$153,0),MATCH(W$2,'[1]1000 m3_by region by source'!$C$78:$AX$78,0))</f>
        <v>0</v>
      </c>
      <c r="X40" s="63">
        <f>INDEX('[1]1000 m3_by region by source'!$C$78:$AX$153,MATCH($C40,'[1]1000 m3_by region by source'!$D$78:$D$153,0),MATCH(X$2,'[1]1000 m3_by region by source'!$C$78:$AX$78,0))</f>
        <v>0</v>
      </c>
      <c r="Y40" s="63">
        <f>INDEX('[1]1000 m3_by region by source'!$C$78:$AX$153,MATCH($C40,'[1]1000 m3_by region by source'!$D$78:$D$153,0),MATCH(Y$2,'[1]1000 m3_by region by source'!$C$78:$AX$78,0))</f>
        <v>0</v>
      </c>
      <c r="Z40" s="63">
        <f>INDEX('[1]1000 m3_by region by source'!$C$78:$AX$153,MATCH($C40,'[1]1000 m3_by region by source'!$D$78:$D$153,0),MATCH(Z$2,'[1]1000 m3_by region by source'!$C$78:$AX$78,0))</f>
        <v>0</v>
      </c>
      <c r="AA40" s="63">
        <f>INDEX('[1]1000 m3_by region by source'!$C$78:$AX$153,MATCH($C40,'[1]1000 m3_by region by source'!$D$78:$D$153,0),MATCH(AA$2,'[1]1000 m3_by region by source'!$C$78:$AX$78,0))</f>
        <v>0</v>
      </c>
      <c r="AB40" s="63">
        <f>INDEX('[1]1000 m3_by region by source'!$C$78:$AX$153,MATCH($C40,'[1]1000 m3_by region by source'!$D$78:$D$153,0),MATCH(AB$2,'[1]1000 m3_by region by source'!$C$78:$AX$78,0))</f>
        <v>0</v>
      </c>
      <c r="AC40" s="63">
        <f>INDEX('[1]1000 m3_by region by source'!$C$78:$AX$153,MATCH($C40,'[1]1000 m3_by region by source'!$D$78:$D$153,0),MATCH(AC$2,'[1]1000 m3_by region by source'!$C$78:$AX$78,0))</f>
        <v>0</v>
      </c>
      <c r="AD40" s="63">
        <f>INDEX('[1]1000 m3_by region by source'!$C$78:$AX$153,MATCH($C40,'[1]1000 m3_by region by source'!$D$78:$D$153,0),MATCH(AD$2,'[1]1000 m3_by region by source'!$C$78:$AX$78,0))</f>
        <v>0</v>
      </c>
      <c r="AE40" s="63">
        <f>INDEX('[1]1000 m3_by region by source'!$C$78:$AX$153,MATCH($C40,'[1]1000 m3_by region by source'!$D$78:$D$153,0),MATCH(AE$2,'[1]1000 m3_by region by source'!$C$78:$AX$78,0))</f>
        <v>0</v>
      </c>
      <c r="AF40" s="63">
        <f>INDEX('[1]1000 m3_by region by source'!$C$78:$AX$153,MATCH($C40,'[1]1000 m3_by region by source'!$D$78:$D$153,0),MATCH(AF$2,'[1]1000 m3_by region by source'!$C$78:$AX$78,0))</f>
        <v>0</v>
      </c>
      <c r="AG40" s="63">
        <f>INDEX('[1]1000 m3_by region by source'!$C$78:$AX$153,MATCH($C40,'[1]1000 m3_by region by source'!$D$78:$D$153,0),MATCH(AG$2,'[1]1000 m3_by region by source'!$C$78:$AX$78,0))</f>
        <v>0</v>
      </c>
      <c r="AH40" s="63">
        <f>INDEX('[1]1000 m3_by region by source'!$C$78:$AX$153,MATCH($C40,'[1]1000 m3_by region by source'!$D$78:$D$153,0),MATCH(AH$2,'[1]1000 m3_by region by source'!$C$78:$AX$78,0))</f>
        <v>0</v>
      </c>
      <c r="AI40" s="63">
        <f>INDEX('[1]1000 m3_by region by source'!$C$78:$AX$153,MATCH($C40,'[1]1000 m3_by region by source'!$D$78:$D$153,0),MATCH(AI$2,'[1]1000 m3_by region by source'!$C$78:$AX$78,0))</f>
        <v>0</v>
      </c>
      <c r="AJ40" s="63">
        <f>INDEX('[1]1000 m3_by region by source'!$C$78:$AX$153,MATCH($C40,'[1]1000 m3_by region by source'!$D$78:$D$153,0),MATCH(AJ$2,'[1]1000 m3_by region by source'!$C$78:$AX$78,0))</f>
        <v>0</v>
      </c>
      <c r="AK40" s="63">
        <f>INDEX('[1]1000 m3_by region by source'!$C$78:$AX$153,MATCH($C40,'[1]1000 m3_by region by source'!$D$78:$D$153,0),MATCH(AK$2,'[1]1000 m3_by region by source'!$C$78:$AX$78,0))</f>
        <v>0</v>
      </c>
      <c r="AL40" s="63">
        <f>INDEX('[1]1000 m3_by region by source'!$C$78:$AX$153,MATCH($C40,'[1]1000 m3_by region by source'!$D$78:$D$153,0),MATCH(AL$2,'[1]1000 m3_by region by source'!$C$78:$AX$78,0))</f>
        <v>0</v>
      </c>
      <c r="AM40" s="63">
        <f>INDEX('[1]1000 m3_by region by source'!$C$78:$AX$153,MATCH($C40,'[1]1000 m3_by region by source'!$D$78:$D$153,0),MATCH(AM$2,'[1]1000 m3_by region by source'!$C$78:$AX$78,0))</f>
        <v>0</v>
      </c>
      <c r="AN40" s="63">
        <f>INDEX('[1]1000 m3_by region by source'!$C$78:$AX$153,MATCH($C40,'[1]1000 m3_by region by source'!$D$78:$D$153,0),MATCH(AN$2,'[1]1000 m3_by region by source'!$C$78:$AX$78,0))</f>
        <v>0</v>
      </c>
      <c r="AO40" s="63">
        <f>INDEX('[1]1000 m3_by region by source'!$C$78:$AX$153,MATCH($C40,'[1]1000 m3_by region by source'!$D$78:$D$153,0),MATCH(AO$2,'[1]1000 m3_by region by source'!$C$78:$AX$78,0))</f>
        <v>0</v>
      </c>
      <c r="AP40" s="63">
        <f>INDEX('[1]1000 m3_by region by source'!$C$78:$AX$153,MATCH($C40,'[1]1000 m3_by region by source'!$D$78:$D$153,0),MATCH(AP$2,'[1]1000 m3_by region by source'!$C$78:$AX$78,0))</f>
        <v>0</v>
      </c>
      <c r="AQ40" s="63">
        <f>INDEX('[1]1000 m3_by region by source'!$C$78:$AX$153,MATCH($C40,'[1]1000 m3_by region by source'!$D$78:$D$153,0),MATCH(AQ$2,'[1]1000 m3_by region by source'!$C$78:$AX$78,0))</f>
        <v>0</v>
      </c>
      <c r="AR40" s="63">
        <f>INDEX('[1]1000 m3_by region by source'!$C$78:$AX$153,MATCH($C40,'[1]1000 m3_by region by source'!$D$78:$D$153,0),MATCH(AR$2,'[1]1000 m3_by region by source'!$C$78:$AX$78,0))</f>
        <v>0</v>
      </c>
      <c r="AS40" s="63">
        <f>INDEX('[1]1000 m3_by region by source'!$C$78:$AX$153,MATCH($C40,'[1]1000 m3_by region by source'!$D$78:$D$153,0),MATCH(AS$2,'[1]1000 m3_by region by source'!$C$78:$AX$78,0))</f>
        <v>0</v>
      </c>
      <c r="AT40" s="63">
        <f>INDEX('[1]1000 m3_by region by source'!$C$78:$AX$153,MATCH($C40,'[1]1000 m3_by region by source'!$D$78:$D$153,0),MATCH(AT$2,'[1]1000 m3_by region by source'!$C$78:$AX$78,0))</f>
        <v>0</v>
      </c>
      <c r="AU40" s="63">
        <f>INDEX('[1]1000 m3_by region by source'!$C$78:$AX$153,MATCH($C40,'[1]1000 m3_by region by source'!$D$78:$D$153,0),MATCH(AU$2,'[1]1000 m3_by region by source'!$C$78:$AX$78,0))</f>
        <v>0</v>
      </c>
      <c r="AV40" s="63">
        <f>INDEX('[1]1000 m3_by region by source'!$C$78:$AX$153,MATCH($C40,'[1]1000 m3_by region by source'!$D$78:$D$153,0),MATCH(AV$2,'[1]1000 m3_by region by source'!$C$78:$AX$78,0))</f>
        <v>0</v>
      </c>
      <c r="AW40" s="63">
        <f>INDEX('[1]1000 m3_by region by source'!$C$78:$AX$153,MATCH($C40,'[1]1000 m3_by region by source'!$D$78:$D$153,0),MATCH(AW$2,'[1]1000 m3_by region by source'!$C$78:$AX$78,0))</f>
        <v>0</v>
      </c>
      <c r="AX40" s="63">
        <f>INDEX('[1]1000 m3_by region by source'!$C$78:$AX$153,MATCH($C40,'[1]1000 m3_by region by source'!$D$78:$D$153,0),MATCH(AX$2,'[1]1000 m3_by region by source'!$C$78:$AX$78,0))</f>
        <v>0</v>
      </c>
      <c r="AY40" s="63">
        <f>INDEX('[1]1000 m3_by region by source'!$C$78:$AX$153,MATCH($C40,'[1]1000 m3_by region by source'!$D$78:$D$153,0),MATCH(AY$2,'[1]1000 m3_by region by source'!$C$78:$AX$78,0))</f>
        <v>0</v>
      </c>
      <c r="AZ40" s="63">
        <f>INDEX('[1]1000 m3_by region by source'!$C$78:$AX$153,MATCH($C40,'[1]1000 m3_by region by source'!$D$78:$D$153,0),MATCH(AZ$2,'[1]1000 m3_by region by source'!$C$78:$AX$78,0))</f>
        <v>0</v>
      </c>
      <c r="BA40" s="63">
        <f>INDEX('[1]1000 m3_by region by source'!$C$78:$AX$153,MATCH($C40,'[1]1000 m3_by region by source'!$D$78:$D$153,0),MATCH(BA$2,'[1]1000 m3_by region by source'!$C$78:$AX$78,0))</f>
        <v>0</v>
      </c>
      <c r="BB40" s="63">
        <f>INDEX('[1]1000 m3_by region by source'!$C$78:$AX$153,MATCH($C40,'[1]1000 m3_by region by source'!$D$78:$D$153,0),MATCH(BB$2,'[1]1000 m3_by region by source'!$C$78:$AX$78,0))</f>
        <v>0</v>
      </c>
    </row>
    <row r="41" spans="1:54" x14ac:dyDescent="0.35">
      <c r="A41" t="str">
        <f>'[1]1000 m3_by region by source'!A111</f>
        <v>MANITOBA</v>
      </c>
      <c r="B41" t="str">
        <f>'[1]1000 m3_by region by source'!C111</f>
        <v>SHALE</v>
      </c>
      <c r="C41" t="str">
        <f t="shared" si="0"/>
        <v>MANITOBASHALE</v>
      </c>
      <c r="D41" s="64" cm="1">
        <f t="array" ref="D41">TREND($I41:$N41,$I$2:$N$2,D$2)</f>
        <v>0</v>
      </c>
      <c r="E41" s="64" cm="1">
        <f t="array" ref="E41">TREND($I41:$N41,$I$2:$N$2,E$2)</f>
        <v>0</v>
      </c>
      <c r="F41" s="64" cm="1">
        <f t="array" ref="F41">TREND($I41:$N41,$I$2:$N$2,F$2)</f>
        <v>0</v>
      </c>
      <c r="G41" s="64" cm="1">
        <f t="array" ref="G41">TREND($I41:$N41,$I$2:$N$2,G$2)</f>
        <v>0</v>
      </c>
      <c r="H41" s="64" cm="1">
        <f t="array" ref="H41">TREND($I41:$N41,$I$2:$N$2,H$2)</f>
        <v>0</v>
      </c>
      <c r="I41" s="63">
        <f>INDEX('[1]1000 m3_by region by source'!$C$78:$AX$153,MATCH($C41,'[1]1000 m3_by region by source'!$D$78:$D$153,0),MATCH(I$2,'[1]1000 m3_by region by source'!$C$78:$AX$78,0))</f>
        <v>0</v>
      </c>
      <c r="J41" s="63">
        <f>INDEX('[1]1000 m3_by region by source'!$C$78:$AX$153,MATCH($C41,'[1]1000 m3_by region by source'!$D$78:$D$153,0),MATCH(J$2,'[1]1000 m3_by region by source'!$C$78:$AX$78,0))</f>
        <v>0</v>
      </c>
      <c r="K41" s="63">
        <f>INDEX('[1]1000 m3_by region by source'!$C$78:$AX$153,MATCH($C41,'[1]1000 m3_by region by source'!$D$78:$D$153,0),MATCH(K$2,'[1]1000 m3_by region by source'!$C$78:$AX$78,0))</f>
        <v>0</v>
      </c>
      <c r="L41" s="63">
        <f>INDEX('[1]1000 m3_by region by source'!$C$78:$AX$153,MATCH($C41,'[1]1000 m3_by region by source'!$D$78:$D$153,0),MATCH(L$2,'[1]1000 m3_by region by source'!$C$78:$AX$78,0))</f>
        <v>0</v>
      </c>
      <c r="M41" s="63">
        <f>INDEX('[1]1000 m3_by region by source'!$C$78:$AX$153,MATCH($C41,'[1]1000 m3_by region by source'!$D$78:$D$153,0),MATCH(M$2,'[1]1000 m3_by region by source'!$C$78:$AX$78,0))</f>
        <v>0</v>
      </c>
      <c r="N41" s="63">
        <f>INDEX('[1]1000 m3_by region by source'!$C$78:$AX$153,MATCH($C41,'[1]1000 m3_by region by source'!$D$78:$D$153,0),MATCH(N$2,'[1]1000 m3_by region by source'!$C$78:$AX$78,0))</f>
        <v>0</v>
      </c>
      <c r="O41" s="63">
        <f>INDEX('[1]1000 m3_by region by source'!$C$78:$AX$153,MATCH($C41,'[1]1000 m3_by region by source'!$D$78:$D$153,0),MATCH(O$2,'[1]1000 m3_by region by source'!$C$78:$AX$78,0))</f>
        <v>0</v>
      </c>
      <c r="P41" s="63">
        <f>INDEX('[1]1000 m3_by region by source'!$C$78:$AX$153,MATCH($C41,'[1]1000 m3_by region by source'!$D$78:$D$153,0),MATCH(P$2,'[1]1000 m3_by region by source'!$C$78:$AX$78,0))</f>
        <v>0</v>
      </c>
      <c r="Q41" s="63">
        <f>INDEX('[1]1000 m3_by region by source'!$C$78:$AX$153,MATCH($C41,'[1]1000 m3_by region by source'!$D$78:$D$153,0),MATCH(Q$2,'[1]1000 m3_by region by source'!$C$78:$AX$78,0))</f>
        <v>0</v>
      </c>
      <c r="R41" s="63">
        <f>INDEX('[1]1000 m3_by region by source'!$C$78:$AX$153,MATCH($C41,'[1]1000 m3_by region by source'!$D$78:$D$153,0),MATCH(R$2,'[1]1000 m3_by region by source'!$C$78:$AX$78,0))</f>
        <v>0</v>
      </c>
      <c r="S41" s="63">
        <f>INDEX('[1]1000 m3_by region by source'!$C$78:$AX$153,MATCH($C41,'[1]1000 m3_by region by source'!$D$78:$D$153,0),MATCH(S$2,'[1]1000 m3_by region by source'!$C$78:$AX$78,0))</f>
        <v>0</v>
      </c>
      <c r="T41" s="63">
        <f>INDEX('[1]1000 m3_by region by source'!$C$78:$AX$153,MATCH($C41,'[1]1000 m3_by region by source'!$D$78:$D$153,0),MATCH(T$2,'[1]1000 m3_by region by source'!$C$78:$AX$78,0))</f>
        <v>0</v>
      </c>
      <c r="U41" s="63">
        <f>INDEX('[1]1000 m3_by region by source'!$C$78:$AX$153,MATCH($C41,'[1]1000 m3_by region by source'!$D$78:$D$153,0),MATCH(U$2,'[1]1000 m3_by region by source'!$C$78:$AX$78,0))</f>
        <v>0</v>
      </c>
      <c r="V41" s="63">
        <f>INDEX('[1]1000 m3_by region by source'!$C$78:$AX$153,MATCH($C41,'[1]1000 m3_by region by source'!$D$78:$D$153,0),MATCH(V$2,'[1]1000 m3_by region by source'!$C$78:$AX$78,0))</f>
        <v>0</v>
      </c>
      <c r="W41" s="63">
        <f>INDEX('[1]1000 m3_by region by source'!$C$78:$AX$153,MATCH($C41,'[1]1000 m3_by region by source'!$D$78:$D$153,0),MATCH(W$2,'[1]1000 m3_by region by source'!$C$78:$AX$78,0))</f>
        <v>0</v>
      </c>
      <c r="X41" s="63">
        <f>INDEX('[1]1000 m3_by region by source'!$C$78:$AX$153,MATCH($C41,'[1]1000 m3_by region by source'!$D$78:$D$153,0),MATCH(X$2,'[1]1000 m3_by region by source'!$C$78:$AX$78,0))</f>
        <v>0</v>
      </c>
      <c r="Y41" s="63">
        <f>INDEX('[1]1000 m3_by region by source'!$C$78:$AX$153,MATCH($C41,'[1]1000 m3_by region by source'!$D$78:$D$153,0),MATCH(Y$2,'[1]1000 m3_by region by source'!$C$78:$AX$78,0))</f>
        <v>0</v>
      </c>
      <c r="Z41" s="63">
        <f>INDEX('[1]1000 m3_by region by source'!$C$78:$AX$153,MATCH($C41,'[1]1000 m3_by region by source'!$D$78:$D$153,0),MATCH(Z$2,'[1]1000 m3_by region by source'!$C$78:$AX$78,0))</f>
        <v>0</v>
      </c>
      <c r="AA41" s="63">
        <f>INDEX('[1]1000 m3_by region by source'!$C$78:$AX$153,MATCH($C41,'[1]1000 m3_by region by source'!$D$78:$D$153,0),MATCH(AA$2,'[1]1000 m3_by region by source'!$C$78:$AX$78,0))</f>
        <v>0</v>
      </c>
      <c r="AB41" s="63">
        <f>INDEX('[1]1000 m3_by region by source'!$C$78:$AX$153,MATCH($C41,'[1]1000 m3_by region by source'!$D$78:$D$153,0),MATCH(AB$2,'[1]1000 m3_by region by source'!$C$78:$AX$78,0))</f>
        <v>0</v>
      </c>
      <c r="AC41" s="63">
        <f>INDEX('[1]1000 m3_by region by source'!$C$78:$AX$153,MATCH($C41,'[1]1000 m3_by region by source'!$D$78:$D$153,0),MATCH(AC$2,'[1]1000 m3_by region by source'!$C$78:$AX$78,0))</f>
        <v>0</v>
      </c>
      <c r="AD41" s="63">
        <f>INDEX('[1]1000 m3_by region by source'!$C$78:$AX$153,MATCH($C41,'[1]1000 m3_by region by source'!$D$78:$D$153,0),MATCH(AD$2,'[1]1000 m3_by region by source'!$C$78:$AX$78,0))</f>
        <v>0</v>
      </c>
      <c r="AE41" s="63">
        <f>INDEX('[1]1000 m3_by region by source'!$C$78:$AX$153,MATCH($C41,'[1]1000 m3_by region by source'!$D$78:$D$153,0),MATCH(AE$2,'[1]1000 m3_by region by source'!$C$78:$AX$78,0))</f>
        <v>0</v>
      </c>
      <c r="AF41" s="63">
        <f>INDEX('[1]1000 m3_by region by source'!$C$78:$AX$153,MATCH($C41,'[1]1000 m3_by region by source'!$D$78:$D$153,0),MATCH(AF$2,'[1]1000 m3_by region by source'!$C$78:$AX$78,0))</f>
        <v>0</v>
      </c>
      <c r="AG41" s="63">
        <f>INDEX('[1]1000 m3_by region by source'!$C$78:$AX$153,MATCH($C41,'[1]1000 m3_by region by source'!$D$78:$D$153,0),MATCH(AG$2,'[1]1000 m3_by region by source'!$C$78:$AX$78,0))</f>
        <v>0</v>
      </c>
      <c r="AH41" s="63">
        <f>INDEX('[1]1000 m3_by region by source'!$C$78:$AX$153,MATCH($C41,'[1]1000 m3_by region by source'!$D$78:$D$153,0),MATCH(AH$2,'[1]1000 m3_by region by source'!$C$78:$AX$78,0))</f>
        <v>0</v>
      </c>
      <c r="AI41" s="63">
        <f>INDEX('[1]1000 m3_by region by source'!$C$78:$AX$153,MATCH($C41,'[1]1000 m3_by region by source'!$D$78:$D$153,0),MATCH(AI$2,'[1]1000 m3_by region by source'!$C$78:$AX$78,0))</f>
        <v>0</v>
      </c>
      <c r="AJ41" s="63">
        <f>INDEX('[1]1000 m3_by region by source'!$C$78:$AX$153,MATCH($C41,'[1]1000 m3_by region by source'!$D$78:$D$153,0),MATCH(AJ$2,'[1]1000 m3_by region by source'!$C$78:$AX$78,0))</f>
        <v>0</v>
      </c>
      <c r="AK41" s="63">
        <f>INDEX('[1]1000 m3_by region by source'!$C$78:$AX$153,MATCH($C41,'[1]1000 m3_by region by source'!$D$78:$D$153,0),MATCH(AK$2,'[1]1000 m3_by region by source'!$C$78:$AX$78,0))</f>
        <v>0</v>
      </c>
      <c r="AL41" s="63">
        <f>INDEX('[1]1000 m3_by region by source'!$C$78:$AX$153,MATCH($C41,'[1]1000 m3_by region by source'!$D$78:$D$153,0),MATCH(AL$2,'[1]1000 m3_by region by source'!$C$78:$AX$78,0))</f>
        <v>0</v>
      </c>
      <c r="AM41" s="63">
        <f>INDEX('[1]1000 m3_by region by source'!$C$78:$AX$153,MATCH($C41,'[1]1000 m3_by region by source'!$D$78:$D$153,0),MATCH(AM$2,'[1]1000 m3_by region by source'!$C$78:$AX$78,0))</f>
        <v>0</v>
      </c>
      <c r="AN41" s="63">
        <f>INDEX('[1]1000 m3_by region by source'!$C$78:$AX$153,MATCH($C41,'[1]1000 m3_by region by source'!$D$78:$D$153,0),MATCH(AN$2,'[1]1000 m3_by region by source'!$C$78:$AX$78,0))</f>
        <v>0</v>
      </c>
      <c r="AO41" s="63">
        <f>INDEX('[1]1000 m3_by region by source'!$C$78:$AX$153,MATCH($C41,'[1]1000 m3_by region by source'!$D$78:$D$153,0),MATCH(AO$2,'[1]1000 m3_by region by source'!$C$78:$AX$78,0))</f>
        <v>0</v>
      </c>
      <c r="AP41" s="63">
        <f>INDEX('[1]1000 m3_by region by source'!$C$78:$AX$153,MATCH($C41,'[1]1000 m3_by region by source'!$D$78:$D$153,0),MATCH(AP$2,'[1]1000 m3_by region by source'!$C$78:$AX$78,0))</f>
        <v>0</v>
      </c>
      <c r="AQ41" s="63">
        <f>INDEX('[1]1000 m3_by region by source'!$C$78:$AX$153,MATCH($C41,'[1]1000 m3_by region by source'!$D$78:$D$153,0),MATCH(AQ$2,'[1]1000 m3_by region by source'!$C$78:$AX$78,0))</f>
        <v>0</v>
      </c>
      <c r="AR41" s="63">
        <f>INDEX('[1]1000 m3_by region by source'!$C$78:$AX$153,MATCH($C41,'[1]1000 m3_by region by source'!$D$78:$D$153,0),MATCH(AR$2,'[1]1000 m3_by region by source'!$C$78:$AX$78,0))</f>
        <v>0</v>
      </c>
      <c r="AS41" s="63">
        <f>INDEX('[1]1000 m3_by region by source'!$C$78:$AX$153,MATCH($C41,'[1]1000 m3_by region by source'!$D$78:$D$153,0),MATCH(AS$2,'[1]1000 m3_by region by source'!$C$78:$AX$78,0))</f>
        <v>0</v>
      </c>
      <c r="AT41" s="63">
        <f>INDEX('[1]1000 m3_by region by source'!$C$78:$AX$153,MATCH($C41,'[1]1000 m3_by region by source'!$D$78:$D$153,0),MATCH(AT$2,'[1]1000 m3_by region by source'!$C$78:$AX$78,0))</f>
        <v>0</v>
      </c>
      <c r="AU41" s="63">
        <f>INDEX('[1]1000 m3_by region by source'!$C$78:$AX$153,MATCH($C41,'[1]1000 m3_by region by source'!$D$78:$D$153,0),MATCH(AU$2,'[1]1000 m3_by region by source'!$C$78:$AX$78,0))</f>
        <v>0</v>
      </c>
      <c r="AV41" s="63">
        <f>INDEX('[1]1000 m3_by region by source'!$C$78:$AX$153,MATCH($C41,'[1]1000 m3_by region by source'!$D$78:$D$153,0),MATCH(AV$2,'[1]1000 m3_by region by source'!$C$78:$AX$78,0))</f>
        <v>0</v>
      </c>
      <c r="AW41" s="63">
        <f>INDEX('[1]1000 m3_by region by source'!$C$78:$AX$153,MATCH($C41,'[1]1000 m3_by region by source'!$D$78:$D$153,0),MATCH(AW$2,'[1]1000 m3_by region by source'!$C$78:$AX$78,0))</f>
        <v>0</v>
      </c>
      <c r="AX41" s="63">
        <f>INDEX('[1]1000 m3_by region by source'!$C$78:$AX$153,MATCH($C41,'[1]1000 m3_by region by source'!$D$78:$D$153,0),MATCH(AX$2,'[1]1000 m3_by region by source'!$C$78:$AX$78,0))</f>
        <v>0</v>
      </c>
      <c r="AY41" s="63">
        <f>INDEX('[1]1000 m3_by region by source'!$C$78:$AX$153,MATCH($C41,'[1]1000 m3_by region by source'!$D$78:$D$153,0),MATCH(AY$2,'[1]1000 m3_by region by source'!$C$78:$AX$78,0))</f>
        <v>0</v>
      </c>
      <c r="AZ41" s="63">
        <f>INDEX('[1]1000 m3_by region by source'!$C$78:$AX$153,MATCH($C41,'[1]1000 m3_by region by source'!$D$78:$D$153,0),MATCH(AZ$2,'[1]1000 m3_by region by source'!$C$78:$AX$78,0))</f>
        <v>0</v>
      </c>
      <c r="BA41" s="63">
        <f>INDEX('[1]1000 m3_by region by source'!$C$78:$AX$153,MATCH($C41,'[1]1000 m3_by region by source'!$D$78:$D$153,0),MATCH(BA$2,'[1]1000 m3_by region by source'!$C$78:$AX$78,0))</f>
        <v>0</v>
      </c>
      <c r="BB41" s="63">
        <f>INDEX('[1]1000 m3_by region by source'!$C$78:$AX$153,MATCH($C41,'[1]1000 m3_by region by source'!$D$78:$D$153,0),MATCH(BB$2,'[1]1000 m3_by region by source'!$C$78:$AX$78,0))</f>
        <v>0</v>
      </c>
    </row>
    <row r="42" spans="1:54" x14ac:dyDescent="0.35">
      <c r="A42" t="str">
        <f>'[1]1000 m3_by region by source'!A112</f>
        <v>MANITOBA</v>
      </c>
      <c r="B42" t="str">
        <f>'[1]1000 m3_by region by source'!C112</f>
        <v>SOLUTION</v>
      </c>
      <c r="C42" t="str">
        <f t="shared" si="0"/>
        <v>MANITOBASOLUTION</v>
      </c>
      <c r="D42" s="64" cm="1">
        <f t="array" ref="D42">TREND($I42:$N42,$I$2:$N$2,D$2)</f>
        <v>0</v>
      </c>
      <c r="E42" s="64" cm="1">
        <f t="array" ref="E42">TREND($I42:$N42,$I$2:$N$2,E$2)</f>
        <v>0</v>
      </c>
      <c r="F42" s="64" cm="1">
        <f t="array" ref="F42">TREND($I42:$N42,$I$2:$N$2,F$2)</f>
        <v>0</v>
      </c>
      <c r="G42" s="64" cm="1">
        <f t="array" ref="G42">TREND($I42:$N42,$I$2:$N$2,G$2)</f>
        <v>0</v>
      </c>
      <c r="H42" s="64" cm="1">
        <f t="array" ref="H42">TREND($I42:$N42,$I$2:$N$2,H$2)</f>
        <v>0</v>
      </c>
      <c r="I42" s="63">
        <f>INDEX('[1]1000 m3_by region by source'!$C$78:$AX$153,MATCH($C42,'[1]1000 m3_by region by source'!$D$78:$D$153,0),MATCH(I$2,'[1]1000 m3_by region by source'!$C$78:$AX$78,0))</f>
        <v>0</v>
      </c>
      <c r="J42" s="63">
        <f>INDEX('[1]1000 m3_by region by source'!$C$78:$AX$153,MATCH($C42,'[1]1000 m3_by region by source'!$D$78:$D$153,0),MATCH(J$2,'[1]1000 m3_by region by source'!$C$78:$AX$78,0))</f>
        <v>0</v>
      </c>
      <c r="K42" s="63">
        <f>INDEX('[1]1000 m3_by region by source'!$C$78:$AX$153,MATCH($C42,'[1]1000 m3_by region by source'!$D$78:$D$153,0),MATCH(K$2,'[1]1000 m3_by region by source'!$C$78:$AX$78,0))</f>
        <v>0</v>
      </c>
      <c r="L42" s="63">
        <f>INDEX('[1]1000 m3_by region by source'!$C$78:$AX$153,MATCH($C42,'[1]1000 m3_by region by source'!$D$78:$D$153,0),MATCH(L$2,'[1]1000 m3_by region by source'!$C$78:$AX$78,0))</f>
        <v>0</v>
      </c>
      <c r="M42" s="63">
        <f>INDEX('[1]1000 m3_by region by source'!$C$78:$AX$153,MATCH($C42,'[1]1000 m3_by region by source'!$D$78:$D$153,0),MATCH(M$2,'[1]1000 m3_by region by source'!$C$78:$AX$78,0))</f>
        <v>0</v>
      </c>
      <c r="N42" s="63">
        <f>INDEX('[1]1000 m3_by region by source'!$C$78:$AX$153,MATCH($C42,'[1]1000 m3_by region by source'!$D$78:$D$153,0),MATCH(N$2,'[1]1000 m3_by region by source'!$C$78:$AX$78,0))</f>
        <v>0</v>
      </c>
      <c r="O42" s="63">
        <f>INDEX('[1]1000 m3_by region by source'!$C$78:$AX$153,MATCH($C42,'[1]1000 m3_by region by source'!$D$78:$D$153,0),MATCH(O$2,'[1]1000 m3_by region by source'!$C$78:$AX$78,0))</f>
        <v>0</v>
      </c>
      <c r="P42" s="63">
        <f>INDEX('[1]1000 m3_by region by source'!$C$78:$AX$153,MATCH($C42,'[1]1000 m3_by region by source'!$D$78:$D$153,0),MATCH(P$2,'[1]1000 m3_by region by source'!$C$78:$AX$78,0))</f>
        <v>0</v>
      </c>
      <c r="Q42" s="63">
        <f>INDEX('[1]1000 m3_by region by source'!$C$78:$AX$153,MATCH($C42,'[1]1000 m3_by region by source'!$D$78:$D$153,0),MATCH(Q$2,'[1]1000 m3_by region by source'!$C$78:$AX$78,0))</f>
        <v>0</v>
      </c>
      <c r="R42" s="63">
        <f>INDEX('[1]1000 m3_by region by source'!$C$78:$AX$153,MATCH($C42,'[1]1000 m3_by region by source'!$D$78:$D$153,0),MATCH(R$2,'[1]1000 m3_by region by source'!$C$78:$AX$78,0))</f>
        <v>0</v>
      </c>
      <c r="S42" s="63">
        <f>INDEX('[1]1000 m3_by region by source'!$C$78:$AX$153,MATCH($C42,'[1]1000 m3_by region by source'!$D$78:$D$153,0),MATCH(S$2,'[1]1000 m3_by region by source'!$C$78:$AX$78,0))</f>
        <v>0</v>
      </c>
      <c r="T42" s="63">
        <f>INDEX('[1]1000 m3_by region by source'!$C$78:$AX$153,MATCH($C42,'[1]1000 m3_by region by source'!$D$78:$D$153,0),MATCH(T$2,'[1]1000 m3_by region by source'!$C$78:$AX$78,0))</f>
        <v>0</v>
      </c>
      <c r="U42" s="63">
        <f>INDEX('[1]1000 m3_by region by source'!$C$78:$AX$153,MATCH($C42,'[1]1000 m3_by region by source'!$D$78:$D$153,0),MATCH(U$2,'[1]1000 m3_by region by source'!$C$78:$AX$78,0))</f>
        <v>0</v>
      </c>
      <c r="V42" s="63">
        <f>INDEX('[1]1000 m3_by region by source'!$C$78:$AX$153,MATCH($C42,'[1]1000 m3_by region by source'!$D$78:$D$153,0),MATCH(V$2,'[1]1000 m3_by region by source'!$C$78:$AX$78,0))</f>
        <v>0</v>
      </c>
      <c r="W42" s="63">
        <f>INDEX('[1]1000 m3_by region by source'!$C$78:$AX$153,MATCH($C42,'[1]1000 m3_by region by source'!$D$78:$D$153,0),MATCH(W$2,'[1]1000 m3_by region by source'!$C$78:$AX$78,0))</f>
        <v>0</v>
      </c>
      <c r="X42" s="63">
        <f>INDEX('[1]1000 m3_by region by source'!$C$78:$AX$153,MATCH($C42,'[1]1000 m3_by region by source'!$D$78:$D$153,0),MATCH(X$2,'[1]1000 m3_by region by source'!$C$78:$AX$78,0))</f>
        <v>0</v>
      </c>
      <c r="Y42" s="63">
        <f>INDEX('[1]1000 m3_by region by source'!$C$78:$AX$153,MATCH($C42,'[1]1000 m3_by region by source'!$D$78:$D$153,0),MATCH(Y$2,'[1]1000 m3_by region by source'!$C$78:$AX$78,0))</f>
        <v>0</v>
      </c>
      <c r="Z42" s="63">
        <f>INDEX('[1]1000 m3_by region by source'!$C$78:$AX$153,MATCH($C42,'[1]1000 m3_by region by source'!$D$78:$D$153,0),MATCH(Z$2,'[1]1000 m3_by region by source'!$C$78:$AX$78,0))</f>
        <v>0</v>
      </c>
      <c r="AA42" s="63">
        <f>INDEX('[1]1000 m3_by region by source'!$C$78:$AX$153,MATCH($C42,'[1]1000 m3_by region by source'!$D$78:$D$153,0),MATCH(AA$2,'[1]1000 m3_by region by source'!$C$78:$AX$78,0))</f>
        <v>0</v>
      </c>
      <c r="AB42" s="63">
        <f>INDEX('[1]1000 m3_by region by source'!$C$78:$AX$153,MATCH($C42,'[1]1000 m3_by region by source'!$D$78:$D$153,0),MATCH(AB$2,'[1]1000 m3_by region by source'!$C$78:$AX$78,0))</f>
        <v>0</v>
      </c>
      <c r="AC42" s="63">
        <f>INDEX('[1]1000 m3_by region by source'!$C$78:$AX$153,MATCH($C42,'[1]1000 m3_by region by source'!$D$78:$D$153,0),MATCH(AC$2,'[1]1000 m3_by region by source'!$C$78:$AX$78,0))</f>
        <v>0</v>
      </c>
      <c r="AD42" s="63">
        <f>INDEX('[1]1000 m3_by region by source'!$C$78:$AX$153,MATCH($C42,'[1]1000 m3_by region by source'!$D$78:$D$153,0),MATCH(AD$2,'[1]1000 m3_by region by source'!$C$78:$AX$78,0))</f>
        <v>0</v>
      </c>
      <c r="AE42" s="63">
        <f>INDEX('[1]1000 m3_by region by source'!$C$78:$AX$153,MATCH($C42,'[1]1000 m3_by region by source'!$D$78:$D$153,0),MATCH(AE$2,'[1]1000 m3_by region by source'!$C$78:$AX$78,0))</f>
        <v>0</v>
      </c>
      <c r="AF42" s="63">
        <f>INDEX('[1]1000 m3_by region by source'!$C$78:$AX$153,MATCH($C42,'[1]1000 m3_by region by source'!$D$78:$D$153,0),MATCH(AF$2,'[1]1000 m3_by region by source'!$C$78:$AX$78,0))</f>
        <v>0</v>
      </c>
      <c r="AG42" s="63">
        <f>INDEX('[1]1000 m3_by region by source'!$C$78:$AX$153,MATCH($C42,'[1]1000 m3_by region by source'!$D$78:$D$153,0),MATCH(AG$2,'[1]1000 m3_by region by source'!$C$78:$AX$78,0))</f>
        <v>0</v>
      </c>
      <c r="AH42" s="63">
        <f>INDEX('[1]1000 m3_by region by source'!$C$78:$AX$153,MATCH($C42,'[1]1000 m3_by region by source'!$D$78:$D$153,0),MATCH(AH$2,'[1]1000 m3_by region by source'!$C$78:$AX$78,0))</f>
        <v>0</v>
      </c>
      <c r="AI42" s="63">
        <f>INDEX('[1]1000 m3_by region by source'!$C$78:$AX$153,MATCH($C42,'[1]1000 m3_by region by source'!$D$78:$D$153,0),MATCH(AI$2,'[1]1000 m3_by region by source'!$C$78:$AX$78,0))</f>
        <v>0</v>
      </c>
      <c r="AJ42" s="63">
        <f>INDEX('[1]1000 m3_by region by source'!$C$78:$AX$153,MATCH($C42,'[1]1000 m3_by region by source'!$D$78:$D$153,0),MATCH(AJ$2,'[1]1000 m3_by region by source'!$C$78:$AX$78,0))</f>
        <v>0</v>
      </c>
      <c r="AK42" s="63">
        <f>INDEX('[1]1000 m3_by region by source'!$C$78:$AX$153,MATCH($C42,'[1]1000 m3_by region by source'!$D$78:$D$153,0),MATCH(AK$2,'[1]1000 m3_by region by source'!$C$78:$AX$78,0))</f>
        <v>0</v>
      </c>
      <c r="AL42" s="63">
        <f>INDEX('[1]1000 m3_by region by source'!$C$78:$AX$153,MATCH($C42,'[1]1000 m3_by region by source'!$D$78:$D$153,0),MATCH(AL$2,'[1]1000 m3_by region by source'!$C$78:$AX$78,0))</f>
        <v>0</v>
      </c>
      <c r="AM42" s="63">
        <f>INDEX('[1]1000 m3_by region by source'!$C$78:$AX$153,MATCH($C42,'[1]1000 m3_by region by source'!$D$78:$D$153,0),MATCH(AM$2,'[1]1000 m3_by region by source'!$C$78:$AX$78,0))</f>
        <v>0</v>
      </c>
      <c r="AN42" s="63">
        <f>INDEX('[1]1000 m3_by region by source'!$C$78:$AX$153,MATCH($C42,'[1]1000 m3_by region by source'!$D$78:$D$153,0),MATCH(AN$2,'[1]1000 m3_by region by source'!$C$78:$AX$78,0))</f>
        <v>0</v>
      </c>
      <c r="AO42" s="63">
        <f>INDEX('[1]1000 m3_by region by source'!$C$78:$AX$153,MATCH($C42,'[1]1000 m3_by region by source'!$D$78:$D$153,0),MATCH(AO$2,'[1]1000 m3_by region by source'!$C$78:$AX$78,0))</f>
        <v>0</v>
      </c>
      <c r="AP42" s="63">
        <f>INDEX('[1]1000 m3_by region by source'!$C$78:$AX$153,MATCH($C42,'[1]1000 m3_by region by source'!$D$78:$D$153,0),MATCH(AP$2,'[1]1000 m3_by region by source'!$C$78:$AX$78,0))</f>
        <v>0</v>
      </c>
      <c r="AQ42" s="63">
        <f>INDEX('[1]1000 m3_by region by source'!$C$78:$AX$153,MATCH($C42,'[1]1000 m3_by region by source'!$D$78:$D$153,0),MATCH(AQ$2,'[1]1000 m3_by region by source'!$C$78:$AX$78,0))</f>
        <v>0</v>
      </c>
      <c r="AR42" s="63">
        <f>INDEX('[1]1000 m3_by region by source'!$C$78:$AX$153,MATCH($C42,'[1]1000 m3_by region by source'!$D$78:$D$153,0),MATCH(AR$2,'[1]1000 m3_by region by source'!$C$78:$AX$78,0))</f>
        <v>0</v>
      </c>
      <c r="AS42" s="63">
        <f>INDEX('[1]1000 m3_by region by source'!$C$78:$AX$153,MATCH($C42,'[1]1000 m3_by region by source'!$D$78:$D$153,0),MATCH(AS$2,'[1]1000 m3_by region by source'!$C$78:$AX$78,0))</f>
        <v>0</v>
      </c>
      <c r="AT42" s="63">
        <f>INDEX('[1]1000 m3_by region by source'!$C$78:$AX$153,MATCH($C42,'[1]1000 m3_by region by source'!$D$78:$D$153,0),MATCH(AT$2,'[1]1000 m3_by region by source'!$C$78:$AX$78,0))</f>
        <v>0</v>
      </c>
      <c r="AU42" s="63">
        <f>INDEX('[1]1000 m3_by region by source'!$C$78:$AX$153,MATCH($C42,'[1]1000 m3_by region by source'!$D$78:$D$153,0),MATCH(AU$2,'[1]1000 m3_by region by source'!$C$78:$AX$78,0))</f>
        <v>0</v>
      </c>
      <c r="AV42" s="63">
        <f>INDEX('[1]1000 m3_by region by source'!$C$78:$AX$153,MATCH($C42,'[1]1000 m3_by region by source'!$D$78:$D$153,0),MATCH(AV$2,'[1]1000 m3_by region by source'!$C$78:$AX$78,0))</f>
        <v>0</v>
      </c>
      <c r="AW42" s="63">
        <f>INDEX('[1]1000 m3_by region by source'!$C$78:$AX$153,MATCH($C42,'[1]1000 m3_by region by source'!$D$78:$D$153,0),MATCH(AW$2,'[1]1000 m3_by region by source'!$C$78:$AX$78,0))</f>
        <v>0</v>
      </c>
      <c r="AX42" s="63">
        <f>INDEX('[1]1000 m3_by region by source'!$C$78:$AX$153,MATCH($C42,'[1]1000 m3_by region by source'!$D$78:$D$153,0),MATCH(AX$2,'[1]1000 m3_by region by source'!$C$78:$AX$78,0))</f>
        <v>0</v>
      </c>
      <c r="AY42" s="63">
        <f>INDEX('[1]1000 m3_by region by source'!$C$78:$AX$153,MATCH($C42,'[1]1000 m3_by region by source'!$D$78:$D$153,0),MATCH(AY$2,'[1]1000 m3_by region by source'!$C$78:$AX$78,0))</f>
        <v>0</v>
      </c>
      <c r="AZ42" s="63">
        <f>INDEX('[1]1000 m3_by region by source'!$C$78:$AX$153,MATCH($C42,'[1]1000 m3_by region by source'!$D$78:$D$153,0),MATCH(AZ$2,'[1]1000 m3_by region by source'!$C$78:$AX$78,0))</f>
        <v>0</v>
      </c>
      <c r="BA42" s="63">
        <f>INDEX('[1]1000 m3_by region by source'!$C$78:$AX$153,MATCH($C42,'[1]1000 m3_by region by source'!$D$78:$D$153,0),MATCH(BA$2,'[1]1000 m3_by region by source'!$C$78:$AX$78,0))</f>
        <v>0</v>
      </c>
      <c r="BB42" s="63">
        <f>INDEX('[1]1000 m3_by region by source'!$C$78:$AX$153,MATCH($C42,'[1]1000 m3_by region by source'!$D$78:$D$153,0),MATCH(BB$2,'[1]1000 m3_by region by source'!$C$78:$AX$78,0))</f>
        <v>0</v>
      </c>
    </row>
    <row r="43" spans="1:54" x14ac:dyDescent="0.35">
      <c r="A43" t="str">
        <f>'[1]1000 m3_by region by source'!A113</f>
        <v>MANITOBA</v>
      </c>
      <c r="B43" t="str">
        <f>'[1]1000 m3_by region by source'!C113</f>
        <v>TIGHT</v>
      </c>
      <c r="C43" t="str">
        <f t="shared" si="0"/>
        <v>MANITOBATIGHT</v>
      </c>
      <c r="D43" s="64" cm="1">
        <f t="array" ref="D43">TREND($I43:$N43,$I$2:$N$2,D$2)</f>
        <v>0</v>
      </c>
      <c r="E43" s="64" cm="1">
        <f t="array" ref="E43">TREND($I43:$N43,$I$2:$N$2,E$2)</f>
        <v>0</v>
      </c>
      <c r="F43" s="64" cm="1">
        <f t="array" ref="F43">TREND($I43:$N43,$I$2:$N$2,F$2)</f>
        <v>0</v>
      </c>
      <c r="G43" s="64" cm="1">
        <f t="array" ref="G43">TREND($I43:$N43,$I$2:$N$2,G$2)</f>
        <v>0</v>
      </c>
      <c r="H43" s="64" cm="1">
        <f t="array" ref="H43">TREND($I43:$N43,$I$2:$N$2,H$2)</f>
        <v>0</v>
      </c>
      <c r="I43" s="63">
        <f>INDEX('[1]1000 m3_by region by source'!$C$78:$AX$153,MATCH($C43,'[1]1000 m3_by region by source'!$D$78:$D$153,0),MATCH(I$2,'[1]1000 m3_by region by source'!$C$78:$AX$78,0))</f>
        <v>0</v>
      </c>
      <c r="J43" s="63">
        <f>INDEX('[1]1000 m3_by region by source'!$C$78:$AX$153,MATCH($C43,'[1]1000 m3_by region by source'!$D$78:$D$153,0),MATCH(J$2,'[1]1000 m3_by region by source'!$C$78:$AX$78,0))</f>
        <v>0</v>
      </c>
      <c r="K43" s="63">
        <f>INDEX('[1]1000 m3_by region by source'!$C$78:$AX$153,MATCH($C43,'[1]1000 m3_by region by source'!$D$78:$D$153,0),MATCH(K$2,'[1]1000 m3_by region by source'!$C$78:$AX$78,0))</f>
        <v>0</v>
      </c>
      <c r="L43" s="63">
        <f>INDEX('[1]1000 m3_by region by source'!$C$78:$AX$153,MATCH($C43,'[1]1000 m3_by region by source'!$D$78:$D$153,0),MATCH(L$2,'[1]1000 m3_by region by source'!$C$78:$AX$78,0))</f>
        <v>0</v>
      </c>
      <c r="M43" s="63">
        <f>INDEX('[1]1000 m3_by region by source'!$C$78:$AX$153,MATCH($C43,'[1]1000 m3_by region by source'!$D$78:$D$153,0),MATCH(M$2,'[1]1000 m3_by region by source'!$C$78:$AX$78,0))</f>
        <v>0</v>
      </c>
      <c r="N43" s="63">
        <f>INDEX('[1]1000 m3_by region by source'!$C$78:$AX$153,MATCH($C43,'[1]1000 m3_by region by source'!$D$78:$D$153,0),MATCH(N$2,'[1]1000 m3_by region by source'!$C$78:$AX$78,0))</f>
        <v>0</v>
      </c>
      <c r="O43" s="63">
        <f>INDEX('[1]1000 m3_by region by source'!$C$78:$AX$153,MATCH($C43,'[1]1000 m3_by region by source'!$D$78:$D$153,0),MATCH(O$2,'[1]1000 m3_by region by source'!$C$78:$AX$78,0))</f>
        <v>0</v>
      </c>
      <c r="P43" s="63">
        <f>INDEX('[1]1000 m3_by region by source'!$C$78:$AX$153,MATCH($C43,'[1]1000 m3_by region by source'!$D$78:$D$153,0),MATCH(P$2,'[1]1000 m3_by region by source'!$C$78:$AX$78,0))</f>
        <v>0</v>
      </c>
      <c r="Q43" s="63">
        <f>INDEX('[1]1000 m3_by region by source'!$C$78:$AX$153,MATCH($C43,'[1]1000 m3_by region by source'!$D$78:$D$153,0),MATCH(Q$2,'[1]1000 m3_by region by source'!$C$78:$AX$78,0))</f>
        <v>0</v>
      </c>
      <c r="R43" s="63">
        <f>INDEX('[1]1000 m3_by region by source'!$C$78:$AX$153,MATCH($C43,'[1]1000 m3_by region by source'!$D$78:$D$153,0),MATCH(R$2,'[1]1000 m3_by region by source'!$C$78:$AX$78,0))</f>
        <v>0</v>
      </c>
      <c r="S43" s="63">
        <f>INDEX('[1]1000 m3_by region by source'!$C$78:$AX$153,MATCH($C43,'[1]1000 m3_by region by source'!$D$78:$D$153,0),MATCH(S$2,'[1]1000 m3_by region by source'!$C$78:$AX$78,0))</f>
        <v>0</v>
      </c>
      <c r="T43" s="63">
        <f>INDEX('[1]1000 m3_by region by source'!$C$78:$AX$153,MATCH($C43,'[1]1000 m3_by region by source'!$D$78:$D$153,0),MATCH(T$2,'[1]1000 m3_by region by source'!$C$78:$AX$78,0))</f>
        <v>0</v>
      </c>
      <c r="U43" s="63">
        <f>INDEX('[1]1000 m3_by region by source'!$C$78:$AX$153,MATCH($C43,'[1]1000 m3_by region by source'!$D$78:$D$153,0),MATCH(U$2,'[1]1000 m3_by region by source'!$C$78:$AX$78,0))</f>
        <v>0</v>
      </c>
      <c r="V43" s="63">
        <f>INDEX('[1]1000 m3_by region by source'!$C$78:$AX$153,MATCH($C43,'[1]1000 m3_by region by source'!$D$78:$D$153,0),MATCH(V$2,'[1]1000 m3_by region by source'!$C$78:$AX$78,0))</f>
        <v>0</v>
      </c>
      <c r="W43" s="63">
        <f>INDEX('[1]1000 m3_by region by source'!$C$78:$AX$153,MATCH($C43,'[1]1000 m3_by region by source'!$D$78:$D$153,0),MATCH(W$2,'[1]1000 m3_by region by source'!$C$78:$AX$78,0))</f>
        <v>0</v>
      </c>
      <c r="X43" s="63">
        <f>INDEX('[1]1000 m3_by region by source'!$C$78:$AX$153,MATCH($C43,'[1]1000 m3_by region by source'!$D$78:$D$153,0),MATCH(X$2,'[1]1000 m3_by region by source'!$C$78:$AX$78,0))</f>
        <v>0</v>
      </c>
      <c r="Y43" s="63">
        <f>INDEX('[1]1000 m3_by region by source'!$C$78:$AX$153,MATCH($C43,'[1]1000 m3_by region by source'!$D$78:$D$153,0),MATCH(Y$2,'[1]1000 m3_by region by source'!$C$78:$AX$78,0))</f>
        <v>0</v>
      </c>
      <c r="Z43" s="63">
        <f>INDEX('[1]1000 m3_by region by source'!$C$78:$AX$153,MATCH($C43,'[1]1000 m3_by region by source'!$D$78:$D$153,0),MATCH(Z$2,'[1]1000 m3_by region by source'!$C$78:$AX$78,0))</f>
        <v>0</v>
      </c>
      <c r="AA43" s="63">
        <f>INDEX('[1]1000 m3_by region by source'!$C$78:$AX$153,MATCH($C43,'[1]1000 m3_by region by source'!$D$78:$D$153,0),MATCH(AA$2,'[1]1000 m3_by region by source'!$C$78:$AX$78,0))</f>
        <v>0</v>
      </c>
      <c r="AB43" s="63">
        <f>INDEX('[1]1000 m3_by region by source'!$C$78:$AX$153,MATCH($C43,'[1]1000 m3_by region by source'!$D$78:$D$153,0),MATCH(AB$2,'[1]1000 m3_by region by source'!$C$78:$AX$78,0))</f>
        <v>0</v>
      </c>
      <c r="AC43" s="63">
        <f>INDEX('[1]1000 m3_by region by source'!$C$78:$AX$153,MATCH($C43,'[1]1000 m3_by region by source'!$D$78:$D$153,0),MATCH(AC$2,'[1]1000 m3_by region by source'!$C$78:$AX$78,0))</f>
        <v>0</v>
      </c>
      <c r="AD43" s="63">
        <f>INDEX('[1]1000 m3_by region by source'!$C$78:$AX$153,MATCH($C43,'[1]1000 m3_by region by source'!$D$78:$D$153,0),MATCH(AD$2,'[1]1000 m3_by region by source'!$C$78:$AX$78,0))</f>
        <v>0</v>
      </c>
      <c r="AE43" s="63">
        <f>INDEX('[1]1000 m3_by region by source'!$C$78:$AX$153,MATCH($C43,'[1]1000 m3_by region by source'!$D$78:$D$153,0),MATCH(AE$2,'[1]1000 m3_by region by source'!$C$78:$AX$78,0))</f>
        <v>0</v>
      </c>
      <c r="AF43" s="63">
        <f>INDEX('[1]1000 m3_by region by source'!$C$78:$AX$153,MATCH($C43,'[1]1000 m3_by region by source'!$D$78:$D$153,0),MATCH(AF$2,'[1]1000 m3_by region by source'!$C$78:$AX$78,0))</f>
        <v>0</v>
      </c>
      <c r="AG43" s="63">
        <f>INDEX('[1]1000 m3_by region by source'!$C$78:$AX$153,MATCH($C43,'[1]1000 m3_by region by source'!$D$78:$D$153,0),MATCH(AG$2,'[1]1000 m3_by region by source'!$C$78:$AX$78,0))</f>
        <v>0</v>
      </c>
      <c r="AH43" s="63">
        <f>INDEX('[1]1000 m3_by region by source'!$C$78:$AX$153,MATCH($C43,'[1]1000 m3_by region by source'!$D$78:$D$153,0),MATCH(AH$2,'[1]1000 m3_by region by source'!$C$78:$AX$78,0))</f>
        <v>0</v>
      </c>
      <c r="AI43" s="63">
        <f>INDEX('[1]1000 m3_by region by source'!$C$78:$AX$153,MATCH($C43,'[1]1000 m3_by region by source'!$D$78:$D$153,0),MATCH(AI$2,'[1]1000 m3_by region by source'!$C$78:$AX$78,0))</f>
        <v>0</v>
      </c>
      <c r="AJ43" s="63">
        <f>INDEX('[1]1000 m3_by region by source'!$C$78:$AX$153,MATCH($C43,'[1]1000 m3_by region by source'!$D$78:$D$153,0),MATCH(AJ$2,'[1]1000 m3_by region by source'!$C$78:$AX$78,0))</f>
        <v>0</v>
      </c>
      <c r="AK43" s="63">
        <f>INDEX('[1]1000 m3_by region by source'!$C$78:$AX$153,MATCH($C43,'[1]1000 m3_by region by source'!$D$78:$D$153,0),MATCH(AK$2,'[1]1000 m3_by region by source'!$C$78:$AX$78,0))</f>
        <v>0</v>
      </c>
      <c r="AL43" s="63">
        <f>INDEX('[1]1000 m3_by region by source'!$C$78:$AX$153,MATCH($C43,'[1]1000 m3_by region by source'!$D$78:$D$153,0),MATCH(AL$2,'[1]1000 m3_by region by source'!$C$78:$AX$78,0))</f>
        <v>0</v>
      </c>
      <c r="AM43" s="63">
        <f>INDEX('[1]1000 m3_by region by source'!$C$78:$AX$153,MATCH($C43,'[1]1000 m3_by region by source'!$D$78:$D$153,0),MATCH(AM$2,'[1]1000 m3_by region by source'!$C$78:$AX$78,0))</f>
        <v>0</v>
      </c>
      <c r="AN43" s="63">
        <f>INDEX('[1]1000 m3_by region by source'!$C$78:$AX$153,MATCH($C43,'[1]1000 m3_by region by source'!$D$78:$D$153,0),MATCH(AN$2,'[1]1000 m3_by region by source'!$C$78:$AX$78,0))</f>
        <v>0</v>
      </c>
      <c r="AO43" s="63">
        <f>INDEX('[1]1000 m3_by region by source'!$C$78:$AX$153,MATCH($C43,'[1]1000 m3_by region by source'!$D$78:$D$153,0),MATCH(AO$2,'[1]1000 m3_by region by source'!$C$78:$AX$78,0))</f>
        <v>0</v>
      </c>
      <c r="AP43" s="63">
        <f>INDEX('[1]1000 m3_by region by source'!$C$78:$AX$153,MATCH($C43,'[1]1000 m3_by region by source'!$D$78:$D$153,0),MATCH(AP$2,'[1]1000 m3_by region by source'!$C$78:$AX$78,0))</f>
        <v>0</v>
      </c>
      <c r="AQ43" s="63">
        <f>INDEX('[1]1000 m3_by region by source'!$C$78:$AX$153,MATCH($C43,'[1]1000 m3_by region by source'!$D$78:$D$153,0),MATCH(AQ$2,'[1]1000 m3_by region by source'!$C$78:$AX$78,0))</f>
        <v>0</v>
      </c>
      <c r="AR43" s="63">
        <f>INDEX('[1]1000 m3_by region by source'!$C$78:$AX$153,MATCH($C43,'[1]1000 m3_by region by source'!$D$78:$D$153,0),MATCH(AR$2,'[1]1000 m3_by region by source'!$C$78:$AX$78,0))</f>
        <v>0</v>
      </c>
      <c r="AS43" s="63">
        <f>INDEX('[1]1000 m3_by region by source'!$C$78:$AX$153,MATCH($C43,'[1]1000 m3_by region by source'!$D$78:$D$153,0),MATCH(AS$2,'[1]1000 m3_by region by source'!$C$78:$AX$78,0))</f>
        <v>0</v>
      </c>
      <c r="AT43" s="63">
        <f>INDEX('[1]1000 m3_by region by source'!$C$78:$AX$153,MATCH($C43,'[1]1000 m3_by region by source'!$D$78:$D$153,0),MATCH(AT$2,'[1]1000 m3_by region by source'!$C$78:$AX$78,0))</f>
        <v>0</v>
      </c>
      <c r="AU43" s="63">
        <f>INDEX('[1]1000 m3_by region by source'!$C$78:$AX$153,MATCH($C43,'[1]1000 m3_by region by source'!$D$78:$D$153,0),MATCH(AU$2,'[1]1000 m3_by region by source'!$C$78:$AX$78,0))</f>
        <v>0</v>
      </c>
      <c r="AV43" s="63">
        <f>INDEX('[1]1000 m3_by region by source'!$C$78:$AX$153,MATCH($C43,'[1]1000 m3_by region by source'!$D$78:$D$153,0),MATCH(AV$2,'[1]1000 m3_by region by source'!$C$78:$AX$78,0))</f>
        <v>0</v>
      </c>
      <c r="AW43" s="63">
        <f>INDEX('[1]1000 m3_by region by source'!$C$78:$AX$153,MATCH($C43,'[1]1000 m3_by region by source'!$D$78:$D$153,0),MATCH(AW$2,'[1]1000 m3_by region by source'!$C$78:$AX$78,0))</f>
        <v>0</v>
      </c>
      <c r="AX43" s="63">
        <f>INDEX('[1]1000 m3_by region by source'!$C$78:$AX$153,MATCH($C43,'[1]1000 m3_by region by source'!$D$78:$D$153,0),MATCH(AX$2,'[1]1000 m3_by region by source'!$C$78:$AX$78,0))</f>
        <v>0</v>
      </c>
      <c r="AY43" s="63">
        <f>INDEX('[1]1000 m3_by region by source'!$C$78:$AX$153,MATCH($C43,'[1]1000 m3_by region by source'!$D$78:$D$153,0),MATCH(AY$2,'[1]1000 m3_by region by source'!$C$78:$AX$78,0))</f>
        <v>0</v>
      </c>
      <c r="AZ43" s="63">
        <f>INDEX('[1]1000 m3_by region by source'!$C$78:$AX$153,MATCH($C43,'[1]1000 m3_by region by source'!$D$78:$D$153,0),MATCH(AZ$2,'[1]1000 m3_by region by source'!$C$78:$AX$78,0))</f>
        <v>0</v>
      </c>
      <c r="BA43" s="63">
        <f>INDEX('[1]1000 m3_by region by source'!$C$78:$AX$153,MATCH($C43,'[1]1000 m3_by region by source'!$D$78:$D$153,0),MATCH(BA$2,'[1]1000 m3_by region by source'!$C$78:$AX$78,0))</f>
        <v>0</v>
      </c>
      <c r="BB43" s="63">
        <f>INDEX('[1]1000 m3_by region by source'!$C$78:$AX$153,MATCH($C43,'[1]1000 m3_by region by source'!$D$78:$D$153,0),MATCH(BB$2,'[1]1000 m3_by region by source'!$C$78:$AX$78,0))</f>
        <v>0</v>
      </c>
    </row>
    <row r="44" spans="1:54" x14ac:dyDescent="0.35">
      <c r="C44" t="str">
        <f t="shared" si="0"/>
        <v/>
      </c>
      <c r="D44" s="62">
        <f>SUM(D39:D43)</f>
        <v>0</v>
      </c>
      <c r="E44" s="62">
        <f>SUM(E39:E43)</f>
        <v>0</v>
      </c>
      <c r="F44" s="62">
        <f>SUM(F39:F43)</f>
        <v>0</v>
      </c>
      <c r="G44" s="62">
        <f>SUM(G39:G43)</f>
        <v>0</v>
      </c>
      <c r="H44" s="62">
        <f>SUM(H39:H43)</f>
        <v>0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</row>
    <row r="45" spans="1:54" x14ac:dyDescent="0.35">
      <c r="A45" t="str">
        <f>'[1]1000 m3_by region by source'!A114</f>
        <v>SASKATCHEWAN</v>
      </c>
      <c r="B45" t="str">
        <f>'[1]1000 m3_by region by source'!C114</f>
        <v>COAL BED METHANE</v>
      </c>
      <c r="C45" t="str">
        <f t="shared" si="0"/>
        <v>SASKATCHEWANCOAL BED METHANE</v>
      </c>
      <c r="D45" s="64" cm="1">
        <f t="array" ref="D45">TREND($I45:$N45,$I$2:$N$2,D$2)</f>
        <v>0</v>
      </c>
      <c r="E45" s="64" cm="1">
        <f t="array" ref="E45">TREND($I45:$N45,$I$2:$N$2,E$2)</f>
        <v>0</v>
      </c>
      <c r="F45" s="64" cm="1">
        <f t="array" ref="F45">TREND($I45:$N45,$I$2:$N$2,F$2)</f>
        <v>0</v>
      </c>
      <c r="G45" s="64" cm="1">
        <f t="array" ref="G45">TREND($I45:$N45,$I$2:$N$2,G$2)</f>
        <v>0</v>
      </c>
      <c r="H45" s="64" cm="1">
        <f t="array" ref="H45">TREND($I45:$N45,$I$2:$N$2,H$2)</f>
        <v>0</v>
      </c>
      <c r="I45" s="63">
        <f>INDEX('[1]1000 m3_by region by source'!$C$78:$AX$153,MATCH($C45,'[1]1000 m3_by region by source'!$D$78:$D$153,0),MATCH(I$2,'[1]1000 m3_by region by source'!$C$78:$AX$78,0))</f>
        <v>0</v>
      </c>
      <c r="J45" s="63">
        <f>INDEX('[1]1000 m3_by region by source'!$C$78:$AX$153,MATCH($C45,'[1]1000 m3_by region by source'!$D$78:$D$153,0),MATCH(J$2,'[1]1000 m3_by region by source'!$C$78:$AX$78,0))</f>
        <v>0</v>
      </c>
      <c r="K45" s="63">
        <f>INDEX('[1]1000 m3_by region by source'!$C$78:$AX$153,MATCH($C45,'[1]1000 m3_by region by source'!$D$78:$D$153,0),MATCH(K$2,'[1]1000 m3_by region by source'!$C$78:$AX$78,0))</f>
        <v>0</v>
      </c>
      <c r="L45" s="63">
        <f>INDEX('[1]1000 m3_by region by source'!$C$78:$AX$153,MATCH($C45,'[1]1000 m3_by region by source'!$D$78:$D$153,0),MATCH(L$2,'[1]1000 m3_by region by source'!$C$78:$AX$78,0))</f>
        <v>0</v>
      </c>
      <c r="M45" s="63">
        <f>INDEX('[1]1000 m3_by region by source'!$C$78:$AX$153,MATCH($C45,'[1]1000 m3_by region by source'!$D$78:$D$153,0),MATCH(M$2,'[1]1000 m3_by region by source'!$C$78:$AX$78,0))</f>
        <v>0</v>
      </c>
      <c r="N45" s="63">
        <f>INDEX('[1]1000 m3_by region by source'!$C$78:$AX$153,MATCH($C45,'[1]1000 m3_by region by source'!$D$78:$D$153,0),MATCH(N$2,'[1]1000 m3_by region by source'!$C$78:$AX$78,0))</f>
        <v>0</v>
      </c>
      <c r="O45" s="63">
        <f>INDEX('[1]1000 m3_by region by source'!$C$78:$AX$153,MATCH($C45,'[1]1000 m3_by region by source'!$D$78:$D$153,0),MATCH(O$2,'[1]1000 m3_by region by source'!$C$78:$AX$78,0))</f>
        <v>0</v>
      </c>
      <c r="P45" s="63">
        <f>INDEX('[1]1000 m3_by region by source'!$C$78:$AX$153,MATCH($C45,'[1]1000 m3_by region by source'!$D$78:$D$153,0),MATCH(P$2,'[1]1000 m3_by region by source'!$C$78:$AX$78,0))</f>
        <v>0</v>
      </c>
      <c r="Q45" s="63">
        <f>INDEX('[1]1000 m3_by region by source'!$C$78:$AX$153,MATCH($C45,'[1]1000 m3_by region by source'!$D$78:$D$153,0),MATCH(Q$2,'[1]1000 m3_by region by source'!$C$78:$AX$78,0))</f>
        <v>0</v>
      </c>
      <c r="R45" s="63">
        <f>INDEX('[1]1000 m3_by region by source'!$C$78:$AX$153,MATCH($C45,'[1]1000 m3_by region by source'!$D$78:$D$153,0),MATCH(R$2,'[1]1000 m3_by region by source'!$C$78:$AX$78,0))</f>
        <v>0</v>
      </c>
      <c r="S45" s="63">
        <f>INDEX('[1]1000 m3_by region by source'!$C$78:$AX$153,MATCH($C45,'[1]1000 m3_by region by source'!$D$78:$D$153,0),MATCH(S$2,'[1]1000 m3_by region by source'!$C$78:$AX$78,0))</f>
        <v>0</v>
      </c>
      <c r="T45" s="63">
        <f>INDEX('[1]1000 m3_by region by source'!$C$78:$AX$153,MATCH($C45,'[1]1000 m3_by region by source'!$D$78:$D$153,0),MATCH(T$2,'[1]1000 m3_by region by source'!$C$78:$AX$78,0))</f>
        <v>0</v>
      </c>
      <c r="U45" s="63">
        <f>INDEX('[1]1000 m3_by region by source'!$C$78:$AX$153,MATCH($C45,'[1]1000 m3_by region by source'!$D$78:$D$153,0),MATCH(U$2,'[1]1000 m3_by region by source'!$C$78:$AX$78,0))</f>
        <v>0</v>
      </c>
      <c r="V45" s="63">
        <f>INDEX('[1]1000 m3_by region by source'!$C$78:$AX$153,MATCH($C45,'[1]1000 m3_by region by source'!$D$78:$D$153,0),MATCH(V$2,'[1]1000 m3_by region by source'!$C$78:$AX$78,0))</f>
        <v>0</v>
      </c>
      <c r="W45" s="63">
        <f>INDEX('[1]1000 m3_by region by source'!$C$78:$AX$153,MATCH($C45,'[1]1000 m3_by region by source'!$D$78:$D$153,0),MATCH(W$2,'[1]1000 m3_by region by source'!$C$78:$AX$78,0))</f>
        <v>0</v>
      </c>
      <c r="X45" s="63">
        <f>INDEX('[1]1000 m3_by region by source'!$C$78:$AX$153,MATCH($C45,'[1]1000 m3_by region by source'!$D$78:$D$153,0),MATCH(X$2,'[1]1000 m3_by region by source'!$C$78:$AX$78,0))</f>
        <v>0</v>
      </c>
      <c r="Y45" s="63">
        <f>INDEX('[1]1000 m3_by region by source'!$C$78:$AX$153,MATCH($C45,'[1]1000 m3_by region by source'!$D$78:$D$153,0),MATCH(Y$2,'[1]1000 m3_by region by source'!$C$78:$AX$78,0))</f>
        <v>0</v>
      </c>
      <c r="Z45" s="63">
        <f>INDEX('[1]1000 m3_by region by source'!$C$78:$AX$153,MATCH($C45,'[1]1000 m3_by region by source'!$D$78:$D$153,0),MATCH(Z$2,'[1]1000 m3_by region by source'!$C$78:$AX$78,0))</f>
        <v>0</v>
      </c>
      <c r="AA45" s="63">
        <f>INDEX('[1]1000 m3_by region by source'!$C$78:$AX$153,MATCH($C45,'[1]1000 m3_by region by source'!$D$78:$D$153,0),MATCH(AA$2,'[1]1000 m3_by region by source'!$C$78:$AX$78,0))</f>
        <v>0</v>
      </c>
      <c r="AB45" s="63">
        <f>INDEX('[1]1000 m3_by region by source'!$C$78:$AX$153,MATCH($C45,'[1]1000 m3_by region by source'!$D$78:$D$153,0),MATCH(AB$2,'[1]1000 m3_by region by source'!$C$78:$AX$78,0))</f>
        <v>0</v>
      </c>
      <c r="AC45" s="63">
        <f>INDEX('[1]1000 m3_by region by source'!$C$78:$AX$153,MATCH($C45,'[1]1000 m3_by region by source'!$D$78:$D$153,0),MATCH(AC$2,'[1]1000 m3_by region by source'!$C$78:$AX$78,0))</f>
        <v>0</v>
      </c>
      <c r="AD45" s="63">
        <f>INDEX('[1]1000 m3_by region by source'!$C$78:$AX$153,MATCH($C45,'[1]1000 m3_by region by source'!$D$78:$D$153,0),MATCH(AD$2,'[1]1000 m3_by region by source'!$C$78:$AX$78,0))</f>
        <v>0</v>
      </c>
      <c r="AE45" s="63">
        <f>INDEX('[1]1000 m3_by region by source'!$C$78:$AX$153,MATCH($C45,'[1]1000 m3_by region by source'!$D$78:$D$153,0),MATCH(AE$2,'[1]1000 m3_by region by source'!$C$78:$AX$78,0))</f>
        <v>0</v>
      </c>
      <c r="AF45" s="63">
        <f>INDEX('[1]1000 m3_by region by source'!$C$78:$AX$153,MATCH($C45,'[1]1000 m3_by region by source'!$D$78:$D$153,0),MATCH(AF$2,'[1]1000 m3_by region by source'!$C$78:$AX$78,0))</f>
        <v>0</v>
      </c>
      <c r="AG45" s="63">
        <f>INDEX('[1]1000 m3_by region by source'!$C$78:$AX$153,MATCH($C45,'[1]1000 m3_by region by source'!$D$78:$D$153,0),MATCH(AG$2,'[1]1000 m3_by region by source'!$C$78:$AX$78,0))</f>
        <v>0</v>
      </c>
      <c r="AH45" s="63">
        <f>INDEX('[1]1000 m3_by region by source'!$C$78:$AX$153,MATCH($C45,'[1]1000 m3_by region by source'!$D$78:$D$153,0),MATCH(AH$2,'[1]1000 m3_by region by source'!$C$78:$AX$78,0))</f>
        <v>0</v>
      </c>
      <c r="AI45" s="63">
        <f>INDEX('[1]1000 m3_by region by source'!$C$78:$AX$153,MATCH($C45,'[1]1000 m3_by region by source'!$D$78:$D$153,0),MATCH(AI$2,'[1]1000 m3_by region by source'!$C$78:$AX$78,0))</f>
        <v>0</v>
      </c>
      <c r="AJ45" s="63">
        <f>INDEX('[1]1000 m3_by region by source'!$C$78:$AX$153,MATCH($C45,'[1]1000 m3_by region by source'!$D$78:$D$153,0),MATCH(AJ$2,'[1]1000 m3_by region by source'!$C$78:$AX$78,0))</f>
        <v>0</v>
      </c>
      <c r="AK45" s="63">
        <f>INDEX('[1]1000 m3_by region by source'!$C$78:$AX$153,MATCH($C45,'[1]1000 m3_by region by source'!$D$78:$D$153,0),MATCH(AK$2,'[1]1000 m3_by region by source'!$C$78:$AX$78,0))</f>
        <v>0</v>
      </c>
      <c r="AL45" s="63">
        <f>INDEX('[1]1000 m3_by region by source'!$C$78:$AX$153,MATCH($C45,'[1]1000 m3_by region by source'!$D$78:$D$153,0),MATCH(AL$2,'[1]1000 m3_by region by source'!$C$78:$AX$78,0))</f>
        <v>0</v>
      </c>
      <c r="AM45" s="63">
        <f>INDEX('[1]1000 m3_by region by source'!$C$78:$AX$153,MATCH($C45,'[1]1000 m3_by region by source'!$D$78:$D$153,0),MATCH(AM$2,'[1]1000 m3_by region by source'!$C$78:$AX$78,0))</f>
        <v>0</v>
      </c>
      <c r="AN45" s="63">
        <f>INDEX('[1]1000 m3_by region by source'!$C$78:$AX$153,MATCH($C45,'[1]1000 m3_by region by source'!$D$78:$D$153,0),MATCH(AN$2,'[1]1000 m3_by region by source'!$C$78:$AX$78,0))</f>
        <v>0</v>
      </c>
      <c r="AO45" s="63">
        <f>INDEX('[1]1000 m3_by region by source'!$C$78:$AX$153,MATCH($C45,'[1]1000 m3_by region by source'!$D$78:$D$153,0),MATCH(AO$2,'[1]1000 m3_by region by source'!$C$78:$AX$78,0))</f>
        <v>0</v>
      </c>
      <c r="AP45" s="63">
        <f>INDEX('[1]1000 m3_by region by source'!$C$78:$AX$153,MATCH($C45,'[1]1000 m3_by region by source'!$D$78:$D$153,0),MATCH(AP$2,'[1]1000 m3_by region by source'!$C$78:$AX$78,0))</f>
        <v>0</v>
      </c>
      <c r="AQ45" s="63">
        <f>INDEX('[1]1000 m3_by region by source'!$C$78:$AX$153,MATCH($C45,'[1]1000 m3_by region by source'!$D$78:$D$153,0),MATCH(AQ$2,'[1]1000 m3_by region by source'!$C$78:$AX$78,0))</f>
        <v>0</v>
      </c>
      <c r="AR45" s="63">
        <f>INDEX('[1]1000 m3_by region by source'!$C$78:$AX$153,MATCH($C45,'[1]1000 m3_by region by source'!$D$78:$D$153,0),MATCH(AR$2,'[1]1000 m3_by region by source'!$C$78:$AX$78,0))</f>
        <v>0</v>
      </c>
      <c r="AS45" s="63">
        <f>INDEX('[1]1000 m3_by region by source'!$C$78:$AX$153,MATCH($C45,'[1]1000 m3_by region by source'!$D$78:$D$153,0),MATCH(AS$2,'[1]1000 m3_by region by source'!$C$78:$AX$78,0))</f>
        <v>0</v>
      </c>
      <c r="AT45" s="63">
        <f>INDEX('[1]1000 m3_by region by source'!$C$78:$AX$153,MATCH($C45,'[1]1000 m3_by region by source'!$D$78:$D$153,0),MATCH(AT$2,'[1]1000 m3_by region by source'!$C$78:$AX$78,0))</f>
        <v>0</v>
      </c>
      <c r="AU45" s="63">
        <f>INDEX('[1]1000 m3_by region by source'!$C$78:$AX$153,MATCH($C45,'[1]1000 m3_by region by source'!$D$78:$D$153,0),MATCH(AU$2,'[1]1000 m3_by region by source'!$C$78:$AX$78,0))</f>
        <v>0</v>
      </c>
      <c r="AV45" s="63">
        <f>INDEX('[1]1000 m3_by region by source'!$C$78:$AX$153,MATCH($C45,'[1]1000 m3_by region by source'!$D$78:$D$153,0),MATCH(AV$2,'[1]1000 m3_by region by source'!$C$78:$AX$78,0))</f>
        <v>0</v>
      </c>
      <c r="AW45" s="63">
        <f>INDEX('[1]1000 m3_by region by source'!$C$78:$AX$153,MATCH($C45,'[1]1000 m3_by region by source'!$D$78:$D$153,0),MATCH(AW$2,'[1]1000 m3_by region by source'!$C$78:$AX$78,0))</f>
        <v>0</v>
      </c>
      <c r="AX45" s="63">
        <f>INDEX('[1]1000 m3_by region by source'!$C$78:$AX$153,MATCH($C45,'[1]1000 m3_by region by source'!$D$78:$D$153,0),MATCH(AX$2,'[1]1000 m3_by region by source'!$C$78:$AX$78,0))</f>
        <v>0</v>
      </c>
      <c r="AY45" s="63">
        <f>INDEX('[1]1000 m3_by region by source'!$C$78:$AX$153,MATCH($C45,'[1]1000 m3_by region by source'!$D$78:$D$153,0),MATCH(AY$2,'[1]1000 m3_by region by source'!$C$78:$AX$78,0))</f>
        <v>0</v>
      </c>
      <c r="AZ45" s="63">
        <f>INDEX('[1]1000 m3_by region by source'!$C$78:$AX$153,MATCH($C45,'[1]1000 m3_by region by source'!$D$78:$D$153,0),MATCH(AZ$2,'[1]1000 m3_by region by source'!$C$78:$AX$78,0))</f>
        <v>0</v>
      </c>
      <c r="BA45" s="63">
        <f>INDEX('[1]1000 m3_by region by source'!$C$78:$AX$153,MATCH($C45,'[1]1000 m3_by region by source'!$D$78:$D$153,0),MATCH(BA$2,'[1]1000 m3_by region by source'!$C$78:$AX$78,0))</f>
        <v>0</v>
      </c>
      <c r="BB45" s="63">
        <f>INDEX('[1]1000 m3_by region by source'!$C$78:$AX$153,MATCH($C45,'[1]1000 m3_by region by source'!$D$78:$D$153,0),MATCH(BB$2,'[1]1000 m3_by region by source'!$C$78:$AX$78,0))</f>
        <v>0</v>
      </c>
    </row>
    <row r="46" spans="1:54" x14ac:dyDescent="0.35">
      <c r="A46" t="str">
        <f>'[1]1000 m3_by region by source'!A115</f>
        <v>SASKATCHEWAN</v>
      </c>
      <c r="B46" t="str">
        <f>'[1]1000 m3_by region by source'!C115</f>
        <v>CONVENTIONAL</v>
      </c>
      <c r="C46" t="str">
        <f t="shared" si="0"/>
        <v>SASKATCHEWANCONVENTIONAL</v>
      </c>
      <c r="D46" s="64" cm="1">
        <f t="array" ref="D46">TREND($I46:$N46,$I$2:$N$2,D$2)</f>
        <v>0.49733871140156793</v>
      </c>
      <c r="E46" s="64" cm="1">
        <f t="array" ref="E46">TREND($I46:$N46,$I$2:$N$2,E$2)</f>
        <v>0.46379754714398302</v>
      </c>
      <c r="F46" s="64" cm="1">
        <f t="array" ref="F46">TREND($I46:$N46,$I$2:$N$2,F$2)</f>
        <v>0.4302563828863839</v>
      </c>
      <c r="G46" s="64" cm="1">
        <f t="array" ref="G46">TREND($I46:$N46,$I$2:$N$2,G$2)</f>
        <v>0.39671521862879899</v>
      </c>
      <c r="H46" s="64" cm="1">
        <f t="array" ref="H46">TREND($I46:$N46,$I$2:$N$2,H$2)</f>
        <v>0.36317405437121408</v>
      </c>
      <c r="I46" s="63">
        <f>INDEX('[1]1000 m3_by region by source'!$C$78:$AX$153,MATCH($C46,'[1]1000 m3_by region by source'!$D$78:$D$153,0),MATCH(I$2,'[1]1000 m3_by region by source'!$C$78:$AX$78,0))</f>
        <v>0.30911680911835743</v>
      </c>
      <c r="J46" s="63">
        <f>INDEX('[1]1000 m3_by region by source'!$C$78:$AX$153,MATCH($C46,'[1]1000 m3_by region by source'!$D$78:$D$153,0),MATCH(J$2,'[1]1000 m3_by region by source'!$C$78:$AX$78,0))</f>
        <v>0.29718309859131059</v>
      </c>
      <c r="K46" s="63">
        <f>INDEX('[1]1000 m3_by region by source'!$C$78:$AX$153,MATCH($C46,'[1]1000 m3_by region by source'!$D$78:$D$153,0),MATCH(K$2,'[1]1000 m3_by region by source'!$C$78:$AX$78,0))</f>
        <v>0.27507598784326664</v>
      </c>
      <c r="L46" s="63">
        <f>INDEX('[1]1000 m3_by region by source'!$C$78:$AX$153,MATCH($C46,'[1]1000 m3_by region by source'!$D$78:$D$153,0),MATCH(L$2,'[1]1000 m3_by region by source'!$C$78:$AX$78,0))</f>
        <v>0.24350649350394377</v>
      </c>
      <c r="M46" s="63">
        <f>INDEX('[1]1000 m3_by region by source'!$C$78:$AX$153,MATCH($C46,'[1]1000 m3_by region by source'!$D$78:$D$153,0),MATCH(M$2,'[1]1000 m3_by region by source'!$C$78:$AX$78,0))</f>
        <v>0.22711267605779387</v>
      </c>
      <c r="N46" s="63">
        <f>INDEX('[1]1000 m3_by region by source'!$C$78:$AX$153,MATCH($C46,'[1]1000 m3_by region by source'!$D$78:$D$153,0),MATCH(N$2,'[1]1000 m3_by region by source'!$C$78:$AX$78,0))</f>
        <v>0.12268481170321066</v>
      </c>
      <c r="O46" s="63">
        <f>INDEX('[1]1000 m3_by region by source'!$C$78:$AX$153,MATCH($C46,'[1]1000 m3_by region by source'!$D$78:$D$153,0),MATCH(O$2,'[1]1000 m3_by region by source'!$C$78:$AX$78,0))</f>
        <v>9.9840999659538993E-2</v>
      </c>
      <c r="P46" s="63">
        <f>INDEX('[1]1000 m3_by region by source'!$C$78:$AX$153,MATCH($C46,'[1]1000 m3_by region by source'!$D$78:$D$153,0),MATCH(P$2,'[1]1000 m3_by region by source'!$C$78:$AX$78,0))</f>
        <v>9.5386691181700692E-2</v>
      </c>
      <c r="Q46" s="63">
        <f>INDEX('[1]1000 m3_by region by source'!$C$78:$AX$153,MATCH($C46,'[1]1000 m3_by region by source'!$D$78:$D$153,0),MATCH(Q$2,'[1]1000 m3_by region by source'!$C$78:$AX$78,0))</f>
        <v>8.4422876065545854E-2</v>
      </c>
      <c r="R46" s="63">
        <f>INDEX('[1]1000 m3_by region by source'!$C$78:$AX$153,MATCH($C46,'[1]1000 m3_by region by source'!$D$78:$D$153,0),MATCH(R$2,'[1]1000 m3_by region by source'!$C$78:$AX$78,0))</f>
        <v>7.2121449404912177E-2</v>
      </c>
      <c r="S46" s="63">
        <f>INDEX('[1]1000 m3_by region by source'!$C$78:$AX$153,MATCH($C46,'[1]1000 m3_by region by source'!$D$78:$D$153,0),MATCH(S$2,'[1]1000 m3_by region by source'!$C$78:$AX$78,0))</f>
        <v>6.2507467862689292E-2</v>
      </c>
      <c r="T46" s="63">
        <f>INDEX('[1]1000 m3_by region by source'!$C$78:$AX$153,MATCH($C46,'[1]1000 m3_by region by source'!$D$78:$D$153,0),MATCH(T$2,'[1]1000 m3_by region by source'!$C$78:$AX$78,0))</f>
        <v>5.3311375079650239E-2</v>
      </c>
      <c r="U46" s="63">
        <f>INDEX('[1]1000 m3_by region by source'!$C$78:$AX$153,MATCH($C46,'[1]1000 m3_by region by source'!$D$78:$D$153,0),MATCH(U$2,'[1]1000 m3_by region by source'!$C$78:$AX$78,0))</f>
        <v>4.6210841872637222E-2</v>
      </c>
      <c r="V46" s="63">
        <f>INDEX('[1]1000 m3_by region by source'!$C$78:$AX$153,MATCH($C46,'[1]1000 m3_by region by source'!$D$78:$D$153,0),MATCH(V$2,'[1]1000 m3_by region by source'!$C$78:$AX$78,0))</f>
        <v>3.9841876399857416E-2</v>
      </c>
      <c r="W46" s="63">
        <f>INDEX('[1]1000 m3_by region by source'!$C$78:$AX$153,MATCH($C46,'[1]1000 m3_by region by source'!$D$78:$D$153,0),MATCH(W$2,'[1]1000 m3_by region by source'!$C$78:$AX$78,0))</f>
        <v>3.9138462512112601E-2</v>
      </c>
      <c r="X46" s="63">
        <f>INDEX('[1]1000 m3_by region by source'!$C$78:$AX$153,MATCH($C46,'[1]1000 m3_by region by source'!$D$78:$D$153,0),MATCH(X$2,'[1]1000 m3_by region by source'!$C$78:$AX$78,0))</f>
        <v>3.5272753362481458E-2</v>
      </c>
      <c r="Y46" s="63">
        <f>INDEX('[1]1000 m3_by region by source'!$C$78:$AX$153,MATCH($C46,'[1]1000 m3_by region by source'!$D$78:$D$153,0),MATCH(Y$2,'[1]1000 m3_by region by source'!$C$78:$AX$78,0))</f>
        <v>2.9249628960088172E-2</v>
      </c>
      <c r="Z46" s="63">
        <f>INDEX('[1]1000 m3_by region by source'!$C$78:$AX$153,MATCH($C46,'[1]1000 m3_by region by source'!$D$78:$D$153,0),MATCH(Z$2,'[1]1000 m3_by region by source'!$C$78:$AX$78,0))</f>
        <v>2.4429527653612233E-2</v>
      </c>
      <c r="AA46" s="63">
        <f>INDEX('[1]1000 m3_by region by source'!$C$78:$AX$153,MATCH($C46,'[1]1000 m3_by region by source'!$D$78:$D$153,0),MATCH(AA$2,'[1]1000 m3_by region by source'!$C$78:$AX$78,0))</f>
        <v>2.1392797990742837E-2</v>
      </c>
      <c r="AB46" s="63">
        <f>INDEX('[1]1000 m3_by region by source'!$C$78:$AX$153,MATCH($C46,'[1]1000 m3_by region by source'!$D$78:$D$153,0),MATCH(AB$2,'[1]1000 m3_by region by source'!$C$78:$AX$78,0))</f>
        <v>1.9056103264943062E-2</v>
      </c>
      <c r="AC46" s="63">
        <f>INDEX('[1]1000 m3_by region by source'!$C$78:$AX$153,MATCH($C46,'[1]1000 m3_by region by source'!$D$78:$D$153,0),MATCH(AC$2,'[1]1000 m3_by region by source'!$C$78:$AX$78,0))</f>
        <v>1.7140308112664201E-2</v>
      </c>
      <c r="AD46" s="63">
        <f>INDEX('[1]1000 m3_by region by source'!$C$78:$AX$153,MATCH($C46,'[1]1000 m3_by region by source'!$D$78:$D$153,0),MATCH(AD$2,'[1]1000 m3_by region by source'!$C$78:$AX$78,0))</f>
        <v>1.5468617543366432E-2</v>
      </c>
      <c r="AE46" s="63">
        <f>INDEX('[1]1000 m3_by region by source'!$C$78:$AX$153,MATCH($C46,'[1]1000 m3_by region by source'!$D$78:$D$153,0),MATCH(AE$2,'[1]1000 m3_by region by source'!$C$78:$AX$78,0))</f>
        <v>1.4010974798118874E-2</v>
      </c>
      <c r="AF46" s="63">
        <f>INDEX('[1]1000 m3_by region by source'!$C$78:$AX$153,MATCH($C46,'[1]1000 m3_by region by source'!$D$78:$D$153,0),MATCH(AF$2,'[1]1000 m3_by region by source'!$C$78:$AX$78,0))</f>
        <v>1.2739740129254095E-2</v>
      </c>
      <c r="AG46" s="63">
        <f>INDEX('[1]1000 m3_by region by source'!$C$78:$AX$153,MATCH($C46,'[1]1000 m3_by region by source'!$D$78:$D$153,0),MATCH(AG$2,'[1]1000 m3_by region by source'!$C$78:$AX$78,0))</f>
        <v>1.1634846305425559E-2</v>
      </c>
      <c r="AH46" s="63">
        <f>INDEX('[1]1000 m3_by region by source'!$C$78:$AX$153,MATCH($C46,'[1]1000 m3_by region by source'!$D$78:$D$153,0),MATCH(AH$2,'[1]1000 m3_by region by source'!$C$78:$AX$78,0))</f>
        <v>1.0680712682250902E-2</v>
      </c>
      <c r="AI46" s="63">
        <f>INDEX('[1]1000 m3_by region by source'!$C$78:$AX$153,MATCH($C46,'[1]1000 m3_by region by source'!$D$78:$D$153,0),MATCH(AI$2,'[1]1000 m3_by region by source'!$C$78:$AX$78,0))</f>
        <v>9.8424443234252611E-3</v>
      </c>
      <c r="AJ46" s="63">
        <f>INDEX('[1]1000 m3_by region by source'!$C$78:$AX$153,MATCH($C46,'[1]1000 m3_by region by source'!$D$78:$D$153,0),MATCH(AJ$2,'[1]1000 m3_by region by source'!$C$78:$AX$78,0))</f>
        <v>9.1131384460809393E-3</v>
      </c>
      <c r="AK46" s="63">
        <f>INDEX('[1]1000 m3_by region by source'!$C$78:$AX$153,MATCH($C46,'[1]1000 m3_by region by source'!$D$78:$D$153,0),MATCH(AK$2,'[1]1000 m3_by region by source'!$C$78:$AX$78,0))</f>
        <v>8.5448414964095776E-3</v>
      </c>
      <c r="AL46" s="63">
        <f>INDEX('[1]1000 m3_by region by source'!$C$78:$AX$153,MATCH($C46,'[1]1000 m3_by region by source'!$D$78:$D$153,0),MATCH(AL$2,'[1]1000 m3_by region by source'!$C$78:$AX$78,0))</f>
        <v>8.0887879326840689E-3</v>
      </c>
      <c r="AM46" s="63">
        <f>INDEX('[1]1000 m3_by region by source'!$C$78:$AX$153,MATCH($C46,'[1]1000 m3_by region by source'!$D$78:$D$153,0),MATCH(AM$2,'[1]1000 m3_by region by source'!$C$78:$AX$78,0))</f>
        <v>7.7037365278970664E-3</v>
      </c>
      <c r="AN46" s="63">
        <f>INDEX('[1]1000 m3_by region by source'!$C$78:$AX$153,MATCH($C46,'[1]1000 m3_by region by source'!$D$78:$D$153,0),MATCH(AN$2,'[1]1000 m3_by region by source'!$C$78:$AX$78,0))</f>
        <v>7.3816520230941011E-3</v>
      </c>
      <c r="AO46" s="63">
        <f>INDEX('[1]1000 m3_by region by source'!$C$78:$AX$153,MATCH($C46,'[1]1000 m3_by region by source'!$D$78:$D$153,0),MATCH(AO$2,'[1]1000 m3_by region by source'!$C$78:$AX$78,0))</f>
        <v>7.0979160332882664E-3</v>
      </c>
      <c r="AP46" s="63">
        <f>INDEX('[1]1000 m3_by region by source'!$C$78:$AX$153,MATCH($C46,'[1]1000 m3_by region by source'!$D$78:$D$153,0),MATCH(AP$2,'[1]1000 m3_by region by source'!$C$78:$AX$78,0))</f>
        <v>6.8497106157737837E-3</v>
      </c>
      <c r="AQ46" s="63">
        <f>INDEX('[1]1000 m3_by region by source'!$C$78:$AX$153,MATCH($C46,'[1]1000 m3_by region by source'!$D$78:$D$153,0),MATCH(AQ$2,'[1]1000 m3_by region by source'!$C$78:$AX$78,0))</f>
        <v>6.6482238752026447E-3</v>
      </c>
      <c r="AR46" s="63">
        <f>INDEX('[1]1000 m3_by region by source'!$C$78:$AX$153,MATCH($C46,'[1]1000 m3_by region by source'!$D$78:$D$153,0),MATCH(AR$2,'[1]1000 m3_by region by source'!$C$78:$AX$78,0))</f>
        <v>6.493134328360039E-3</v>
      </c>
      <c r="AS46" s="63">
        <f>INDEX('[1]1000 m3_by region by source'!$C$78:$AX$153,MATCH($C46,'[1]1000 m3_by region by source'!$D$78:$D$153,0),MATCH(AS$2,'[1]1000 m3_by region by source'!$C$78:$AX$78,0))</f>
        <v>6.3756788719988734E-3</v>
      </c>
      <c r="AT46" s="63">
        <f>INDEX('[1]1000 m3_by region by source'!$C$78:$AX$153,MATCH($C46,'[1]1000 m3_by region by source'!$D$78:$D$153,0),MATCH(AT$2,'[1]1000 m3_by region by source'!$C$78:$AX$78,0))</f>
        <v>6.2732314866439515E-3</v>
      </c>
      <c r="AU46" s="63">
        <f>INDEX('[1]1000 m3_by region by source'!$C$78:$AX$153,MATCH($C46,'[1]1000 m3_by region by source'!$D$78:$D$153,0),MATCH(AU$2,'[1]1000 m3_by region by source'!$C$78:$AX$78,0))</f>
        <v>6.1836883235609208E-3</v>
      </c>
      <c r="AV46" s="63">
        <f>INDEX('[1]1000 m3_by region by source'!$C$78:$AX$153,MATCH($C46,'[1]1000 m3_by region by source'!$D$78:$D$153,0),MATCH(AV$2,'[1]1000 m3_by region by source'!$C$78:$AX$78,0))</f>
        <v>6.1114173329445574E-3</v>
      </c>
      <c r="AW46" s="63">
        <f>INDEX('[1]1000 m3_by region by source'!$C$78:$AX$153,MATCH($C46,'[1]1000 m3_by region by source'!$D$78:$D$153,0),MATCH(AW$2,'[1]1000 m3_by region by source'!$C$78:$AX$78,0))</f>
        <v>6.0467550821498052E-3</v>
      </c>
      <c r="AX46" s="63">
        <f>INDEX('[1]1000 m3_by region by source'!$C$78:$AX$153,MATCH($C46,'[1]1000 m3_by region by source'!$D$78:$D$153,0),MATCH(AX$2,'[1]1000 m3_by region by source'!$C$78:$AX$78,0))</f>
        <v>5.9828660462196356E-3</v>
      </c>
      <c r="AY46" s="63">
        <f>INDEX('[1]1000 m3_by region by source'!$C$78:$AX$153,MATCH($C46,'[1]1000 m3_by region by source'!$D$78:$D$153,0),MATCH(AY$2,'[1]1000 m3_by region by source'!$C$78:$AX$78,0))</f>
        <v>5.9427428526483009E-3</v>
      </c>
      <c r="AZ46" s="63">
        <f>INDEX('[1]1000 m3_by region by source'!$C$78:$AX$153,MATCH($C46,'[1]1000 m3_by region by source'!$D$78:$D$153,0),MATCH(AZ$2,'[1]1000 m3_by region by source'!$C$78:$AX$78,0))</f>
        <v>5.8988247919733207E-3</v>
      </c>
      <c r="BA46" s="63">
        <f>INDEX('[1]1000 m3_by region by source'!$C$78:$AX$153,MATCH($C46,'[1]1000 m3_by region by source'!$D$78:$D$153,0),MATCH(BA$2,'[1]1000 m3_by region by source'!$C$78:$AX$78,0))</f>
        <v>5.8533724301970628E-3</v>
      </c>
      <c r="BB46" s="63">
        <f>INDEX('[1]1000 m3_by region by source'!$C$78:$AX$153,MATCH($C46,'[1]1000 m3_by region by source'!$D$78:$D$153,0),MATCH(BB$2,'[1]1000 m3_by region by source'!$C$78:$AX$78,0))</f>
        <v>5.8282753100371973E-3</v>
      </c>
    </row>
    <row r="47" spans="1:54" x14ac:dyDescent="0.35">
      <c r="A47" t="str">
        <f>'[1]1000 m3_by region by source'!A116</f>
        <v>SASKATCHEWAN</v>
      </c>
      <c r="B47" t="str">
        <f>'[1]1000 m3_by region by source'!C116</f>
        <v>SHALE</v>
      </c>
      <c r="C47" t="str">
        <f t="shared" si="0"/>
        <v>SASKATCHEWANSHALE</v>
      </c>
      <c r="D47" s="64" cm="1">
        <f t="array" ref="D47">TREND($I47:$N47,$I$2:$N$2,D$2)</f>
        <v>0</v>
      </c>
      <c r="E47" s="64" cm="1">
        <f t="array" ref="E47">TREND($I47:$N47,$I$2:$N$2,E$2)</f>
        <v>0</v>
      </c>
      <c r="F47" s="64" cm="1">
        <f t="array" ref="F47">TREND($I47:$N47,$I$2:$N$2,F$2)</f>
        <v>0</v>
      </c>
      <c r="G47" s="64" cm="1">
        <f t="array" ref="G47">TREND($I47:$N47,$I$2:$N$2,G$2)</f>
        <v>0</v>
      </c>
      <c r="H47" s="64" cm="1">
        <f t="array" ref="H47">TREND($I47:$N47,$I$2:$N$2,H$2)</f>
        <v>0</v>
      </c>
      <c r="I47" s="63">
        <f>INDEX('[1]1000 m3_by region by source'!$C$78:$AX$153,MATCH($C47,'[1]1000 m3_by region by source'!$D$78:$D$153,0),MATCH(I$2,'[1]1000 m3_by region by source'!$C$78:$AX$78,0))</f>
        <v>0</v>
      </c>
      <c r="J47" s="63">
        <f>INDEX('[1]1000 m3_by region by source'!$C$78:$AX$153,MATCH($C47,'[1]1000 m3_by region by source'!$D$78:$D$153,0),MATCH(J$2,'[1]1000 m3_by region by source'!$C$78:$AX$78,0))</f>
        <v>0</v>
      </c>
      <c r="K47" s="63">
        <f>INDEX('[1]1000 m3_by region by source'!$C$78:$AX$153,MATCH($C47,'[1]1000 m3_by region by source'!$D$78:$D$153,0),MATCH(K$2,'[1]1000 m3_by region by source'!$C$78:$AX$78,0))</f>
        <v>0</v>
      </c>
      <c r="L47" s="63">
        <f>INDEX('[1]1000 m3_by region by source'!$C$78:$AX$153,MATCH($C47,'[1]1000 m3_by region by source'!$D$78:$D$153,0),MATCH(L$2,'[1]1000 m3_by region by source'!$C$78:$AX$78,0))</f>
        <v>0</v>
      </c>
      <c r="M47" s="63">
        <f>INDEX('[1]1000 m3_by region by source'!$C$78:$AX$153,MATCH($C47,'[1]1000 m3_by region by source'!$D$78:$D$153,0),MATCH(M$2,'[1]1000 m3_by region by source'!$C$78:$AX$78,0))</f>
        <v>0</v>
      </c>
      <c r="N47" s="63">
        <f>INDEX('[1]1000 m3_by region by source'!$C$78:$AX$153,MATCH($C47,'[1]1000 m3_by region by source'!$D$78:$D$153,0),MATCH(N$2,'[1]1000 m3_by region by source'!$C$78:$AX$78,0))</f>
        <v>0</v>
      </c>
      <c r="O47" s="63">
        <f>INDEX('[1]1000 m3_by region by source'!$C$78:$AX$153,MATCH($C47,'[1]1000 m3_by region by source'!$D$78:$D$153,0),MATCH(O$2,'[1]1000 m3_by region by source'!$C$78:$AX$78,0))</f>
        <v>0</v>
      </c>
      <c r="P47" s="63">
        <f>INDEX('[1]1000 m3_by region by source'!$C$78:$AX$153,MATCH($C47,'[1]1000 m3_by region by source'!$D$78:$D$153,0),MATCH(P$2,'[1]1000 m3_by region by source'!$C$78:$AX$78,0))</f>
        <v>0</v>
      </c>
      <c r="Q47" s="63">
        <f>INDEX('[1]1000 m3_by region by source'!$C$78:$AX$153,MATCH($C47,'[1]1000 m3_by region by source'!$D$78:$D$153,0),MATCH(Q$2,'[1]1000 m3_by region by source'!$C$78:$AX$78,0))</f>
        <v>0</v>
      </c>
      <c r="R47" s="63">
        <f>INDEX('[1]1000 m3_by region by source'!$C$78:$AX$153,MATCH($C47,'[1]1000 m3_by region by source'!$D$78:$D$153,0),MATCH(R$2,'[1]1000 m3_by region by source'!$C$78:$AX$78,0))</f>
        <v>0</v>
      </c>
      <c r="S47" s="63">
        <f>INDEX('[1]1000 m3_by region by source'!$C$78:$AX$153,MATCH($C47,'[1]1000 m3_by region by source'!$D$78:$D$153,0),MATCH(S$2,'[1]1000 m3_by region by source'!$C$78:$AX$78,0))</f>
        <v>0</v>
      </c>
      <c r="T47" s="63">
        <f>INDEX('[1]1000 m3_by region by source'!$C$78:$AX$153,MATCH($C47,'[1]1000 m3_by region by source'!$D$78:$D$153,0),MATCH(T$2,'[1]1000 m3_by region by source'!$C$78:$AX$78,0))</f>
        <v>0</v>
      </c>
      <c r="U47" s="63">
        <f>INDEX('[1]1000 m3_by region by source'!$C$78:$AX$153,MATCH($C47,'[1]1000 m3_by region by source'!$D$78:$D$153,0),MATCH(U$2,'[1]1000 m3_by region by source'!$C$78:$AX$78,0))</f>
        <v>0</v>
      </c>
      <c r="V47" s="63">
        <f>INDEX('[1]1000 m3_by region by source'!$C$78:$AX$153,MATCH($C47,'[1]1000 m3_by region by source'!$D$78:$D$153,0),MATCH(V$2,'[1]1000 m3_by region by source'!$C$78:$AX$78,0))</f>
        <v>0</v>
      </c>
      <c r="W47" s="63">
        <f>INDEX('[1]1000 m3_by region by source'!$C$78:$AX$153,MATCH($C47,'[1]1000 m3_by region by source'!$D$78:$D$153,0),MATCH(W$2,'[1]1000 m3_by region by source'!$C$78:$AX$78,0))</f>
        <v>0</v>
      </c>
      <c r="X47" s="63">
        <f>INDEX('[1]1000 m3_by region by source'!$C$78:$AX$153,MATCH($C47,'[1]1000 m3_by region by source'!$D$78:$D$153,0),MATCH(X$2,'[1]1000 m3_by region by source'!$C$78:$AX$78,0))</f>
        <v>0</v>
      </c>
      <c r="Y47" s="63">
        <f>INDEX('[1]1000 m3_by region by source'!$C$78:$AX$153,MATCH($C47,'[1]1000 m3_by region by source'!$D$78:$D$153,0),MATCH(Y$2,'[1]1000 m3_by region by source'!$C$78:$AX$78,0))</f>
        <v>0</v>
      </c>
      <c r="Z47" s="63">
        <f>INDEX('[1]1000 m3_by region by source'!$C$78:$AX$153,MATCH($C47,'[1]1000 m3_by region by source'!$D$78:$D$153,0),MATCH(Z$2,'[1]1000 m3_by region by source'!$C$78:$AX$78,0))</f>
        <v>0</v>
      </c>
      <c r="AA47" s="63">
        <f>INDEX('[1]1000 m3_by region by source'!$C$78:$AX$153,MATCH($C47,'[1]1000 m3_by region by source'!$D$78:$D$153,0),MATCH(AA$2,'[1]1000 m3_by region by source'!$C$78:$AX$78,0))</f>
        <v>0</v>
      </c>
      <c r="AB47" s="63">
        <f>INDEX('[1]1000 m3_by region by source'!$C$78:$AX$153,MATCH($C47,'[1]1000 m3_by region by source'!$D$78:$D$153,0),MATCH(AB$2,'[1]1000 m3_by region by source'!$C$78:$AX$78,0))</f>
        <v>0</v>
      </c>
      <c r="AC47" s="63">
        <f>INDEX('[1]1000 m3_by region by source'!$C$78:$AX$153,MATCH($C47,'[1]1000 m3_by region by source'!$D$78:$D$153,0),MATCH(AC$2,'[1]1000 m3_by region by source'!$C$78:$AX$78,0))</f>
        <v>0</v>
      </c>
      <c r="AD47" s="63">
        <f>INDEX('[1]1000 m3_by region by source'!$C$78:$AX$153,MATCH($C47,'[1]1000 m3_by region by source'!$D$78:$D$153,0),MATCH(AD$2,'[1]1000 m3_by region by source'!$C$78:$AX$78,0))</f>
        <v>0</v>
      </c>
      <c r="AE47" s="63">
        <f>INDEX('[1]1000 m3_by region by source'!$C$78:$AX$153,MATCH($C47,'[1]1000 m3_by region by source'!$D$78:$D$153,0),MATCH(AE$2,'[1]1000 m3_by region by source'!$C$78:$AX$78,0))</f>
        <v>0</v>
      </c>
      <c r="AF47" s="63">
        <f>INDEX('[1]1000 m3_by region by source'!$C$78:$AX$153,MATCH($C47,'[1]1000 m3_by region by source'!$D$78:$D$153,0),MATCH(AF$2,'[1]1000 m3_by region by source'!$C$78:$AX$78,0))</f>
        <v>0</v>
      </c>
      <c r="AG47" s="63">
        <f>INDEX('[1]1000 m3_by region by source'!$C$78:$AX$153,MATCH($C47,'[1]1000 m3_by region by source'!$D$78:$D$153,0),MATCH(AG$2,'[1]1000 m3_by region by source'!$C$78:$AX$78,0))</f>
        <v>0</v>
      </c>
      <c r="AH47" s="63">
        <f>INDEX('[1]1000 m3_by region by source'!$C$78:$AX$153,MATCH($C47,'[1]1000 m3_by region by source'!$D$78:$D$153,0),MATCH(AH$2,'[1]1000 m3_by region by source'!$C$78:$AX$78,0))</f>
        <v>0</v>
      </c>
      <c r="AI47" s="63">
        <f>INDEX('[1]1000 m3_by region by source'!$C$78:$AX$153,MATCH($C47,'[1]1000 m3_by region by source'!$D$78:$D$153,0),MATCH(AI$2,'[1]1000 m3_by region by source'!$C$78:$AX$78,0))</f>
        <v>0</v>
      </c>
      <c r="AJ47" s="63">
        <f>INDEX('[1]1000 m3_by region by source'!$C$78:$AX$153,MATCH($C47,'[1]1000 m3_by region by source'!$D$78:$D$153,0),MATCH(AJ$2,'[1]1000 m3_by region by source'!$C$78:$AX$78,0))</f>
        <v>0</v>
      </c>
      <c r="AK47" s="63">
        <f>INDEX('[1]1000 m3_by region by source'!$C$78:$AX$153,MATCH($C47,'[1]1000 m3_by region by source'!$D$78:$D$153,0),MATCH(AK$2,'[1]1000 m3_by region by source'!$C$78:$AX$78,0))</f>
        <v>0</v>
      </c>
      <c r="AL47" s="63">
        <f>INDEX('[1]1000 m3_by region by source'!$C$78:$AX$153,MATCH($C47,'[1]1000 m3_by region by source'!$D$78:$D$153,0),MATCH(AL$2,'[1]1000 m3_by region by source'!$C$78:$AX$78,0))</f>
        <v>0</v>
      </c>
      <c r="AM47" s="63">
        <f>INDEX('[1]1000 m3_by region by source'!$C$78:$AX$153,MATCH($C47,'[1]1000 m3_by region by source'!$D$78:$D$153,0),MATCH(AM$2,'[1]1000 m3_by region by source'!$C$78:$AX$78,0))</f>
        <v>0</v>
      </c>
      <c r="AN47" s="63">
        <f>INDEX('[1]1000 m3_by region by source'!$C$78:$AX$153,MATCH($C47,'[1]1000 m3_by region by source'!$D$78:$D$153,0),MATCH(AN$2,'[1]1000 m3_by region by source'!$C$78:$AX$78,0))</f>
        <v>0</v>
      </c>
      <c r="AO47" s="63">
        <f>INDEX('[1]1000 m3_by region by source'!$C$78:$AX$153,MATCH($C47,'[1]1000 m3_by region by source'!$D$78:$D$153,0),MATCH(AO$2,'[1]1000 m3_by region by source'!$C$78:$AX$78,0))</f>
        <v>0</v>
      </c>
      <c r="AP47" s="63">
        <f>INDEX('[1]1000 m3_by region by source'!$C$78:$AX$153,MATCH($C47,'[1]1000 m3_by region by source'!$D$78:$D$153,0),MATCH(AP$2,'[1]1000 m3_by region by source'!$C$78:$AX$78,0))</f>
        <v>0</v>
      </c>
      <c r="AQ47" s="63">
        <f>INDEX('[1]1000 m3_by region by source'!$C$78:$AX$153,MATCH($C47,'[1]1000 m3_by region by source'!$D$78:$D$153,0),MATCH(AQ$2,'[1]1000 m3_by region by source'!$C$78:$AX$78,0))</f>
        <v>0</v>
      </c>
      <c r="AR47" s="63">
        <f>INDEX('[1]1000 m3_by region by source'!$C$78:$AX$153,MATCH($C47,'[1]1000 m3_by region by source'!$D$78:$D$153,0),MATCH(AR$2,'[1]1000 m3_by region by source'!$C$78:$AX$78,0))</f>
        <v>0</v>
      </c>
      <c r="AS47" s="63">
        <f>INDEX('[1]1000 m3_by region by source'!$C$78:$AX$153,MATCH($C47,'[1]1000 m3_by region by source'!$D$78:$D$153,0),MATCH(AS$2,'[1]1000 m3_by region by source'!$C$78:$AX$78,0))</f>
        <v>0</v>
      </c>
      <c r="AT47" s="63">
        <f>INDEX('[1]1000 m3_by region by source'!$C$78:$AX$153,MATCH($C47,'[1]1000 m3_by region by source'!$D$78:$D$153,0),MATCH(AT$2,'[1]1000 m3_by region by source'!$C$78:$AX$78,0))</f>
        <v>0</v>
      </c>
      <c r="AU47" s="63">
        <f>INDEX('[1]1000 m3_by region by source'!$C$78:$AX$153,MATCH($C47,'[1]1000 m3_by region by source'!$D$78:$D$153,0),MATCH(AU$2,'[1]1000 m3_by region by source'!$C$78:$AX$78,0))</f>
        <v>0</v>
      </c>
      <c r="AV47" s="63">
        <f>INDEX('[1]1000 m3_by region by source'!$C$78:$AX$153,MATCH($C47,'[1]1000 m3_by region by source'!$D$78:$D$153,0),MATCH(AV$2,'[1]1000 m3_by region by source'!$C$78:$AX$78,0))</f>
        <v>0</v>
      </c>
      <c r="AW47" s="63">
        <f>INDEX('[1]1000 m3_by region by source'!$C$78:$AX$153,MATCH($C47,'[1]1000 m3_by region by source'!$D$78:$D$153,0),MATCH(AW$2,'[1]1000 m3_by region by source'!$C$78:$AX$78,0))</f>
        <v>0</v>
      </c>
      <c r="AX47" s="63">
        <f>INDEX('[1]1000 m3_by region by source'!$C$78:$AX$153,MATCH($C47,'[1]1000 m3_by region by source'!$D$78:$D$153,0),MATCH(AX$2,'[1]1000 m3_by region by source'!$C$78:$AX$78,0))</f>
        <v>0</v>
      </c>
      <c r="AY47" s="63">
        <f>INDEX('[1]1000 m3_by region by source'!$C$78:$AX$153,MATCH($C47,'[1]1000 m3_by region by source'!$D$78:$D$153,0),MATCH(AY$2,'[1]1000 m3_by region by source'!$C$78:$AX$78,0))</f>
        <v>0</v>
      </c>
      <c r="AZ47" s="63">
        <f>INDEX('[1]1000 m3_by region by source'!$C$78:$AX$153,MATCH($C47,'[1]1000 m3_by region by source'!$D$78:$D$153,0),MATCH(AZ$2,'[1]1000 m3_by region by source'!$C$78:$AX$78,0))</f>
        <v>0</v>
      </c>
      <c r="BA47" s="63">
        <f>INDEX('[1]1000 m3_by region by source'!$C$78:$AX$153,MATCH($C47,'[1]1000 m3_by region by source'!$D$78:$D$153,0),MATCH(BA$2,'[1]1000 m3_by region by source'!$C$78:$AX$78,0))</f>
        <v>0</v>
      </c>
      <c r="BB47" s="63">
        <f>INDEX('[1]1000 m3_by region by source'!$C$78:$AX$153,MATCH($C47,'[1]1000 m3_by region by source'!$D$78:$D$153,0),MATCH(BB$2,'[1]1000 m3_by region by source'!$C$78:$AX$78,0))</f>
        <v>0</v>
      </c>
    </row>
    <row r="48" spans="1:54" x14ac:dyDescent="0.35">
      <c r="A48" t="str">
        <f>'[1]1000 m3_by region by source'!A117</f>
        <v>SASKATCHEWAN</v>
      </c>
      <c r="B48" t="str">
        <f>'[1]1000 m3_by region by source'!C117</f>
        <v>SOLUTION</v>
      </c>
      <c r="C48" t="str">
        <f t="shared" si="0"/>
        <v>SASKATCHEWANSOLUTION</v>
      </c>
      <c r="D48" s="65">
        <f>E48</f>
        <v>2.6593601339371276E-2</v>
      </c>
      <c r="E48" s="65">
        <f>F48</f>
        <v>2.6593601339371276E-2</v>
      </c>
      <c r="F48" s="65">
        <f>G48</f>
        <v>2.6593601339371276E-2</v>
      </c>
      <c r="G48" s="65">
        <f>H48</f>
        <v>2.6593601339371276E-2</v>
      </c>
      <c r="H48" s="65" cm="1">
        <f t="array" ref="H48">TREND($I48:$N48,$I$2:$N$2,H$2)</f>
        <v>2.6593601339371276E-2</v>
      </c>
      <c r="I48" s="63">
        <f>INDEX('[1]1000 m3_by region by source'!$C$78:$AX$153,MATCH($C48,'[1]1000 m3_by region by source'!$D$78:$D$153,0),MATCH(I$2,'[1]1000 m3_by region by source'!$C$78:$AX$78,0))</f>
        <v>0.13247863247785857</v>
      </c>
      <c r="J48" s="63">
        <f>INDEX('[1]1000 m3_by region by source'!$C$78:$AX$153,MATCH($C48,'[1]1000 m3_by region by source'!$D$78:$D$153,0),MATCH(J$2,'[1]1000 m3_by region by source'!$C$78:$AX$78,0))</f>
        <v>0.13802816901182885</v>
      </c>
      <c r="K48" s="63">
        <f>INDEX('[1]1000 m3_by region by source'!$C$78:$AX$153,MATCH($C48,'[1]1000 m3_by region by source'!$D$78:$D$153,0),MATCH(K$2,'[1]1000 m3_by region by source'!$C$78:$AX$78,0))</f>
        <v>0.1641337386007147</v>
      </c>
      <c r="L48" s="63">
        <f>INDEX('[1]1000 m3_by region by source'!$C$78:$AX$153,MATCH($C48,'[1]1000 m3_by region by source'!$D$78:$D$153,0),MATCH(L$2,'[1]1000 m3_by region by source'!$C$78:$AX$78,0))</f>
        <v>0.19642857142723957</v>
      </c>
      <c r="M48" s="63">
        <f>INDEX('[1]1000 m3_by region by source'!$C$78:$AX$153,MATCH($C48,'[1]1000 m3_by region by source'!$D$78:$D$153,0),MATCH(M$2,'[1]1000 m3_by region by source'!$C$78:$AX$78,0))</f>
        <v>0.22007042253233194</v>
      </c>
      <c r="N48" s="63">
        <f>INDEX('[1]1000 m3_by region by source'!$C$78:$AX$153,MATCH($C48,'[1]1000 m3_by region by source'!$D$78:$D$153,0),MATCH(N$2,'[1]1000 m3_by region by source'!$C$78:$AX$78,0))</f>
        <v>0.46098043370726399</v>
      </c>
      <c r="O48" s="63">
        <f>INDEX('[1]1000 m3_by region by source'!$C$78:$AX$153,MATCH($C48,'[1]1000 m3_by region by source'!$D$78:$D$153,0),MATCH(O$2,'[1]1000 m3_by region by source'!$C$78:$AX$78,0))</f>
        <v>0.52435867118636481</v>
      </c>
      <c r="P48" s="63">
        <f>INDEX('[1]1000 m3_by region by source'!$C$78:$AX$153,MATCH($C48,'[1]1000 m3_by region by source'!$D$78:$D$153,0),MATCH(P$2,'[1]1000 m3_by region by source'!$C$78:$AX$78,0))</f>
        <v>0.49253308279212182</v>
      </c>
      <c r="Q48" s="63">
        <f>INDEX('[1]1000 m3_by region by source'!$C$78:$AX$153,MATCH($C48,'[1]1000 m3_by region by source'!$D$78:$D$153,0),MATCH(Q$2,'[1]1000 m3_by region by source'!$C$78:$AX$78,0))</f>
        <v>0.53395148613472987</v>
      </c>
      <c r="R48" s="63">
        <f>INDEX('[1]1000 m3_by region by source'!$C$78:$AX$153,MATCH($C48,'[1]1000 m3_by region by source'!$D$78:$D$153,0),MATCH(R$2,'[1]1000 m3_by region by source'!$C$78:$AX$78,0))</f>
        <v>0.6049985196516221</v>
      </c>
      <c r="S48" s="63">
        <f>INDEX('[1]1000 m3_by region by source'!$C$78:$AX$153,MATCH($C48,'[1]1000 m3_by region by source'!$D$78:$D$153,0),MATCH(S$2,'[1]1000 m3_by region by source'!$C$78:$AX$78,0))</f>
        <v>0.64149559117879951</v>
      </c>
      <c r="T48" s="63">
        <f>INDEX('[1]1000 m3_by region by source'!$C$78:$AX$153,MATCH($C48,'[1]1000 m3_by region by source'!$D$78:$D$153,0),MATCH(T$2,'[1]1000 m3_by region by source'!$C$78:$AX$78,0))</f>
        <v>0.65469819990735112</v>
      </c>
      <c r="U48" s="63">
        <f>INDEX('[1]1000 m3_by region by source'!$C$78:$AX$153,MATCH($C48,'[1]1000 m3_by region by source'!$D$78:$D$153,0),MATCH(U$2,'[1]1000 m3_by region by source'!$C$78:$AX$78,0))</f>
        <v>0.69112030790395895</v>
      </c>
      <c r="V48" s="63">
        <f>INDEX('[1]1000 m3_by region by source'!$C$78:$AX$153,MATCH($C48,'[1]1000 m3_by region by source'!$D$78:$D$153,0),MATCH(V$2,'[1]1000 m3_by region by source'!$C$78:$AX$78,0))</f>
        <v>0.71851463073478339</v>
      </c>
      <c r="W48" s="63">
        <f>INDEX('[1]1000 m3_by region by source'!$C$78:$AX$153,MATCH($C48,'[1]1000 m3_by region by source'!$D$78:$D$153,0),MATCH(W$2,'[1]1000 m3_by region by source'!$C$78:$AX$78,0))</f>
        <v>0.73222303012232903</v>
      </c>
      <c r="X48" s="63">
        <f>INDEX('[1]1000 m3_by region by source'!$C$78:$AX$153,MATCH($C48,'[1]1000 m3_by region by source'!$D$78:$D$153,0),MATCH(X$2,'[1]1000 m3_by region by source'!$C$78:$AX$78,0))</f>
        <v>0.73306594818466075</v>
      </c>
      <c r="Y48" s="63">
        <f>INDEX('[1]1000 m3_by region by source'!$C$78:$AX$153,MATCH($C48,'[1]1000 m3_by region by source'!$D$78:$D$153,0),MATCH(Y$2,'[1]1000 m3_by region by source'!$C$78:$AX$78,0))</f>
        <v>0.74352571739836804</v>
      </c>
      <c r="Z48" s="63">
        <f>INDEX('[1]1000 m3_by region by source'!$C$78:$AX$153,MATCH($C48,'[1]1000 m3_by region by source'!$D$78:$D$153,0),MATCH(Z$2,'[1]1000 m3_by region by source'!$C$78:$AX$78,0))</f>
        <v>0.77522536148911481</v>
      </c>
      <c r="AA48" s="63">
        <f>INDEX('[1]1000 m3_by region by source'!$C$78:$AX$153,MATCH($C48,'[1]1000 m3_by region by source'!$D$78:$D$153,0),MATCH(AA$2,'[1]1000 m3_by region by source'!$C$78:$AX$78,0))</f>
        <v>0.79355057725152323</v>
      </c>
      <c r="AB48" s="63">
        <f>INDEX('[1]1000 m3_by region by source'!$C$78:$AX$153,MATCH($C48,'[1]1000 m3_by region by source'!$D$78:$D$153,0),MATCH(AB$2,'[1]1000 m3_by region by source'!$C$78:$AX$78,0))</f>
        <v>0.80808885669479869</v>
      </c>
      <c r="AC48" s="63">
        <f>INDEX('[1]1000 m3_by region by source'!$C$78:$AX$153,MATCH($C48,'[1]1000 m3_by region by source'!$D$78:$D$153,0),MATCH(AC$2,'[1]1000 m3_by region by source'!$C$78:$AX$78,0))</f>
        <v>0.82094554402791287</v>
      </c>
      <c r="AD48" s="63">
        <f>INDEX('[1]1000 m3_by region by source'!$C$78:$AX$153,MATCH($C48,'[1]1000 m3_by region by source'!$D$78:$D$153,0),MATCH(AD$2,'[1]1000 m3_by region by source'!$C$78:$AX$78,0))</f>
        <v>0.83280671842617282</v>
      </c>
      <c r="AE48" s="63">
        <f>INDEX('[1]1000 m3_by region by source'!$C$78:$AX$153,MATCH($C48,'[1]1000 m3_by region by source'!$D$78:$D$153,0),MATCH(AE$2,'[1]1000 m3_by region by source'!$C$78:$AX$78,0))</f>
        <v>0.84393598811784165</v>
      </c>
      <c r="AF48" s="63">
        <f>INDEX('[1]1000 m3_by region by source'!$C$78:$AX$153,MATCH($C48,'[1]1000 m3_by region by source'!$D$78:$D$153,0),MATCH(AF$2,'[1]1000 m3_by region by source'!$C$78:$AX$78,0))</f>
        <v>0.85427795671924756</v>
      </c>
      <c r="AG48" s="63">
        <f>INDEX('[1]1000 m3_by region by source'!$C$78:$AX$153,MATCH($C48,'[1]1000 m3_by region by source'!$D$78:$D$153,0),MATCH(AG$2,'[1]1000 m3_by region by source'!$C$78:$AX$78,0))</f>
        <v>0.86389589675936218</v>
      </c>
      <c r="AH48" s="63">
        <f>INDEX('[1]1000 m3_by region by source'!$C$78:$AX$153,MATCH($C48,'[1]1000 m3_by region by source'!$D$78:$D$153,0),MATCH(AH$2,'[1]1000 m3_by region by source'!$C$78:$AX$78,0))</f>
        <v>0.87291581992760314</v>
      </c>
      <c r="AI48" s="63">
        <f>INDEX('[1]1000 m3_by region by source'!$C$78:$AX$153,MATCH($C48,'[1]1000 m3_by region by source'!$D$78:$D$153,0),MATCH(AI$2,'[1]1000 m3_by region by source'!$C$78:$AX$78,0))</f>
        <v>0.88138346635943954</v>
      </c>
      <c r="AJ48" s="63">
        <f>INDEX('[1]1000 m3_by region by source'!$C$78:$AX$153,MATCH($C48,'[1]1000 m3_by region by source'!$D$78:$D$153,0),MATCH(AJ$2,'[1]1000 m3_by region by source'!$C$78:$AX$78,0))</f>
        <v>0.88931730776523066</v>
      </c>
      <c r="AK48" s="63">
        <f>INDEX('[1]1000 m3_by region by source'!$C$78:$AX$153,MATCH($C48,'[1]1000 m3_by region by source'!$D$78:$D$153,0),MATCH(AK$2,'[1]1000 m3_by region by source'!$C$78:$AX$78,0))</f>
        <v>0.89612284122036456</v>
      </c>
      <c r="AL48" s="63">
        <f>INDEX('[1]1000 m3_by region by source'!$C$78:$AX$153,MATCH($C48,'[1]1000 m3_by region by source'!$D$78:$D$153,0),MATCH(AL$2,'[1]1000 m3_by region by source'!$C$78:$AX$78,0))</f>
        <v>0.90204078385626441</v>
      </c>
      <c r="AM48" s="63">
        <f>INDEX('[1]1000 m3_by region by source'!$C$78:$AX$153,MATCH($C48,'[1]1000 m3_by region by source'!$D$78:$D$153,0),MATCH(AM$2,'[1]1000 m3_by region by source'!$C$78:$AX$78,0))</f>
        <v>0.90752239169141835</v>
      </c>
      <c r="AN48" s="63">
        <f>INDEX('[1]1000 m3_by region by source'!$C$78:$AX$153,MATCH($C48,'[1]1000 m3_by region by source'!$D$78:$D$153,0),MATCH(AN$2,'[1]1000 m3_by region by source'!$C$78:$AX$78,0))</f>
        <v>0.91260926240047269</v>
      </c>
      <c r="AO48" s="63">
        <f>INDEX('[1]1000 m3_by region by source'!$C$78:$AX$153,MATCH($C48,'[1]1000 m3_by region by source'!$D$78:$D$153,0),MATCH(AO$2,'[1]1000 m3_by region by source'!$C$78:$AX$78,0))</f>
        <v>0.91741526414146635</v>
      </c>
      <c r="AP48" s="63">
        <f>INDEX('[1]1000 m3_by region by source'!$C$78:$AX$153,MATCH($C48,'[1]1000 m3_by region by source'!$D$78:$D$153,0),MATCH(AP$2,'[1]1000 m3_by region by source'!$C$78:$AX$78,0))</f>
        <v>0.92195226892594651</v>
      </c>
      <c r="AQ48" s="63">
        <f>INDEX('[1]1000 m3_by region by source'!$C$78:$AX$153,MATCH($C48,'[1]1000 m3_by region by source'!$D$78:$D$153,0),MATCH(AQ$2,'[1]1000 m3_by region by source'!$C$78:$AX$78,0))</f>
        <v>0.92621683530773791</v>
      </c>
      <c r="AR48" s="63">
        <f>INDEX('[1]1000 m3_by region by source'!$C$78:$AX$153,MATCH($C48,'[1]1000 m3_by region by source'!$D$78:$D$153,0),MATCH(AR$2,'[1]1000 m3_by region by source'!$C$78:$AX$78,0))</f>
        <v>0.929910778150143</v>
      </c>
      <c r="AS48" s="63">
        <f>INDEX('[1]1000 m3_by region by source'!$C$78:$AX$153,MATCH($C48,'[1]1000 m3_by region by source'!$D$78:$D$153,0),MATCH(AS$2,'[1]1000 m3_by region by source'!$C$78:$AX$78,0))</f>
        <v>0.93314712745072625</v>
      </c>
      <c r="AT48" s="63">
        <f>INDEX('[1]1000 m3_by region by source'!$C$78:$AX$153,MATCH($C48,'[1]1000 m3_by region by source'!$D$78:$D$153,0),MATCH(AT$2,'[1]1000 m3_by region by source'!$C$78:$AX$78,0))</f>
        <v>0.93622949132761413</v>
      </c>
      <c r="AU48" s="63">
        <f>INDEX('[1]1000 m3_by region by source'!$C$78:$AX$153,MATCH($C48,'[1]1000 m3_by region by source'!$D$78:$D$153,0),MATCH(AU$2,'[1]1000 m3_by region by source'!$C$78:$AX$78,0))</f>
        <v>0.93916487778882185</v>
      </c>
      <c r="AV48" s="63">
        <f>INDEX('[1]1000 m3_by region by source'!$C$78:$AX$153,MATCH($C48,'[1]1000 m3_by region by source'!$D$78:$D$153,0),MATCH(AV$2,'[1]1000 m3_by region by source'!$C$78:$AX$78,0))</f>
        <v>0.94188816596446834</v>
      </c>
      <c r="AW48" s="63">
        <f>INDEX('[1]1000 m3_by region by source'!$C$78:$AX$153,MATCH($C48,'[1]1000 m3_by region by source'!$D$78:$D$153,0),MATCH(AW$2,'[1]1000 m3_by region by source'!$C$78:$AX$78,0))</f>
        <v>0.94443120928985014</v>
      </c>
      <c r="AX48" s="63">
        <f>INDEX('[1]1000 m3_by region by source'!$C$78:$AX$153,MATCH($C48,'[1]1000 m3_by region by source'!$D$78:$D$153,0),MATCH(AX$2,'[1]1000 m3_by region by source'!$C$78:$AX$78,0))</f>
        <v>0.94686248776462456</v>
      </c>
      <c r="AY48" s="63">
        <f>INDEX('[1]1000 m3_by region by source'!$C$78:$AX$153,MATCH($C48,'[1]1000 m3_by region by source'!$D$78:$D$153,0),MATCH(AY$2,'[1]1000 m3_by region by source'!$C$78:$AX$78,0))</f>
        <v>0.94916049719504625</v>
      </c>
      <c r="AZ48" s="63">
        <f>INDEX('[1]1000 m3_by region by source'!$C$78:$AX$153,MATCH($C48,'[1]1000 m3_by region by source'!$D$78:$D$153,0),MATCH(AZ$2,'[1]1000 m3_by region by source'!$C$78:$AX$78,0))</f>
        <v>0.95136016635400389</v>
      </c>
      <c r="BA48" s="63">
        <f>INDEX('[1]1000 m3_by region by source'!$C$78:$AX$153,MATCH($C48,'[1]1000 m3_by region by source'!$D$78:$D$153,0),MATCH(BA$2,'[1]1000 m3_by region by source'!$C$78:$AX$78,0))</f>
        <v>0.95346303616003614</v>
      </c>
      <c r="BB48" s="63">
        <f>INDEX('[1]1000 m3_by region by source'!$C$78:$AX$153,MATCH($C48,'[1]1000 m3_by region by source'!$D$78:$D$153,0),MATCH(BB$2,'[1]1000 m3_by region by source'!$C$78:$AX$78,0))</f>
        <v>0.95544845288300451</v>
      </c>
    </row>
    <row r="49" spans="1:54" x14ac:dyDescent="0.35">
      <c r="A49" t="str">
        <f>'[1]1000 m3_by region by source'!A118</f>
        <v>SASKATCHEWAN</v>
      </c>
      <c r="B49" t="str">
        <f>'[1]1000 m3_by region by source'!C118</f>
        <v>TIGHT</v>
      </c>
      <c r="C49" t="str">
        <f t="shared" si="0"/>
        <v>SASKATCHEWANTIGHT</v>
      </c>
      <c r="D49" s="65">
        <f>1-SUM(D45:D48)</f>
        <v>0.47606768725906079</v>
      </c>
      <c r="E49" s="65">
        <f>1-SUM(E45:E48)</f>
        <v>0.5096088515166457</v>
      </c>
      <c r="F49" s="65">
        <f>1-SUM(F45:F48)</f>
        <v>0.54315001577424482</v>
      </c>
      <c r="G49" s="65">
        <f>1-SUM(G45:G48)</f>
        <v>0.57669118003182973</v>
      </c>
      <c r="H49" s="65">
        <f>1-SUM(H45:H48)</f>
        <v>0.61023234428941464</v>
      </c>
      <c r="I49" s="63">
        <f>INDEX('[1]1000 m3_by region by source'!$C$78:$AX$153,MATCH($C49,'[1]1000 m3_by region by source'!$D$78:$D$153,0),MATCH(I$2,'[1]1000 m3_by region by source'!$C$78:$AX$78,0))</f>
        <v>0.55840455840378411</v>
      </c>
      <c r="J49" s="63">
        <f>INDEX('[1]1000 m3_by region by source'!$C$78:$AX$153,MATCH($C49,'[1]1000 m3_by region by source'!$D$78:$D$153,0),MATCH(J$2,'[1]1000 m3_by region by source'!$C$78:$AX$78,0))</f>
        <v>0.56478873239686067</v>
      </c>
      <c r="K49" s="63">
        <f>INDEX('[1]1000 m3_by region by source'!$C$78:$AX$153,MATCH($C49,'[1]1000 m3_by region by source'!$D$78:$D$153,0),MATCH(K$2,'[1]1000 m3_by region by source'!$C$78:$AX$78,0))</f>
        <v>0.56079027355601863</v>
      </c>
      <c r="L49" s="63">
        <f>INDEX('[1]1000 m3_by region by source'!$C$78:$AX$153,MATCH($C49,'[1]1000 m3_by region by source'!$D$78:$D$153,0),MATCH(L$2,'[1]1000 m3_by region by source'!$C$78:$AX$78,0))</f>
        <v>0.56006493506881661</v>
      </c>
      <c r="M49" s="63">
        <f>INDEX('[1]1000 m3_by region by source'!$C$78:$AX$153,MATCH($C49,'[1]1000 m3_by region by source'!$D$78:$D$153,0),MATCH(M$2,'[1]1000 m3_by region by source'!$C$78:$AX$78,0))</f>
        <v>0.55281690140987427</v>
      </c>
      <c r="N49" s="63">
        <f>INDEX('[1]1000 m3_by region by source'!$C$78:$AX$153,MATCH($C49,'[1]1000 m3_by region by source'!$D$78:$D$153,0),MATCH(N$2,'[1]1000 m3_by region by source'!$C$78:$AX$78,0))</f>
        <v>0.41633475458952546</v>
      </c>
      <c r="O49" s="63">
        <f>INDEX('[1]1000 m3_by region by source'!$C$78:$AX$153,MATCH($C49,'[1]1000 m3_by region by source'!$D$78:$D$153,0),MATCH(O$2,'[1]1000 m3_by region by source'!$C$78:$AX$78,0))</f>
        <v>0.37580032915409611</v>
      </c>
      <c r="P49" s="63">
        <f>INDEX('[1]1000 m3_by region by source'!$C$78:$AX$153,MATCH($C49,'[1]1000 m3_by region by source'!$D$78:$D$153,0),MATCH(P$2,'[1]1000 m3_by region by source'!$C$78:$AX$78,0))</f>
        <v>0.4120802260261775</v>
      </c>
      <c r="Q49" s="63">
        <f>INDEX('[1]1000 m3_by region by source'!$C$78:$AX$153,MATCH($C49,'[1]1000 m3_by region by source'!$D$78:$D$153,0),MATCH(Q$2,'[1]1000 m3_by region by source'!$C$78:$AX$78,0))</f>
        <v>0.38162563779972414</v>
      </c>
      <c r="R49" s="63">
        <f>INDEX('[1]1000 m3_by region by source'!$C$78:$AX$153,MATCH($C49,'[1]1000 m3_by region by source'!$D$78:$D$153,0),MATCH(R$2,'[1]1000 m3_by region by source'!$C$78:$AX$78,0))</f>
        <v>0.32288003094346579</v>
      </c>
      <c r="S49" s="63">
        <f>INDEX('[1]1000 m3_by region by source'!$C$78:$AX$153,MATCH($C49,'[1]1000 m3_by region by source'!$D$78:$D$153,0),MATCH(S$2,'[1]1000 m3_by region by source'!$C$78:$AX$78,0))</f>
        <v>0.29599694095851126</v>
      </c>
      <c r="T49" s="63">
        <f>INDEX('[1]1000 m3_by region by source'!$C$78:$AX$153,MATCH($C49,'[1]1000 m3_by region by source'!$D$78:$D$153,0),MATCH(T$2,'[1]1000 m3_by region by source'!$C$78:$AX$78,0))</f>
        <v>0.29199042501299854</v>
      </c>
      <c r="U49" s="63">
        <f>INDEX('[1]1000 m3_by region by source'!$C$78:$AX$153,MATCH($C49,'[1]1000 m3_by region by source'!$D$78:$D$153,0),MATCH(U$2,'[1]1000 m3_by region by source'!$C$78:$AX$78,0))</f>
        <v>0.26266885022340386</v>
      </c>
      <c r="V49" s="63">
        <f>INDEX('[1]1000 m3_by region by source'!$C$78:$AX$153,MATCH($C49,'[1]1000 m3_by region by source'!$D$78:$D$153,0),MATCH(V$2,'[1]1000 m3_by region by source'!$C$78:$AX$78,0))</f>
        <v>0.24164349286535927</v>
      </c>
      <c r="W49" s="63">
        <f>INDEX('[1]1000 m3_by region by source'!$C$78:$AX$153,MATCH($C49,'[1]1000 m3_by region by source'!$D$78:$D$153,0),MATCH(W$2,'[1]1000 m3_by region by source'!$C$78:$AX$78,0))</f>
        <v>0.22863850736555849</v>
      </c>
      <c r="X49" s="63">
        <f>INDEX('[1]1000 m3_by region by source'!$C$78:$AX$153,MATCH($C49,'[1]1000 m3_by region by source'!$D$78:$D$153,0),MATCH(X$2,'[1]1000 m3_by region by source'!$C$78:$AX$78,0))</f>
        <v>0.23166129845285777</v>
      </c>
      <c r="Y49" s="63">
        <f>INDEX('[1]1000 m3_by region by source'!$C$78:$AX$153,MATCH($C49,'[1]1000 m3_by region by source'!$D$78:$D$153,0),MATCH(Y$2,'[1]1000 m3_by region by source'!$C$78:$AX$78,0))</f>
        <v>0.22722465364154371</v>
      </c>
      <c r="Z49" s="63">
        <f>INDEX('[1]1000 m3_by region by source'!$C$78:$AX$153,MATCH($C49,'[1]1000 m3_by region by source'!$D$78:$D$153,0),MATCH(Z$2,'[1]1000 m3_by region by source'!$C$78:$AX$78,0))</f>
        <v>0.20034511085727294</v>
      </c>
      <c r="AA49" s="63">
        <f>INDEX('[1]1000 m3_by region by source'!$C$78:$AX$153,MATCH($C49,'[1]1000 m3_by region by source'!$D$78:$D$153,0),MATCH(AA$2,'[1]1000 m3_by region by source'!$C$78:$AX$78,0))</f>
        <v>0.18505662475773402</v>
      </c>
      <c r="AB49" s="63">
        <f>INDEX('[1]1000 m3_by region by source'!$C$78:$AX$153,MATCH($C49,'[1]1000 m3_by region by source'!$D$78:$D$153,0),MATCH(AB$2,'[1]1000 m3_by region by source'!$C$78:$AX$78,0))</f>
        <v>0.17285504004025815</v>
      </c>
      <c r="AC49" s="63">
        <f>INDEX('[1]1000 m3_by region by source'!$C$78:$AX$153,MATCH($C49,'[1]1000 m3_by region by source'!$D$78:$D$153,0),MATCH(AC$2,'[1]1000 m3_by region by source'!$C$78:$AX$78,0))</f>
        <v>0.16191414785942304</v>
      </c>
      <c r="AD49" s="63">
        <f>INDEX('[1]1000 m3_by region by source'!$C$78:$AX$153,MATCH($C49,'[1]1000 m3_by region by source'!$D$78:$D$153,0),MATCH(AD$2,'[1]1000 m3_by region by source'!$C$78:$AX$78,0))</f>
        <v>0.15172466403046087</v>
      </c>
      <c r="AE49" s="63">
        <f>INDEX('[1]1000 m3_by region by source'!$C$78:$AX$153,MATCH($C49,'[1]1000 m3_by region by source'!$D$78:$D$153,0),MATCH(AE$2,'[1]1000 m3_by region by source'!$C$78:$AX$78,0))</f>
        <v>0.14205303708403941</v>
      </c>
      <c r="AF49" s="63">
        <f>INDEX('[1]1000 m3_by region by source'!$C$78:$AX$153,MATCH($C49,'[1]1000 m3_by region by source'!$D$78:$D$153,0),MATCH(AF$2,'[1]1000 m3_by region by source'!$C$78:$AX$78,0))</f>
        <v>0.13298230315149825</v>
      </c>
      <c r="AG49" s="63">
        <f>INDEX('[1]1000 m3_by region by source'!$C$78:$AX$153,MATCH($C49,'[1]1000 m3_by region by source'!$D$78:$D$153,0),MATCH(AG$2,'[1]1000 m3_by region by source'!$C$78:$AX$78,0))</f>
        <v>0.12446925693521217</v>
      </c>
      <c r="AH49" s="63">
        <f>INDEX('[1]1000 m3_by region by source'!$C$78:$AX$153,MATCH($C49,'[1]1000 m3_by region by source'!$D$78:$D$153,0),MATCH(AH$2,'[1]1000 m3_by region by source'!$C$78:$AX$78,0))</f>
        <v>0.11640346739014582</v>
      </c>
      <c r="AI49" s="63">
        <f>INDEX('[1]1000 m3_by region by source'!$C$78:$AX$153,MATCH($C49,'[1]1000 m3_by region by source'!$D$78:$D$153,0),MATCH(AI$2,'[1]1000 m3_by region by source'!$C$78:$AX$78,0))</f>
        <v>0.10877408931713524</v>
      </c>
      <c r="AJ49" s="63">
        <f>INDEX('[1]1000 m3_by region by source'!$C$78:$AX$153,MATCH($C49,'[1]1000 m3_by region by source'!$D$78:$D$153,0),MATCH(AJ$2,'[1]1000 m3_by region by source'!$C$78:$AX$78,0))</f>
        <v>0.1015695537886884</v>
      </c>
      <c r="AK49" s="63">
        <f>INDEX('[1]1000 m3_by region by source'!$C$78:$AX$153,MATCH($C49,'[1]1000 m3_by region by source'!$D$78:$D$153,0),MATCH(AK$2,'[1]1000 m3_by region by source'!$C$78:$AX$78,0))</f>
        <v>9.5332317283225693E-2</v>
      </c>
      <c r="AL49" s="63">
        <f>INDEX('[1]1000 m3_by region by source'!$C$78:$AX$153,MATCH($C49,'[1]1000 m3_by region by source'!$D$78:$D$153,0),MATCH(AL$2,'[1]1000 m3_by region by source'!$C$78:$AX$78,0))</f>
        <v>8.9870428211051567E-2</v>
      </c>
      <c r="AM49" s="63">
        <f>INDEX('[1]1000 m3_by region by source'!$C$78:$AX$153,MATCH($C49,'[1]1000 m3_by region by source'!$D$78:$D$153,0),MATCH(AM$2,'[1]1000 m3_by region by source'!$C$78:$AX$78,0))</f>
        <v>8.4773871780684615E-2</v>
      </c>
      <c r="AN49" s="63">
        <f>INDEX('[1]1000 m3_by region by source'!$C$78:$AX$153,MATCH($C49,'[1]1000 m3_by region by source'!$D$78:$D$153,0),MATCH(AN$2,'[1]1000 m3_by region by source'!$C$78:$AX$78,0))</f>
        <v>8.0009085576433117E-2</v>
      </c>
      <c r="AO49" s="63">
        <f>INDEX('[1]1000 m3_by region by source'!$C$78:$AX$153,MATCH($C49,'[1]1000 m3_by region by source'!$D$78:$D$153,0),MATCH(AO$2,'[1]1000 m3_by region by source'!$C$78:$AX$78,0))</f>
        <v>7.5486819825245341E-2</v>
      </c>
      <c r="AP49" s="63">
        <f>INDEX('[1]1000 m3_by region by source'!$C$78:$AX$153,MATCH($C49,'[1]1000 m3_by region by source'!$D$78:$D$153,0),MATCH(AP$2,'[1]1000 m3_by region by source'!$C$78:$AX$78,0))</f>
        <v>7.1198020458279637E-2</v>
      </c>
      <c r="AQ49" s="63">
        <f>INDEX('[1]1000 m3_by region by source'!$C$78:$AX$153,MATCH($C49,'[1]1000 m3_by region by source'!$D$78:$D$153,0),MATCH(AQ$2,'[1]1000 m3_by region by source'!$C$78:$AX$78,0))</f>
        <v>6.7134940817059452E-2</v>
      </c>
      <c r="AR49" s="63">
        <f>INDEX('[1]1000 m3_by region by source'!$C$78:$AX$153,MATCH($C49,'[1]1000 m3_by region by source'!$D$78:$D$153,0),MATCH(AR$2,'[1]1000 m3_by region by source'!$C$78:$AX$78,0))</f>
        <v>6.3596087521496855E-2</v>
      </c>
      <c r="AS49" s="63">
        <f>INDEX('[1]1000 m3_by region by source'!$C$78:$AX$153,MATCH($C49,'[1]1000 m3_by region by source'!$D$78:$D$153,0),MATCH(AS$2,'[1]1000 m3_by region by source'!$C$78:$AX$78,0))</f>
        <v>6.0477193677274832E-2</v>
      </c>
      <c r="AT49" s="63">
        <f>INDEX('[1]1000 m3_by region by source'!$C$78:$AX$153,MATCH($C49,'[1]1000 m3_by region by source'!$D$78:$D$153,0),MATCH(AT$2,'[1]1000 m3_by region by source'!$C$78:$AX$78,0))</f>
        <v>5.7497277185742025E-2</v>
      </c>
      <c r="AU49" s="63">
        <f>INDEX('[1]1000 m3_by region by source'!$C$78:$AX$153,MATCH($C49,'[1]1000 m3_by region by source'!$D$78:$D$153,0),MATCH(AU$2,'[1]1000 m3_by region by source'!$C$78:$AX$78,0))</f>
        <v>5.4651433887617347E-2</v>
      </c>
      <c r="AV49" s="63">
        <f>INDEX('[1]1000 m3_by region by source'!$C$78:$AX$153,MATCH($C49,'[1]1000 m3_by region by source'!$D$78:$D$153,0),MATCH(AV$2,'[1]1000 m3_by region by source'!$C$78:$AX$78,0))</f>
        <v>5.2000416702587177E-2</v>
      </c>
      <c r="AW49" s="63">
        <f>INDEX('[1]1000 m3_by region by source'!$C$78:$AX$153,MATCH($C49,'[1]1000 m3_by region by source'!$D$78:$D$153,0),MATCH(AW$2,'[1]1000 m3_by region by source'!$C$78:$AX$78,0))</f>
        <v>4.9522035628000088E-2</v>
      </c>
      <c r="AX49" s="63">
        <f>INDEX('[1]1000 m3_by region by source'!$C$78:$AX$153,MATCH($C49,'[1]1000 m3_by region by source'!$D$78:$D$153,0),MATCH(AX$2,'[1]1000 m3_by region by source'!$C$78:$AX$78,0))</f>
        <v>4.7154646189155783E-2</v>
      </c>
      <c r="AY49" s="63">
        <f>INDEX('[1]1000 m3_by region by source'!$C$78:$AX$153,MATCH($C49,'[1]1000 m3_by region by source'!$D$78:$D$153,0),MATCH(AY$2,'[1]1000 m3_by region by source'!$C$78:$AX$78,0))</f>
        <v>4.4896759952305347E-2</v>
      </c>
      <c r="AZ49" s="63">
        <f>INDEX('[1]1000 m3_by region by source'!$C$78:$AX$153,MATCH($C49,'[1]1000 m3_by region by source'!$D$78:$D$153,0),MATCH(AZ$2,'[1]1000 m3_by region by source'!$C$78:$AX$78,0))</f>
        <v>4.2741008854022697E-2</v>
      </c>
      <c r="BA49" s="63">
        <f>INDEX('[1]1000 m3_by region by source'!$C$78:$AX$153,MATCH($C49,'[1]1000 m3_by region by source'!$D$78:$D$153,0),MATCH(BA$2,'[1]1000 m3_by region by source'!$C$78:$AX$78,0))</f>
        <v>4.0683591409766885E-2</v>
      </c>
      <c r="BB49" s="63">
        <f>INDEX('[1]1000 m3_by region by source'!$C$78:$AX$153,MATCH($C49,'[1]1000 m3_by region by source'!$D$78:$D$153,0),MATCH(BB$2,'[1]1000 m3_by region by source'!$C$78:$AX$78,0))</f>
        <v>3.8723271806958268E-2</v>
      </c>
    </row>
    <row r="50" spans="1:54" x14ac:dyDescent="0.35">
      <c r="C50" t="str">
        <f t="shared" si="0"/>
        <v/>
      </c>
      <c r="D50" s="62">
        <f>SUM(D45:D49)</f>
        <v>1</v>
      </c>
      <c r="E50" s="62">
        <f>SUM(E45:E49)</f>
        <v>1</v>
      </c>
      <c r="F50" s="62">
        <f>SUM(F45:F49)</f>
        <v>1</v>
      </c>
      <c r="G50" s="62">
        <f>SUM(G45:G49)</f>
        <v>1</v>
      </c>
      <c r="H50" s="62">
        <f>SUM(H45:H49)</f>
        <v>1</v>
      </c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</row>
    <row r="51" spans="1:54" s="33" customFormat="1" x14ac:dyDescent="0.35">
      <c r="A51" s="33" t="str">
        <f>'[1]1000 m3_by region by source'!A119</f>
        <v>ALBERTA</v>
      </c>
      <c r="B51" s="33" t="str">
        <f>'[1]1000 m3_by region by source'!C119</f>
        <v>COAL BED METHANE</v>
      </c>
      <c r="C51" s="33" t="str">
        <f t="shared" si="0"/>
        <v>ALBERTACOAL BED METHANE</v>
      </c>
      <c r="D51" s="70">
        <f>1-SUM(D52:D55)</f>
        <v>3.6262903080089615E-2</v>
      </c>
      <c r="E51" s="70">
        <f>1-SUM(E52:E55)</f>
        <v>3.9202557088010792E-2</v>
      </c>
      <c r="F51" s="70">
        <f>1-SUM(F52:F55)</f>
        <v>4.2142211095939075E-2</v>
      </c>
      <c r="G51" s="70">
        <f>1-SUM(G52:G55)</f>
        <v>4.5081865103863805E-2</v>
      </c>
      <c r="H51" s="70">
        <f>1-SUM(H52:H55)</f>
        <v>4.8021519111784983E-2</v>
      </c>
      <c r="I51" s="71">
        <f>INDEX('[1]1000 m3_by region by source'!$C$78:$AX$153,MATCH($C51,'[1]1000 m3_by region by source'!$D$78:$D$153,0),MATCH(I$2,'[1]1000 m3_by region by source'!$C$78:$AX$78,0))</f>
        <v>2.2079395084826845E-2</v>
      </c>
      <c r="J51" s="71">
        <f>INDEX('[1]1000 m3_by region by source'!$C$78:$AX$153,MATCH($C51,'[1]1000 m3_by region by source'!$D$78:$D$153,0),MATCH(J$2,'[1]1000 m3_by region by source'!$C$78:$AX$78,0))</f>
        <v>4.1781897002557675E-2</v>
      </c>
      <c r="K51" s="71">
        <f>INDEX('[1]1000 m3_by region by source'!$C$78:$AX$153,MATCH($C51,'[1]1000 m3_by region by source'!$D$78:$D$153,0),MATCH(K$2,'[1]1000 m3_by region by source'!$C$78:$AX$78,0))</f>
        <v>5.4991216680540675E-2</v>
      </c>
      <c r="L51" s="71">
        <f>INDEX('[1]1000 m3_by region by source'!$C$78:$AX$153,MATCH($C51,'[1]1000 m3_by region by source'!$D$78:$D$153,0),MATCH(L$2,'[1]1000 m3_by region by source'!$C$78:$AX$78,0))</f>
        <v>6.3101690801673549E-2</v>
      </c>
      <c r="M51" s="71">
        <f>INDEX('[1]1000 m3_by region by source'!$C$78:$AX$153,MATCH($C51,'[1]1000 m3_by region by source'!$D$78:$D$153,0),MATCH(M$2,'[1]1000 m3_by region by source'!$C$78:$AX$78,0))</f>
        <v>7.1428571428483537E-2</v>
      </c>
      <c r="N51" s="71">
        <f>INDEX('[1]1000 m3_by region by source'!$C$78:$AX$153,MATCH($C51,'[1]1000 m3_by region by source'!$D$78:$D$153,0),MATCH(N$2,'[1]1000 m3_by region by source'!$C$78:$AX$78,0))</f>
        <v>8.1938219786642952E-2</v>
      </c>
      <c r="O51" s="71">
        <f>INDEX('[1]1000 m3_by region by source'!$C$78:$AX$153,MATCH($C51,'[1]1000 m3_by region by source'!$D$78:$D$153,0),MATCH(O$2,'[1]1000 m3_by region by source'!$C$78:$AX$78,0))</f>
        <v>8.4069070721327924E-2</v>
      </c>
      <c r="P51" s="71">
        <f>INDEX('[1]1000 m3_by region by source'!$C$78:$AX$153,MATCH($C51,'[1]1000 m3_by region by source'!$D$78:$D$153,0),MATCH(P$2,'[1]1000 m3_by region by source'!$C$78:$AX$78,0))</f>
        <v>8.3921774334368357E-2</v>
      </c>
      <c r="Q51" s="71">
        <f>INDEX('[1]1000 m3_by region by source'!$C$78:$AX$153,MATCH($C51,'[1]1000 m3_by region by source'!$D$78:$D$153,0),MATCH(Q$2,'[1]1000 m3_by region by source'!$C$78:$AX$78,0))</f>
        <v>8.175987375718026E-2</v>
      </c>
      <c r="R51" s="71">
        <f>INDEX('[1]1000 m3_by region by source'!$C$78:$AX$153,MATCH($C51,'[1]1000 m3_by region by source'!$D$78:$D$153,0),MATCH(R$2,'[1]1000 m3_by region by source'!$C$78:$AX$78,0))</f>
        <v>7.6278221728505888E-2</v>
      </c>
      <c r="S51" s="71">
        <f>INDEX('[1]1000 m3_by region by source'!$C$78:$AX$153,MATCH($C51,'[1]1000 m3_by region by source'!$D$78:$D$153,0),MATCH(S$2,'[1]1000 m3_by region by source'!$C$78:$AX$78,0))</f>
        <v>7.3796392593967586E-2</v>
      </c>
      <c r="T51" s="71">
        <f>INDEX('[1]1000 m3_by region by source'!$C$78:$AX$153,MATCH($C51,'[1]1000 m3_by region by source'!$D$78:$D$153,0),MATCH(T$2,'[1]1000 m3_by region by source'!$C$78:$AX$78,0))</f>
        <v>6.8270547477241192E-2</v>
      </c>
      <c r="U51" s="71">
        <f>INDEX('[1]1000 m3_by region by source'!$C$78:$AX$153,MATCH($C51,'[1]1000 m3_by region by source'!$D$78:$D$153,0),MATCH(U$2,'[1]1000 m3_by region by source'!$C$78:$AX$78,0))</f>
        <v>6.0694265489711983E-2</v>
      </c>
      <c r="V51" s="71">
        <f>INDEX('[1]1000 m3_by region by source'!$C$78:$AX$153,MATCH($C51,'[1]1000 m3_by region by source'!$D$78:$D$153,0),MATCH(V$2,'[1]1000 m3_by region by source'!$C$78:$AX$78,0))</f>
        <v>5.3354302655945707E-2</v>
      </c>
      <c r="W51" s="71">
        <f>INDEX('[1]1000 m3_by region by source'!$C$78:$AX$153,MATCH($C51,'[1]1000 m3_by region by source'!$D$78:$D$153,0),MATCH(W$2,'[1]1000 m3_by region by source'!$C$78:$AX$78,0))</f>
        <v>4.5525854503413218E-2</v>
      </c>
      <c r="X51" s="71">
        <f>INDEX('[1]1000 m3_by region by source'!$C$78:$AX$153,MATCH($C51,'[1]1000 m3_by region by source'!$D$78:$D$153,0),MATCH(X$2,'[1]1000 m3_by region by source'!$C$78:$AX$78,0))</f>
        <v>4.6580952218414927E-2</v>
      </c>
      <c r="Y51" s="71">
        <f>INDEX('[1]1000 m3_by region by source'!$C$78:$AX$153,MATCH($C51,'[1]1000 m3_by region by source'!$D$78:$D$153,0),MATCH(Y$2,'[1]1000 m3_by region by source'!$C$78:$AX$78,0))</f>
        <v>4.2357478406050635E-2</v>
      </c>
      <c r="Z51" s="71">
        <f>INDEX('[1]1000 m3_by region by source'!$C$78:$AX$153,MATCH($C51,'[1]1000 m3_by region by source'!$D$78:$D$153,0),MATCH(Z$2,'[1]1000 m3_by region by source'!$C$78:$AX$78,0))</f>
        <v>4.0075506922208577E-2</v>
      </c>
      <c r="AA51" s="71">
        <f>INDEX('[1]1000 m3_by region by source'!$C$78:$AX$153,MATCH($C51,'[1]1000 m3_by region by source'!$D$78:$D$153,0),MATCH(AA$2,'[1]1000 m3_by region by source'!$C$78:$AX$78,0))</f>
        <v>3.7657342663412759E-2</v>
      </c>
      <c r="AB51" s="71">
        <f>INDEX('[1]1000 m3_by region by source'!$C$78:$AX$153,MATCH($C51,'[1]1000 m3_by region by source'!$D$78:$D$153,0),MATCH(AB$2,'[1]1000 m3_by region by source'!$C$78:$AX$78,0))</f>
        <v>3.5154641467884502E-2</v>
      </c>
      <c r="AC51" s="71">
        <f>INDEX('[1]1000 m3_by region by source'!$C$78:$AX$153,MATCH($C51,'[1]1000 m3_by region by source'!$D$78:$D$153,0),MATCH(AC$2,'[1]1000 m3_by region by source'!$C$78:$AX$78,0))</f>
        <v>3.2639472157712172E-2</v>
      </c>
      <c r="AD51" s="71">
        <f>INDEX('[1]1000 m3_by region by source'!$C$78:$AX$153,MATCH($C51,'[1]1000 m3_by region by source'!$D$78:$D$153,0),MATCH(AD$2,'[1]1000 m3_by region by source'!$C$78:$AX$78,0))</f>
        <v>3.0260475982619717E-2</v>
      </c>
      <c r="AE51" s="71">
        <f>INDEX('[1]1000 m3_by region by source'!$C$78:$AX$153,MATCH($C51,'[1]1000 m3_by region by source'!$D$78:$D$153,0),MATCH(AE$2,'[1]1000 m3_by region by source'!$C$78:$AX$78,0))</f>
        <v>2.8073610821663094E-2</v>
      </c>
      <c r="AF51" s="71">
        <f>INDEX('[1]1000 m3_by region by source'!$C$78:$AX$153,MATCH($C51,'[1]1000 m3_by region by source'!$D$78:$D$153,0),MATCH(AF$2,'[1]1000 m3_by region by source'!$C$78:$AX$78,0))</f>
        <v>2.6012994485766779E-2</v>
      </c>
      <c r="AG51" s="71">
        <f>INDEX('[1]1000 m3_by region by source'!$C$78:$AX$153,MATCH($C51,'[1]1000 m3_by region by source'!$D$78:$D$153,0),MATCH(AG$2,'[1]1000 m3_by region by source'!$C$78:$AX$78,0))</f>
        <v>2.402823837356247E-2</v>
      </c>
      <c r="AH51" s="71">
        <f>INDEX('[1]1000 m3_by region by source'!$C$78:$AX$153,MATCH($C51,'[1]1000 m3_by region by source'!$D$78:$D$153,0),MATCH(AH$2,'[1]1000 m3_by region by source'!$C$78:$AX$78,0))</f>
        <v>2.2085471904688115E-2</v>
      </c>
      <c r="AI51" s="71">
        <f>INDEX('[1]1000 m3_by region by source'!$C$78:$AX$153,MATCH($C51,'[1]1000 m3_by region by source'!$D$78:$D$153,0),MATCH(AI$2,'[1]1000 m3_by region by source'!$C$78:$AX$78,0))</f>
        <v>2.0209709907253053E-2</v>
      </c>
      <c r="AJ51" s="71">
        <f>INDEX('[1]1000 m3_by region by source'!$C$78:$AX$153,MATCH($C51,'[1]1000 m3_by region by source'!$D$78:$D$153,0),MATCH(AJ$2,'[1]1000 m3_by region by source'!$C$78:$AX$78,0))</f>
        <v>1.8456612202552937E-2</v>
      </c>
      <c r="AK51" s="71">
        <f>INDEX('[1]1000 m3_by region by source'!$C$78:$AX$153,MATCH($C51,'[1]1000 m3_by region by source'!$D$78:$D$153,0),MATCH(AK$2,'[1]1000 m3_by region by source'!$C$78:$AX$78,0))</f>
        <v>1.6814773088661465E-2</v>
      </c>
      <c r="AL51" s="71">
        <f>INDEX('[1]1000 m3_by region by source'!$C$78:$AX$153,MATCH($C51,'[1]1000 m3_by region by source'!$D$78:$D$153,0),MATCH(AL$2,'[1]1000 m3_by region by source'!$C$78:$AX$78,0))</f>
        <v>1.5278880102165177E-2</v>
      </c>
      <c r="AM51" s="71">
        <f>INDEX('[1]1000 m3_by region by source'!$C$78:$AX$153,MATCH($C51,'[1]1000 m3_by region by source'!$D$78:$D$153,0),MATCH(AM$2,'[1]1000 m3_by region by source'!$C$78:$AX$78,0))</f>
        <v>1.385139456952383E-2</v>
      </c>
      <c r="AN51" s="71">
        <f>INDEX('[1]1000 m3_by region by source'!$C$78:$AX$153,MATCH($C51,'[1]1000 m3_by region by source'!$D$78:$D$153,0),MATCH(AN$2,'[1]1000 m3_by region by source'!$C$78:$AX$78,0))</f>
        <v>1.2528012820304916E-2</v>
      </c>
      <c r="AO51" s="71">
        <f>INDEX('[1]1000 m3_by region by source'!$C$78:$AX$153,MATCH($C51,'[1]1000 m3_by region by source'!$D$78:$D$153,0),MATCH(AO$2,'[1]1000 m3_by region by source'!$C$78:$AX$78,0))</f>
        <v>1.1305960249402083E-2</v>
      </c>
      <c r="AP51" s="71">
        <f>INDEX('[1]1000 m3_by region by source'!$C$78:$AX$153,MATCH($C51,'[1]1000 m3_by region by source'!$D$78:$D$153,0),MATCH(AP$2,'[1]1000 m3_by region by source'!$C$78:$AX$78,0))</f>
        <v>1.0165826740536879E-2</v>
      </c>
      <c r="AQ51" s="71">
        <f>INDEX('[1]1000 m3_by region by source'!$C$78:$AX$153,MATCH($C51,'[1]1000 m3_by region by source'!$D$78:$D$153,0),MATCH(AQ$2,'[1]1000 m3_by region by source'!$C$78:$AX$78,0))</f>
        <v>9.1049521462009918E-3</v>
      </c>
      <c r="AR51" s="71">
        <f>INDEX('[1]1000 m3_by region by source'!$C$78:$AX$153,MATCH($C51,'[1]1000 m3_by region by source'!$D$78:$D$153,0),MATCH(AR$2,'[1]1000 m3_by region by source'!$C$78:$AX$78,0))</f>
        <v>8.1729603624374168E-3</v>
      </c>
      <c r="AS51" s="71">
        <f>INDEX('[1]1000 m3_by region by source'!$C$78:$AX$153,MATCH($C51,'[1]1000 m3_by region by source'!$D$78:$D$153,0),MATCH(AS$2,'[1]1000 m3_by region by source'!$C$78:$AX$78,0))</f>
        <v>7.3538201150235381E-3</v>
      </c>
      <c r="AT51" s="71">
        <f>INDEX('[1]1000 m3_by region by source'!$C$78:$AX$153,MATCH($C51,'[1]1000 m3_by region by source'!$D$78:$D$153,0),MATCH(AT$2,'[1]1000 m3_by region by source'!$C$78:$AX$78,0))</f>
        <v>6.6133381422192198E-3</v>
      </c>
      <c r="AU51" s="71">
        <f>INDEX('[1]1000 m3_by region by source'!$C$78:$AX$153,MATCH($C51,'[1]1000 m3_by region by source'!$D$78:$D$153,0),MATCH(AU$2,'[1]1000 m3_by region by source'!$C$78:$AX$78,0))</f>
        <v>5.9330019260259619E-3</v>
      </c>
      <c r="AV51" s="71">
        <f>INDEX('[1]1000 m3_by region by source'!$C$78:$AX$153,MATCH($C51,'[1]1000 m3_by region by source'!$D$78:$D$153,0),MATCH(AV$2,'[1]1000 m3_by region by source'!$C$78:$AX$78,0))</f>
        <v>5.321201675952787E-3</v>
      </c>
      <c r="AW51" s="71">
        <f>INDEX('[1]1000 m3_by region by source'!$C$78:$AX$153,MATCH($C51,'[1]1000 m3_by region by source'!$D$78:$D$153,0),MATCH(AW$2,'[1]1000 m3_by region by source'!$C$78:$AX$78,0))</f>
        <v>4.7913571519009974E-3</v>
      </c>
      <c r="AX51" s="71">
        <f>INDEX('[1]1000 m3_by region by source'!$C$78:$AX$153,MATCH($C51,'[1]1000 m3_by region by source'!$D$78:$D$153,0),MATCH(AX$2,'[1]1000 m3_by region by source'!$C$78:$AX$78,0))</f>
        <v>4.3255119405943643E-3</v>
      </c>
      <c r="AY51" s="71">
        <f>INDEX('[1]1000 m3_by region by source'!$C$78:$AX$153,MATCH($C51,'[1]1000 m3_by region by source'!$D$78:$D$153,0),MATCH(AY$2,'[1]1000 m3_by region by source'!$C$78:$AX$78,0))</f>
        <v>3.9001565495827553E-3</v>
      </c>
      <c r="AZ51" s="71">
        <f>INDEX('[1]1000 m3_by region by source'!$C$78:$AX$153,MATCH($C51,'[1]1000 m3_by region by source'!$D$78:$D$153,0),MATCH(AZ$2,'[1]1000 m3_by region by source'!$C$78:$AX$78,0))</f>
        <v>3.5153865164066385E-3</v>
      </c>
      <c r="BA51" s="71">
        <f>INDEX('[1]1000 m3_by region by source'!$C$78:$AX$153,MATCH($C51,'[1]1000 m3_by region by source'!$D$78:$D$153,0),MATCH(BA$2,'[1]1000 m3_by region by source'!$C$78:$AX$78,0))</f>
        <v>3.1728332930432107E-3</v>
      </c>
      <c r="BB51" s="71">
        <f>INDEX('[1]1000 m3_by region by source'!$C$78:$AX$153,MATCH($C51,'[1]1000 m3_by region by source'!$D$78:$D$153,0),MATCH(BB$2,'[1]1000 m3_by region by source'!$C$78:$AX$78,0))</f>
        <v>2.8604548278394577E-3</v>
      </c>
    </row>
    <row r="52" spans="1:54" s="33" customFormat="1" x14ac:dyDescent="0.35">
      <c r="A52" s="33" t="str">
        <f>'[1]1000 m3_by region by source'!A120</f>
        <v>ALBERTA</v>
      </c>
      <c r="B52" s="33" t="str">
        <f>'[1]1000 m3_by region by source'!C120</f>
        <v>CONVENTIONAL</v>
      </c>
      <c r="C52" s="33" t="str">
        <f t="shared" si="0"/>
        <v>ALBERTACONVENTIONAL</v>
      </c>
      <c r="D52" s="70" cm="1">
        <f t="array" ref="D52">TREND($I52:$X52,$I$2:$X$2,D$2)</f>
        <v>0.75059703003057621</v>
      </c>
      <c r="E52" s="70" cm="1">
        <f t="array" ref="E52">TREND($I52:$X52,$I$2:$X$2,E$2)</f>
        <v>0.72158863802470563</v>
      </c>
      <c r="F52" s="70" cm="1">
        <f t="array" ref="F52">TREND($I52:$X52,$I$2:$X$2,F$2)</f>
        <v>0.69258024601883506</v>
      </c>
      <c r="G52" s="70" cm="1">
        <f t="array" ref="G52">TREND($I52:$X52,$I$2:$X$2,G$2)</f>
        <v>0.66357185401296448</v>
      </c>
      <c r="H52" s="70" cm="1">
        <f t="array" ref="H52">TREND($I52:$X52,$I$2:$X$2,H$2)</f>
        <v>0.6345634620070939</v>
      </c>
      <c r="I52" s="71">
        <f>INDEX('[1]1000 m3_by region by source'!$C$78:$AX$153,MATCH($C52,'[1]1000 m3_by region by source'!$D$78:$D$153,0),MATCH(I$2,'[1]1000 m3_by region by source'!$C$78:$AX$78,0))</f>
        <v>0.59841209829879671</v>
      </c>
      <c r="J52" s="71">
        <f>INDEX('[1]1000 m3_by region by source'!$C$78:$AX$153,MATCH($C52,'[1]1000 m3_by region by source'!$D$78:$D$153,0),MATCH(J$2,'[1]1000 m3_by region by source'!$C$78:$AX$78,0))</f>
        <v>0.5677554376263928</v>
      </c>
      <c r="K52" s="71">
        <f>INDEX('[1]1000 m3_by region by source'!$C$78:$AX$153,MATCH($C52,'[1]1000 m3_by region by source'!$D$78:$D$153,0),MATCH(K$2,'[1]1000 m3_by region by source'!$C$78:$AX$78,0))</f>
        <v>0.54158710761496898</v>
      </c>
      <c r="L52" s="71">
        <f>INDEX('[1]1000 m3_by region by source'!$C$78:$AX$153,MATCH($C52,'[1]1000 m3_by region by source'!$D$78:$D$153,0),MATCH(L$2,'[1]1000 m3_by region by source'!$C$78:$AX$78,0))</f>
        <v>0.52164064396099619</v>
      </c>
      <c r="M52" s="71">
        <f>INDEX('[1]1000 m3_by region by source'!$C$78:$AX$153,MATCH($C52,'[1]1000 m3_by region by source'!$D$78:$D$153,0),MATCH(M$2,'[1]1000 m3_by region by source'!$C$78:$AX$78,0))</f>
        <v>0.4995644599304343</v>
      </c>
      <c r="N52" s="71">
        <f>INDEX('[1]1000 m3_by region by source'!$C$78:$AX$153,MATCH($C52,'[1]1000 m3_by region by source'!$D$78:$D$153,0),MATCH(N$2,'[1]1000 m3_by region by source'!$C$78:$AX$78,0))</f>
        <v>0.46755782112923255</v>
      </c>
      <c r="O52" s="71">
        <f>INDEX('[1]1000 m3_by region by source'!$C$78:$AX$153,MATCH($C52,'[1]1000 m3_by region by source'!$D$78:$D$153,0),MATCH(O$2,'[1]1000 m3_by region by source'!$C$78:$AX$78,0))</f>
        <v>0.44108843808009407</v>
      </c>
      <c r="P52" s="71">
        <f>INDEX('[1]1000 m3_by region by source'!$C$78:$AX$153,MATCH($C52,'[1]1000 m3_by region by source'!$D$78:$D$153,0),MATCH(P$2,'[1]1000 m3_by region by source'!$C$78:$AX$78,0))</f>
        <v>0.40155733831670731</v>
      </c>
      <c r="Q52" s="71">
        <f>INDEX('[1]1000 m3_by region by source'!$C$78:$AX$153,MATCH($C52,'[1]1000 m3_by region by source'!$D$78:$D$153,0),MATCH(Q$2,'[1]1000 m3_by region by source'!$C$78:$AX$78,0))</f>
        <v>0.37968552958502438</v>
      </c>
      <c r="R52" s="71">
        <f>INDEX('[1]1000 m3_by region by source'!$C$78:$AX$153,MATCH($C52,'[1]1000 m3_by region by source'!$D$78:$D$153,0),MATCH(R$2,'[1]1000 m3_by region by source'!$C$78:$AX$78,0))</f>
        <v>0.35090358248983344</v>
      </c>
      <c r="S52" s="71">
        <f>INDEX('[1]1000 m3_by region by source'!$C$78:$AX$153,MATCH($C52,'[1]1000 m3_by region by source'!$D$78:$D$153,0),MATCH(S$2,'[1]1000 m3_by region by source'!$C$78:$AX$78,0))</f>
        <v>0.31641899220366088</v>
      </c>
      <c r="T52" s="71">
        <f>INDEX('[1]1000 m3_by region by source'!$C$78:$AX$153,MATCH($C52,'[1]1000 m3_by region by source'!$D$78:$D$153,0),MATCH(T$2,'[1]1000 m3_by region by source'!$C$78:$AX$78,0))</f>
        <v>0.28058800238069304</v>
      </c>
      <c r="U52" s="71">
        <f>INDEX('[1]1000 m3_by region by source'!$C$78:$AX$153,MATCH($C52,'[1]1000 m3_by region by source'!$D$78:$D$153,0),MATCH(U$2,'[1]1000 m3_by region by source'!$C$78:$AX$78,0))</f>
        <v>0.25120579300917162</v>
      </c>
      <c r="V52" s="71">
        <f>INDEX('[1]1000 m3_by region by source'!$C$78:$AX$153,MATCH($C52,'[1]1000 m3_by region by source'!$D$78:$D$153,0),MATCH(V$2,'[1]1000 m3_by region by source'!$C$78:$AX$78,0))</f>
        <v>0.21630680168708424</v>
      </c>
      <c r="W52" s="71">
        <f>INDEX('[1]1000 m3_by region by source'!$C$78:$AX$153,MATCH($C52,'[1]1000 m3_by region by source'!$D$78:$D$153,0),MATCH(W$2,'[1]1000 m3_by region by source'!$C$78:$AX$78,0))</f>
        <v>0.18989107432325711</v>
      </c>
      <c r="X52" s="71">
        <f>INDEX('[1]1000 m3_by region by source'!$C$78:$AX$153,MATCH($C52,'[1]1000 m3_by region by source'!$D$78:$D$153,0),MATCH(X$2,'[1]1000 m3_by region by source'!$C$78:$AX$78,0))</f>
        <v>0.18371095867884468</v>
      </c>
      <c r="Y52" s="71">
        <f>INDEX('[1]1000 m3_by region by source'!$C$78:$AX$153,MATCH($C52,'[1]1000 m3_by region by source'!$D$78:$D$153,0),MATCH(Y$2,'[1]1000 m3_by region by source'!$C$78:$AX$78,0))</f>
        <v>0.16660859534803188</v>
      </c>
      <c r="Z52" s="71">
        <f>INDEX('[1]1000 m3_by region by source'!$C$78:$AX$153,MATCH($C52,'[1]1000 m3_by region by source'!$D$78:$D$153,0),MATCH(Z$2,'[1]1000 m3_by region by source'!$C$78:$AX$78,0))</f>
        <v>0.16155975739294895</v>
      </c>
      <c r="AA52" s="71">
        <f>INDEX('[1]1000 m3_by region by source'!$C$78:$AX$153,MATCH($C52,'[1]1000 m3_by region by source'!$D$78:$D$153,0),MATCH(AA$2,'[1]1000 m3_by region by source'!$C$78:$AX$78,0))</f>
        <v>0.15569544068531144</v>
      </c>
      <c r="AB52" s="71">
        <f>INDEX('[1]1000 m3_by region by source'!$C$78:$AX$153,MATCH($C52,'[1]1000 m3_by region by source'!$D$78:$D$153,0),MATCH(AB$2,'[1]1000 m3_by region by source'!$C$78:$AX$78,0))</f>
        <v>0.14932295568722148</v>
      </c>
      <c r="AC52" s="71">
        <f>INDEX('[1]1000 m3_by region by source'!$C$78:$AX$153,MATCH($C52,'[1]1000 m3_by region by source'!$D$78:$D$153,0),MATCH(AC$2,'[1]1000 m3_by region by source'!$C$78:$AX$78,0))</f>
        <v>0.14278436108968015</v>
      </c>
      <c r="AD52" s="71">
        <f>INDEX('[1]1000 m3_by region by source'!$C$78:$AX$153,MATCH($C52,'[1]1000 m3_by region by source'!$D$78:$D$153,0),MATCH(AD$2,'[1]1000 m3_by region by source'!$C$78:$AX$78,0))</f>
        <v>0.13655932342592467</v>
      </c>
      <c r="AE52" s="71">
        <f>INDEX('[1]1000 m3_by region by source'!$C$78:$AX$153,MATCH($C52,'[1]1000 m3_by region by source'!$D$78:$D$153,0),MATCH(AE$2,'[1]1000 m3_by region by source'!$C$78:$AX$78,0))</f>
        <v>0.13095739064815332</v>
      </c>
      <c r="AF52" s="71">
        <f>INDEX('[1]1000 m3_by region by source'!$C$78:$AX$153,MATCH($C52,'[1]1000 m3_by region by source'!$D$78:$D$153,0),MATCH(AF$2,'[1]1000 m3_by region by source'!$C$78:$AX$78,0))</f>
        <v>0.12572565964701049</v>
      </c>
      <c r="AG52" s="71">
        <f>INDEX('[1]1000 m3_by region by source'!$C$78:$AX$153,MATCH($C52,'[1]1000 m3_by region by source'!$D$78:$D$153,0),MATCH(AG$2,'[1]1000 m3_by region by source'!$C$78:$AX$78,0))</f>
        <v>0.12059224901869857</v>
      </c>
      <c r="AH52" s="71">
        <f>INDEX('[1]1000 m3_by region by source'!$C$78:$AX$153,MATCH($C52,'[1]1000 m3_by region by source'!$D$78:$D$153,0),MATCH(AH$2,'[1]1000 m3_by region by source'!$C$78:$AX$78,0))</f>
        <v>0.11543252056665465</v>
      </c>
      <c r="AI52" s="71">
        <f>INDEX('[1]1000 m3_by region by source'!$C$78:$AX$153,MATCH($C52,'[1]1000 m3_by region by source'!$D$78:$D$153,0),MATCH(AI$2,'[1]1000 m3_by region by source'!$C$78:$AX$78,0))</f>
        <v>0.11028199973240184</v>
      </c>
      <c r="AJ52" s="71">
        <f>INDEX('[1]1000 m3_by region by source'!$C$78:$AX$153,MATCH($C52,'[1]1000 m3_by region by source'!$D$78:$D$153,0),MATCH(AJ$2,'[1]1000 m3_by region by source'!$C$78:$AX$78,0))</f>
        <v>0.10540789695421506</v>
      </c>
      <c r="AK52" s="71">
        <f>INDEX('[1]1000 m3_by region by source'!$C$78:$AX$153,MATCH($C52,'[1]1000 m3_by region by source'!$D$78:$D$153,0),MATCH(AK$2,'[1]1000 m3_by region by source'!$C$78:$AX$78,0))</f>
        <v>0.10087390537592017</v>
      </c>
      <c r="AL52" s="71">
        <f>INDEX('[1]1000 m3_by region by source'!$C$78:$AX$153,MATCH($C52,'[1]1000 m3_by region by source'!$D$78:$D$153,0),MATCH(AL$2,'[1]1000 m3_by region by source'!$C$78:$AX$78,0))</f>
        <v>9.6583499665129219E-2</v>
      </c>
      <c r="AM52" s="71">
        <f>INDEX('[1]1000 m3_by region by source'!$C$78:$AX$153,MATCH($C52,'[1]1000 m3_by region by source'!$D$78:$D$153,0),MATCH(AM$2,'[1]1000 m3_by region by source'!$C$78:$AX$78,0))</f>
        <v>9.25001712155894E-2</v>
      </c>
      <c r="AN52" s="71">
        <f>INDEX('[1]1000 m3_by region by source'!$C$78:$AX$153,MATCH($C52,'[1]1000 m3_by region by source'!$D$78:$D$153,0),MATCH(AN$2,'[1]1000 m3_by region by source'!$C$78:$AX$78,0))</f>
        <v>8.8633554494145186E-2</v>
      </c>
      <c r="AO52" s="71">
        <f>INDEX('[1]1000 m3_by region by source'!$C$78:$AX$153,MATCH($C52,'[1]1000 m3_by region by source'!$D$78:$D$153,0),MATCH(AO$2,'[1]1000 m3_by region by source'!$C$78:$AX$78,0))</f>
        <v>8.4920142317036304E-2</v>
      </c>
      <c r="AP52" s="71">
        <f>INDEX('[1]1000 m3_by region by source'!$C$78:$AX$153,MATCH($C52,'[1]1000 m3_by region by source'!$D$78:$D$153,0),MATCH(AP$2,'[1]1000 m3_by region by source'!$C$78:$AX$78,0))</f>
        <v>8.1209308599951985E-2</v>
      </c>
      <c r="AQ52" s="71">
        <f>INDEX('[1]1000 m3_by region by source'!$C$78:$AX$153,MATCH($C52,'[1]1000 m3_by region by source'!$D$78:$D$153,0),MATCH(AQ$2,'[1]1000 m3_by region by source'!$C$78:$AX$78,0))</f>
        <v>7.7596794840945518E-2</v>
      </c>
      <c r="AR52" s="71">
        <f>INDEX('[1]1000 m3_by region by source'!$C$78:$AX$153,MATCH($C52,'[1]1000 m3_by region by source'!$D$78:$D$153,0),MATCH(AR$2,'[1]1000 m3_by region by source'!$C$78:$AX$78,0))</f>
        <v>7.4436859898240323E-2</v>
      </c>
      <c r="AS52" s="71">
        <f>INDEX('[1]1000 m3_by region by source'!$C$78:$AX$153,MATCH($C52,'[1]1000 m3_by region by source'!$D$78:$D$153,0),MATCH(AS$2,'[1]1000 m3_by region by source'!$C$78:$AX$78,0))</f>
        <v>7.1598406277554566E-2</v>
      </c>
      <c r="AT52" s="71">
        <f>INDEX('[1]1000 m3_by region by source'!$C$78:$AX$153,MATCH($C52,'[1]1000 m3_by region by source'!$D$78:$D$153,0),MATCH(AT$2,'[1]1000 m3_by region by source'!$C$78:$AX$78,0))</f>
        <v>6.8897942396588599E-2</v>
      </c>
      <c r="AU52" s="71">
        <f>INDEX('[1]1000 m3_by region by source'!$C$78:$AX$153,MATCH($C52,'[1]1000 m3_by region by source'!$D$78:$D$153,0),MATCH(AU$2,'[1]1000 m3_by region by source'!$C$78:$AX$78,0))</f>
        <v>6.6222012063055988E-2</v>
      </c>
      <c r="AV52" s="71">
        <f>INDEX('[1]1000 m3_by region by source'!$C$78:$AX$153,MATCH($C52,'[1]1000 m3_by region by source'!$D$78:$D$153,0),MATCH(AV$2,'[1]1000 m3_by region by source'!$C$78:$AX$78,0))</f>
        <v>6.3702166776648236E-2</v>
      </c>
      <c r="AW52" s="71">
        <f>INDEX('[1]1000 m3_by region by source'!$C$78:$AX$153,MATCH($C52,'[1]1000 m3_by region by source'!$D$78:$D$153,0),MATCH(AW$2,'[1]1000 m3_by region by source'!$C$78:$AX$78,0))</f>
        <v>6.1539258519221054E-2</v>
      </c>
      <c r="AX52" s="71">
        <f>INDEX('[1]1000 m3_by region by source'!$C$78:$AX$153,MATCH($C52,'[1]1000 m3_by region by source'!$D$78:$D$153,0),MATCH(AX$2,'[1]1000 m3_by region by source'!$C$78:$AX$78,0))</f>
        <v>5.9598748233242758E-2</v>
      </c>
      <c r="AY52" s="71">
        <f>INDEX('[1]1000 m3_by region by source'!$C$78:$AX$153,MATCH($C52,'[1]1000 m3_by region by source'!$D$78:$D$153,0),MATCH(AY$2,'[1]1000 m3_by region by source'!$C$78:$AX$78,0))</f>
        <v>5.7781761440259573E-2</v>
      </c>
      <c r="AZ52" s="71">
        <f>INDEX('[1]1000 m3_by region by source'!$C$78:$AX$153,MATCH($C52,'[1]1000 m3_by region by source'!$D$78:$D$153,0),MATCH(AZ$2,'[1]1000 m3_by region by source'!$C$78:$AX$78,0))</f>
        <v>5.6065114435031163E-2</v>
      </c>
      <c r="BA52" s="71">
        <f>INDEX('[1]1000 m3_by region by source'!$C$78:$AX$153,MATCH($C52,'[1]1000 m3_by region by source'!$D$78:$D$153,0),MATCH(BA$2,'[1]1000 m3_by region by source'!$C$78:$AX$78,0))</f>
        <v>5.4454351809215866E-2</v>
      </c>
      <c r="BB52" s="71">
        <f>INDEX('[1]1000 m3_by region by source'!$C$78:$AX$153,MATCH($C52,'[1]1000 m3_by region by source'!$D$78:$D$153,0),MATCH(BB$2,'[1]1000 m3_by region by source'!$C$78:$AX$78,0))</f>
        <v>5.2954142256511502E-2</v>
      </c>
    </row>
    <row r="53" spans="1:54" s="33" customFormat="1" x14ac:dyDescent="0.35">
      <c r="A53" s="33" t="str">
        <f>'[1]1000 m3_by region by source'!A121</f>
        <v>ALBERTA</v>
      </c>
      <c r="B53" s="33" t="str">
        <f>'[1]1000 m3_by region by source'!C121</f>
        <v>SHALE</v>
      </c>
      <c r="C53" s="33" t="str">
        <f t="shared" si="0"/>
        <v>ALBERTASHALE</v>
      </c>
      <c r="D53" s="72">
        <f>E53</f>
        <v>0</v>
      </c>
      <c r="E53" s="72">
        <f>F53</f>
        <v>0</v>
      </c>
      <c r="F53" s="72">
        <f>G53</f>
        <v>0</v>
      </c>
      <c r="G53" s="72">
        <f>H53</f>
        <v>0</v>
      </c>
      <c r="H53" s="72">
        <f>I53</f>
        <v>0</v>
      </c>
      <c r="I53" s="71">
        <f>INDEX('[1]1000 m3_by region by source'!$C$78:$AX$153,MATCH($C53,'[1]1000 m3_by region by source'!$D$78:$D$153,0),MATCH(I$2,'[1]1000 m3_by region by source'!$C$78:$AX$78,0))</f>
        <v>0</v>
      </c>
      <c r="J53" s="71">
        <f>INDEX('[1]1000 m3_by region by source'!$C$78:$AX$153,MATCH($C53,'[1]1000 m3_by region by source'!$D$78:$D$153,0),MATCH(J$2,'[1]1000 m3_by region by source'!$C$78:$AX$78,0))</f>
        <v>0</v>
      </c>
      <c r="K53" s="71">
        <f>INDEX('[1]1000 m3_by region by source'!$C$78:$AX$153,MATCH($C53,'[1]1000 m3_by region by source'!$D$78:$D$153,0),MATCH(K$2,'[1]1000 m3_by region by source'!$C$78:$AX$78,0))</f>
        <v>0</v>
      </c>
      <c r="L53" s="71">
        <f>INDEX('[1]1000 m3_by region by source'!$C$78:$AX$153,MATCH($C53,'[1]1000 m3_by region by source'!$D$78:$D$153,0),MATCH(L$2,'[1]1000 m3_by region by source'!$C$78:$AX$78,0))</f>
        <v>0</v>
      </c>
      <c r="M53" s="71">
        <f>INDEX('[1]1000 m3_by region by source'!$C$78:$AX$153,MATCH($C53,'[1]1000 m3_by region by source'!$D$78:$D$153,0),MATCH(M$2,'[1]1000 m3_by region by source'!$C$78:$AX$78,0))</f>
        <v>0</v>
      </c>
      <c r="N53" s="71">
        <f>INDEX('[1]1000 m3_by region by source'!$C$78:$AX$153,MATCH($C53,'[1]1000 m3_by region by source'!$D$78:$D$153,0),MATCH(N$2,'[1]1000 m3_by region by source'!$C$78:$AX$78,0))</f>
        <v>1.15591512854735E-6</v>
      </c>
      <c r="O53" s="71">
        <f>INDEX('[1]1000 m3_by region by source'!$C$78:$AX$153,MATCH($C53,'[1]1000 m3_by region by source'!$D$78:$D$153,0),MATCH(O$2,'[1]1000 m3_by region by source'!$C$78:$AX$78,0))</f>
        <v>1.4718529995094677E-4</v>
      </c>
      <c r="P53" s="71">
        <f>INDEX('[1]1000 m3_by region by source'!$C$78:$AX$153,MATCH($C53,'[1]1000 m3_by region by source'!$D$78:$D$153,0),MATCH(P$2,'[1]1000 m3_by region by source'!$C$78:$AX$78,0))</f>
        <v>7.4137674770421459E-4</v>
      </c>
      <c r="Q53" s="71">
        <f>INDEX('[1]1000 m3_by region by source'!$C$78:$AX$153,MATCH($C53,'[1]1000 m3_by region by source'!$D$78:$D$153,0),MATCH(Q$2,'[1]1000 m3_by region by source'!$C$78:$AX$78,0))</f>
        <v>2.7670789158030025E-3</v>
      </c>
      <c r="R53" s="71">
        <f>INDEX('[1]1000 m3_by region by source'!$C$78:$AX$153,MATCH($C53,'[1]1000 m3_by region by source'!$D$78:$D$153,0),MATCH(R$2,'[1]1000 m3_by region by source'!$C$78:$AX$78,0))</f>
        <v>6.3479765526418272E-3</v>
      </c>
      <c r="S53" s="71">
        <f>INDEX('[1]1000 m3_by region by source'!$C$78:$AX$153,MATCH($C53,'[1]1000 m3_by region by source'!$D$78:$D$153,0),MATCH(S$2,'[1]1000 m3_by region by source'!$C$78:$AX$78,0))</f>
        <v>1.0925495857741472E-2</v>
      </c>
      <c r="T53" s="71">
        <f>INDEX('[1]1000 m3_by region by source'!$C$78:$AX$153,MATCH($C53,'[1]1000 m3_by region by source'!$D$78:$D$153,0),MATCH(T$2,'[1]1000 m3_by region by source'!$C$78:$AX$78,0))</f>
        <v>1.8764634844769555E-2</v>
      </c>
      <c r="U53" s="71">
        <f>INDEX('[1]1000 m3_by region by source'!$C$78:$AX$153,MATCH($C53,'[1]1000 m3_by region by source'!$D$78:$D$153,0),MATCH(U$2,'[1]1000 m3_by region by source'!$C$78:$AX$78,0))</f>
        <v>1.8535120207520066E-2</v>
      </c>
      <c r="V53" s="71">
        <f>INDEX('[1]1000 m3_by region by source'!$C$78:$AX$153,MATCH($C53,'[1]1000 m3_by region by source'!$D$78:$D$153,0),MATCH(V$2,'[1]1000 m3_by region by source'!$C$78:$AX$78,0))</f>
        <v>2.4766445423756035E-2</v>
      </c>
      <c r="W53" s="71">
        <f>INDEX('[1]1000 m3_by region by source'!$C$78:$AX$153,MATCH($C53,'[1]1000 m3_by region by source'!$D$78:$D$153,0),MATCH(W$2,'[1]1000 m3_by region by source'!$C$78:$AX$78,0))</f>
        <v>3.4292334748676774E-2</v>
      </c>
      <c r="X53" s="71">
        <f>INDEX('[1]1000 m3_by region by source'!$C$78:$AX$153,MATCH($C53,'[1]1000 m3_by region by source'!$D$78:$D$153,0),MATCH(X$2,'[1]1000 m3_by region by source'!$C$78:$AX$78,0))</f>
        <v>4.1276200087643329E-2</v>
      </c>
      <c r="Y53" s="71">
        <f>INDEX('[1]1000 m3_by region by source'!$C$78:$AX$153,MATCH($C53,'[1]1000 m3_by region by source'!$D$78:$D$153,0),MATCH(Y$2,'[1]1000 m3_by region by source'!$C$78:$AX$78,0))</f>
        <v>4.1311363755516341E-2</v>
      </c>
      <c r="Z53" s="71">
        <f>INDEX('[1]1000 m3_by region by source'!$C$78:$AX$153,MATCH($C53,'[1]1000 m3_by region by source'!$D$78:$D$153,0),MATCH(Z$2,'[1]1000 m3_by region by source'!$C$78:$AX$78,0))</f>
        <v>4.3825533499935808E-2</v>
      </c>
      <c r="AA53" s="71">
        <f>INDEX('[1]1000 m3_by region by source'!$C$78:$AX$153,MATCH($C53,'[1]1000 m3_by region by source'!$D$78:$D$153,0),MATCH(AA$2,'[1]1000 m3_by region by source'!$C$78:$AX$78,0))</f>
        <v>4.6188333256947649E-2</v>
      </c>
      <c r="AB53" s="71">
        <f>INDEX('[1]1000 m3_by region by source'!$C$78:$AX$153,MATCH($C53,'[1]1000 m3_by region by source'!$D$78:$D$153,0),MATCH(AB$2,'[1]1000 m3_by region by source'!$C$78:$AX$78,0))</f>
        <v>4.7903471522095786E-2</v>
      </c>
      <c r="AC53" s="71">
        <f>INDEX('[1]1000 m3_by region by source'!$C$78:$AX$153,MATCH($C53,'[1]1000 m3_by region by source'!$D$78:$D$153,0),MATCH(AC$2,'[1]1000 m3_by region by source'!$C$78:$AX$78,0))</f>
        <v>4.9385465433021004E-2</v>
      </c>
      <c r="AD53" s="71">
        <f>INDEX('[1]1000 m3_by region by source'!$C$78:$AX$153,MATCH($C53,'[1]1000 m3_by region by source'!$D$78:$D$153,0),MATCH(AD$2,'[1]1000 m3_by region by source'!$C$78:$AX$78,0))</f>
        <v>5.0786990768714721E-2</v>
      </c>
      <c r="AE53" s="71">
        <f>INDEX('[1]1000 m3_by region by source'!$C$78:$AX$153,MATCH($C53,'[1]1000 m3_by region by source'!$D$78:$D$153,0),MATCH(AE$2,'[1]1000 m3_by region by source'!$C$78:$AX$78,0))</f>
        <v>5.2298213904531682E-2</v>
      </c>
      <c r="AF53" s="71">
        <f>INDEX('[1]1000 m3_by region by source'!$C$78:$AX$153,MATCH($C53,'[1]1000 m3_by region by source'!$D$78:$D$153,0),MATCH(AF$2,'[1]1000 m3_by region by source'!$C$78:$AX$78,0))</f>
        <v>5.389007670125448E-2</v>
      </c>
      <c r="AG53" s="71">
        <f>INDEX('[1]1000 m3_by region by source'!$C$78:$AX$153,MATCH($C53,'[1]1000 m3_by region by source'!$D$78:$D$153,0),MATCH(AG$2,'[1]1000 m3_by region by source'!$C$78:$AX$78,0))</f>
        <v>5.5415643976545456E-2</v>
      </c>
      <c r="AH53" s="71">
        <f>INDEX('[1]1000 m3_by region by source'!$C$78:$AX$153,MATCH($C53,'[1]1000 m3_by region by source'!$D$78:$D$153,0),MATCH(AH$2,'[1]1000 m3_by region by source'!$C$78:$AX$78,0))</f>
        <v>5.6872716056021851E-2</v>
      </c>
      <c r="AI53" s="71">
        <f>INDEX('[1]1000 m3_by region by source'!$C$78:$AX$153,MATCH($C53,'[1]1000 m3_by region by source'!$D$78:$D$153,0),MATCH(AI$2,'[1]1000 m3_by region by source'!$C$78:$AX$78,0))</f>
        <v>5.8202763819555144E-2</v>
      </c>
      <c r="AJ53" s="71">
        <f>INDEX('[1]1000 m3_by region by source'!$C$78:$AX$153,MATCH($C53,'[1]1000 m3_by region by source'!$D$78:$D$153,0),MATCH(AJ$2,'[1]1000 m3_by region by source'!$C$78:$AX$78,0))</f>
        <v>5.9481445483652369E-2</v>
      </c>
      <c r="AK53" s="71">
        <f>INDEX('[1]1000 m3_by region by source'!$C$78:$AX$153,MATCH($C53,'[1]1000 m3_by region by source'!$D$78:$D$153,0),MATCH(AK$2,'[1]1000 m3_by region by source'!$C$78:$AX$78,0))</f>
        <v>6.0949312083851022E-2</v>
      </c>
      <c r="AL53" s="71">
        <f>INDEX('[1]1000 m3_by region by source'!$C$78:$AX$153,MATCH($C53,'[1]1000 m3_by region by source'!$D$78:$D$153,0),MATCH(AL$2,'[1]1000 m3_by region by source'!$C$78:$AX$78,0))</f>
        <v>6.2545085171717404E-2</v>
      </c>
      <c r="AM53" s="71">
        <f>INDEX('[1]1000 m3_by region by source'!$C$78:$AX$153,MATCH($C53,'[1]1000 m3_by region by source'!$D$78:$D$153,0),MATCH(AM$2,'[1]1000 m3_by region by source'!$C$78:$AX$78,0))</f>
        <v>6.4124489581488281E-2</v>
      </c>
      <c r="AN53" s="71">
        <f>INDEX('[1]1000 m3_by region by source'!$C$78:$AX$153,MATCH($C53,'[1]1000 m3_by region by source'!$D$78:$D$153,0),MATCH(AN$2,'[1]1000 m3_by region by source'!$C$78:$AX$78,0))</f>
        <v>6.568422086979378E-2</v>
      </c>
      <c r="AO53" s="71">
        <f>INDEX('[1]1000 m3_by region by source'!$C$78:$AX$153,MATCH($C53,'[1]1000 m3_by region by source'!$D$78:$D$153,0),MATCH(AO$2,'[1]1000 m3_by region by source'!$C$78:$AX$78,0))</f>
        <v>6.7114373635639046E-2</v>
      </c>
      <c r="AP53" s="71">
        <f>INDEX('[1]1000 m3_by region by source'!$C$78:$AX$153,MATCH($C53,'[1]1000 m3_by region by source'!$D$78:$D$153,0),MATCH(AP$2,'[1]1000 m3_by region by source'!$C$78:$AX$78,0))</f>
        <v>6.8250122303155553E-2</v>
      </c>
      <c r="AQ53" s="71">
        <f>INDEX('[1]1000 m3_by region by source'!$C$78:$AX$153,MATCH($C53,'[1]1000 m3_by region by source'!$D$78:$D$153,0),MATCH(AQ$2,'[1]1000 m3_by region by source'!$C$78:$AX$78,0))</f>
        <v>6.9198263862929751E-2</v>
      </c>
      <c r="AR53" s="71">
        <f>INDEX('[1]1000 m3_by region by source'!$C$78:$AX$153,MATCH($C53,'[1]1000 m3_by region by source'!$D$78:$D$153,0),MATCH(AR$2,'[1]1000 m3_by region by source'!$C$78:$AX$78,0))</f>
        <v>7.0236279754223904E-2</v>
      </c>
      <c r="AS53" s="71">
        <f>INDEX('[1]1000 m3_by region by source'!$C$78:$AX$153,MATCH($C53,'[1]1000 m3_by region by source'!$D$78:$D$153,0),MATCH(AS$2,'[1]1000 m3_by region by source'!$C$78:$AX$78,0))</f>
        <v>7.1227385196443282E-2</v>
      </c>
      <c r="AT53" s="71">
        <f>INDEX('[1]1000 m3_by region by source'!$C$78:$AX$153,MATCH($C53,'[1]1000 m3_by region by source'!$D$78:$D$153,0),MATCH(AT$2,'[1]1000 m3_by region by source'!$C$78:$AX$78,0))</f>
        <v>7.2047362515613472E-2</v>
      </c>
      <c r="AU53" s="71">
        <f>INDEX('[1]1000 m3_by region by source'!$C$78:$AX$153,MATCH($C53,'[1]1000 m3_by region by source'!$D$78:$D$153,0),MATCH(AU$2,'[1]1000 m3_by region by source'!$C$78:$AX$78,0))</f>
        <v>7.2594456511094002E-2</v>
      </c>
      <c r="AV53" s="71">
        <f>INDEX('[1]1000 m3_by region by source'!$C$78:$AX$153,MATCH($C53,'[1]1000 m3_by region by source'!$D$78:$D$153,0),MATCH(AV$2,'[1]1000 m3_by region by source'!$C$78:$AX$78,0))</f>
        <v>7.3013207205592359E-2</v>
      </c>
      <c r="AW53" s="71">
        <f>INDEX('[1]1000 m3_by region by source'!$C$78:$AX$153,MATCH($C53,'[1]1000 m3_by region by source'!$D$78:$D$153,0),MATCH(AW$2,'[1]1000 m3_by region by source'!$C$78:$AX$78,0))</f>
        <v>7.355686319337866E-2</v>
      </c>
      <c r="AX53" s="71">
        <f>INDEX('[1]1000 m3_by region by source'!$C$78:$AX$153,MATCH($C53,'[1]1000 m3_by region by source'!$D$78:$D$153,0),MATCH(AX$2,'[1]1000 m3_by region by source'!$C$78:$AX$78,0))</f>
        <v>7.4106063396645619E-2</v>
      </c>
      <c r="AY53" s="71">
        <f>INDEX('[1]1000 m3_by region by source'!$C$78:$AX$153,MATCH($C53,'[1]1000 m3_by region by source'!$D$78:$D$153,0),MATCH(AY$2,'[1]1000 m3_by region by source'!$C$78:$AX$78,0))</f>
        <v>7.4576889946900801E-2</v>
      </c>
      <c r="AZ53" s="71">
        <f>INDEX('[1]1000 m3_by region by source'!$C$78:$AX$153,MATCH($C53,'[1]1000 m3_by region by source'!$D$78:$D$153,0),MATCH(AZ$2,'[1]1000 m3_by region by source'!$C$78:$AX$78,0))</f>
        <v>7.4967368185149527E-2</v>
      </c>
      <c r="BA53" s="71">
        <f>INDEX('[1]1000 m3_by region by source'!$C$78:$AX$153,MATCH($C53,'[1]1000 m3_by region by source'!$D$78:$D$153,0),MATCH(BA$2,'[1]1000 m3_by region by source'!$C$78:$AX$78,0))</f>
        <v>7.5281221484922528E-2</v>
      </c>
      <c r="BB53" s="71">
        <f>INDEX('[1]1000 m3_by region by source'!$C$78:$AX$153,MATCH($C53,'[1]1000 m3_by region by source'!$D$78:$D$153,0),MATCH(BB$2,'[1]1000 m3_by region by source'!$C$78:$AX$78,0))</f>
        <v>7.5538059695998833E-2</v>
      </c>
    </row>
    <row r="54" spans="1:54" s="33" customFormat="1" x14ac:dyDescent="0.35">
      <c r="A54" s="33" t="str">
        <f>'[1]1000 m3_by region by source'!A122</f>
        <v>ALBERTA</v>
      </c>
      <c r="B54" s="33" t="str">
        <f>'[1]1000 m3_by region by source'!C122</f>
        <v>SOLUTION</v>
      </c>
      <c r="C54" s="33" t="str">
        <f t="shared" si="0"/>
        <v>ALBERTASOLUTION</v>
      </c>
      <c r="D54" s="70" cm="1">
        <f t="array" ref="D54">TREND($I54:$X54,$I$2:$X$2,D$2)</f>
        <v>4.3939309395067738E-2</v>
      </c>
      <c r="E54" s="70" cm="1">
        <f t="array" ref="E54">TREND($I54:$X54,$I$2:$X$2,E$2)</f>
        <v>5.2382854635503406E-2</v>
      </c>
      <c r="F54" s="70" cm="1">
        <f t="array" ref="F54">TREND($I54:$X54,$I$2:$X$2,F$2)</f>
        <v>6.0826399875939074E-2</v>
      </c>
      <c r="G54" s="70" cm="1">
        <f t="array" ref="G54">TREND($I54:$X54,$I$2:$X$2,G$2)</f>
        <v>6.9269945116378295E-2</v>
      </c>
      <c r="H54" s="70" cm="1">
        <f t="array" ref="H54">TREND($I54:$X54,$I$2:$X$2,H$2)</f>
        <v>7.7713490356813963E-2</v>
      </c>
      <c r="I54" s="71">
        <f>INDEX('[1]1000 m3_by region by source'!$C$78:$AX$153,MATCH($C54,'[1]1000 m3_by region by source'!$D$78:$D$153,0),MATCH(I$2,'[1]1000 m3_by region by source'!$C$78:$AX$78,0))</f>
        <v>0.10805293005669669</v>
      </c>
      <c r="J54" s="71">
        <f>INDEX('[1]1000 m3_by region by source'!$C$78:$AX$153,MATCH($C54,'[1]1000 m3_by region by source'!$D$78:$D$153,0),MATCH(J$2,'[1]1000 m3_by region by source'!$C$78:$AX$78,0))</f>
        <v>0.10352044248436132</v>
      </c>
      <c r="K54" s="71">
        <f>INDEX('[1]1000 m3_by region by source'!$C$78:$AX$153,MATCH($C54,'[1]1000 m3_by region by source'!$D$78:$D$153,0),MATCH(K$2,'[1]1000 m3_by region by source'!$C$78:$AX$78,0))</f>
        <v>9.7762162987747675E-2</v>
      </c>
      <c r="L54" s="71">
        <f>INDEX('[1]1000 m3_by region by source'!$C$78:$AX$153,MATCH($C54,'[1]1000 m3_by region by source'!$D$78:$D$153,0),MATCH(L$2,'[1]1000 m3_by region by source'!$C$78:$AX$78,0))</f>
        <v>9.5380632634778986E-2</v>
      </c>
      <c r="M54" s="71">
        <f>INDEX('[1]1000 m3_by region by source'!$C$78:$AX$153,MATCH($C54,'[1]1000 m3_by region by source'!$D$78:$D$153,0),MATCH(M$2,'[1]1000 m3_by region by source'!$C$78:$AX$78,0))</f>
        <v>9.8519163762860504E-2</v>
      </c>
      <c r="N54" s="71">
        <f>INDEX('[1]1000 m3_by region by source'!$C$78:$AX$153,MATCH($C54,'[1]1000 m3_by region by source'!$D$78:$D$153,0),MATCH(N$2,'[1]1000 m3_by region by source'!$C$78:$AX$78,0))</f>
        <v>0.1060615622119199</v>
      </c>
      <c r="O54" s="71">
        <f>INDEX('[1]1000 m3_by region by source'!$C$78:$AX$153,MATCH($C54,'[1]1000 m3_by region by source'!$D$78:$D$153,0),MATCH(O$2,'[1]1000 m3_by region by source'!$C$78:$AX$78,0))</f>
        <v>0.11807661524054616</v>
      </c>
      <c r="P54" s="71">
        <f>INDEX('[1]1000 m3_by region by source'!$C$78:$AX$153,MATCH($C54,'[1]1000 m3_by region by source'!$D$78:$D$153,0),MATCH(P$2,'[1]1000 m3_by region by source'!$C$78:$AX$78,0))</f>
        <v>0.14783179416269682</v>
      </c>
      <c r="Q54" s="71">
        <f>INDEX('[1]1000 m3_by region by source'!$C$78:$AX$153,MATCH($C54,'[1]1000 m3_by region by source'!$D$78:$D$153,0),MATCH(Q$2,'[1]1000 m3_by region by source'!$C$78:$AX$78,0))</f>
        <v>0.17381635544339699</v>
      </c>
      <c r="R54" s="71">
        <f>INDEX('[1]1000 m3_by region by source'!$C$78:$AX$153,MATCH($C54,'[1]1000 m3_by region by source'!$D$78:$D$153,0),MATCH(R$2,'[1]1000 m3_by region by source'!$C$78:$AX$78,0))</f>
        <v>0.19386769133763096</v>
      </c>
      <c r="S54" s="71">
        <f>INDEX('[1]1000 m3_by region by source'!$C$78:$AX$153,MATCH($C54,'[1]1000 m3_by region by source'!$D$78:$D$153,0),MATCH(S$2,'[1]1000 m3_by region by source'!$C$78:$AX$78,0))</f>
        <v>0.19853190445800648</v>
      </c>
      <c r="T54" s="71">
        <f>INDEX('[1]1000 m3_by region by source'!$C$78:$AX$153,MATCH($C54,'[1]1000 m3_by region by source'!$D$78:$D$153,0),MATCH(T$2,'[1]1000 m3_by region by source'!$C$78:$AX$78,0))</f>
        <v>0.1813256258917233</v>
      </c>
      <c r="U54" s="71">
        <f>INDEX('[1]1000 m3_by region by source'!$C$78:$AX$153,MATCH($C54,'[1]1000 m3_by region by source'!$D$78:$D$153,0),MATCH(U$2,'[1]1000 m3_by region by source'!$C$78:$AX$78,0))</f>
        <v>0.17143355715274544</v>
      </c>
      <c r="V54" s="71">
        <f>INDEX('[1]1000 m3_by region by source'!$C$78:$AX$153,MATCH($C54,'[1]1000 m3_by region by source'!$D$78:$D$153,0),MATCH(V$2,'[1]1000 m3_by region by source'!$C$78:$AX$78,0))</f>
        <v>0.1872390794003006</v>
      </c>
      <c r="W54" s="71">
        <f>INDEX('[1]1000 m3_by region by source'!$C$78:$AX$153,MATCH($C54,'[1]1000 m3_by region by source'!$D$78:$D$153,0),MATCH(W$2,'[1]1000 m3_by region by source'!$C$78:$AX$78,0))</f>
        <v>0.20534194400292563</v>
      </c>
      <c r="X54" s="71">
        <f>INDEX('[1]1000 m3_by region by source'!$C$78:$AX$153,MATCH($C54,'[1]1000 m3_by region by source'!$D$78:$D$153,0),MATCH(X$2,'[1]1000 m3_by region by source'!$C$78:$AX$78,0))</f>
        <v>0.2049765371801355</v>
      </c>
      <c r="Y54" s="71">
        <f>INDEX('[1]1000 m3_by region by source'!$C$78:$AX$153,MATCH($C54,'[1]1000 m3_by region by source'!$D$78:$D$153,0),MATCH(Y$2,'[1]1000 m3_by region by source'!$C$78:$AX$78,0))</f>
        <v>0.23783881022275954</v>
      </c>
      <c r="Z54" s="71">
        <f>INDEX('[1]1000 m3_by region by source'!$C$78:$AX$153,MATCH($C54,'[1]1000 m3_by region by source'!$D$78:$D$153,0),MATCH(Z$2,'[1]1000 m3_by region by source'!$C$78:$AX$78,0))</f>
        <v>0.23702459338088386</v>
      </c>
      <c r="AA54" s="71">
        <f>INDEX('[1]1000 m3_by region by source'!$C$78:$AX$153,MATCH($C54,'[1]1000 m3_by region by source'!$D$78:$D$153,0),MATCH(AA$2,'[1]1000 m3_by region by source'!$C$78:$AX$78,0))</f>
        <v>0.24266729167916659</v>
      </c>
      <c r="AB54" s="71">
        <f>INDEX('[1]1000 m3_by region by source'!$C$78:$AX$153,MATCH($C54,'[1]1000 m3_by region by source'!$D$78:$D$153,0),MATCH(AB$2,'[1]1000 m3_by region by source'!$C$78:$AX$78,0))</f>
        <v>0.25131620391697074</v>
      </c>
      <c r="AC54" s="71">
        <f>INDEX('[1]1000 m3_by region by source'!$C$78:$AX$153,MATCH($C54,'[1]1000 m3_by region by source'!$D$78:$D$153,0),MATCH(AC$2,'[1]1000 m3_by region by source'!$C$78:$AX$78,0))</f>
        <v>0.25892191243999929</v>
      </c>
      <c r="AD54" s="71">
        <f>INDEX('[1]1000 m3_by region by source'!$C$78:$AX$153,MATCH($C54,'[1]1000 m3_by region by source'!$D$78:$D$153,0),MATCH(AD$2,'[1]1000 m3_by region by source'!$C$78:$AX$78,0))</f>
        <v>0.26471095491220731</v>
      </c>
      <c r="AE54" s="71">
        <f>INDEX('[1]1000 m3_by region by source'!$C$78:$AX$153,MATCH($C54,'[1]1000 m3_by region by source'!$D$78:$D$153,0),MATCH(AE$2,'[1]1000 m3_by region by source'!$C$78:$AX$78,0))</f>
        <v>0.26895830387954173</v>
      </c>
      <c r="AF54" s="71">
        <f>INDEX('[1]1000 m3_by region by source'!$C$78:$AX$153,MATCH($C54,'[1]1000 m3_by region by source'!$D$78:$D$153,0),MATCH(AF$2,'[1]1000 m3_by region by source'!$C$78:$AX$78,0))</f>
        <v>0.27209894516773847</v>
      </c>
      <c r="AG54" s="71">
        <f>INDEX('[1]1000 m3_by region by source'!$C$78:$AX$153,MATCH($C54,'[1]1000 m3_by region by source'!$D$78:$D$153,0),MATCH(AG$2,'[1]1000 m3_by region by source'!$C$78:$AX$78,0))</f>
        <v>0.27442485180872317</v>
      </c>
      <c r="AH54" s="71">
        <f>INDEX('[1]1000 m3_by region by source'!$C$78:$AX$153,MATCH($C54,'[1]1000 m3_by region by source'!$D$78:$D$153,0),MATCH(AH$2,'[1]1000 m3_by region by source'!$C$78:$AX$78,0))</f>
        <v>0.27540885417155886</v>
      </c>
      <c r="AI54" s="71">
        <f>INDEX('[1]1000 m3_by region by source'!$C$78:$AX$153,MATCH($C54,'[1]1000 m3_by region by source'!$D$78:$D$153,0),MATCH(AI$2,'[1]1000 m3_by region by source'!$C$78:$AX$78,0))</f>
        <v>0.27517103666072312</v>
      </c>
      <c r="AJ54" s="71">
        <f>INDEX('[1]1000 m3_by region by source'!$C$78:$AX$153,MATCH($C54,'[1]1000 m3_by region by source'!$D$78:$D$153,0),MATCH(AJ$2,'[1]1000 m3_by region by source'!$C$78:$AX$78,0))</f>
        <v>0.27438913385717417</v>
      </c>
      <c r="AK54" s="71">
        <f>INDEX('[1]1000 m3_by region by source'!$C$78:$AX$153,MATCH($C54,'[1]1000 m3_by region by source'!$D$78:$D$153,0),MATCH(AK$2,'[1]1000 m3_by region by source'!$C$78:$AX$78,0))</f>
        <v>0.27294731078022882</v>
      </c>
      <c r="AL54" s="71">
        <f>INDEX('[1]1000 m3_by region by source'!$C$78:$AX$153,MATCH($C54,'[1]1000 m3_by region by source'!$D$78:$D$153,0),MATCH(AL$2,'[1]1000 m3_by region by source'!$C$78:$AX$78,0))</f>
        <v>0.27080254979639823</v>
      </c>
      <c r="AM54" s="71">
        <f>INDEX('[1]1000 m3_by region by source'!$C$78:$AX$153,MATCH($C54,'[1]1000 m3_by region by source'!$D$78:$D$153,0),MATCH(AM$2,'[1]1000 m3_by region by source'!$C$78:$AX$78,0))</f>
        <v>0.26805792352804564</v>
      </c>
      <c r="AN54" s="71">
        <f>INDEX('[1]1000 m3_by region by source'!$C$78:$AX$153,MATCH($C54,'[1]1000 m3_by region by source'!$D$78:$D$153,0),MATCH(AN$2,'[1]1000 m3_by region by source'!$C$78:$AX$78,0))</f>
        <v>0.26472304643388417</v>
      </c>
      <c r="AO54" s="71">
        <f>INDEX('[1]1000 m3_by region by source'!$C$78:$AX$153,MATCH($C54,'[1]1000 m3_by region by source'!$D$78:$D$153,0),MATCH(AO$2,'[1]1000 m3_by region by source'!$C$78:$AX$78,0))</f>
        <v>0.26201973106880216</v>
      </c>
      <c r="AP54" s="71">
        <f>INDEX('[1]1000 m3_by region by source'!$C$78:$AX$153,MATCH($C54,'[1]1000 m3_by region by source'!$D$78:$D$153,0),MATCH(AP$2,'[1]1000 m3_by region by source'!$C$78:$AX$78,0))</f>
        <v>0.25938456594066744</v>
      </c>
      <c r="AQ54" s="71">
        <f>INDEX('[1]1000 m3_by region by source'!$C$78:$AX$153,MATCH($C54,'[1]1000 m3_by region by source'!$D$78:$D$153,0),MATCH(AQ$2,'[1]1000 m3_by region by source'!$C$78:$AX$78,0))</f>
        <v>0.25658628853272353</v>
      </c>
      <c r="AR54" s="71">
        <f>INDEX('[1]1000 m3_by region by source'!$C$78:$AX$153,MATCH($C54,'[1]1000 m3_by region by source'!$D$78:$D$153,0),MATCH(AR$2,'[1]1000 m3_by region by source'!$C$78:$AX$78,0))</f>
        <v>0.25519356236671853</v>
      </c>
      <c r="AS54" s="71">
        <f>INDEX('[1]1000 m3_by region by source'!$C$78:$AX$153,MATCH($C54,'[1]1000 m3_by region by source'!$D$78:$D$153,0),MATCH(AS$2,'[1]1000 m3_by region by source'!$C$78:$AX$78,0))</f>
        <v>0.25490362870840372</v>
      </c>
      <c r="AT54" s="71">
        <f>INDEX('[1]1000 m3_by region by source'!$C$78:$AX$153,MATCH($C54,'[1]1000 m3_by region by source'!$D$78:$D$153,0),MATCH(AT$2,'[1]1000 m3_by region by source'!$C$78:$AX$78,0))</f>
        <v>0.25481464458554309</v>
      </c>
      <c r="AU54" s="71">
        <f>INDEX('[1]1000 m3_by region by source'!$C$78:$AX$153,MATCH($C54,'[1]1000 m3_by region by source'!$D$78:$D$153,0),MATCH(AU$2,'[1]1000 m3_by region by source'!$C$78:$AX$78,0))</f>
        <v>0.25412236847890696</v>
      </c>
      <c r="AV54" s="71">
        <f>INDEX('[1]1000 m3_by region by source'!$C$78:$AX$153,MATCH($C54,'[1]1000 m3_by region by source'!$D$78:$D$153,0),MATCH(AV$2,'[1]1000 m3_by region by source'!$C$78:$AX$78,0))</f>
        <v>0.25337670222010378</v>
      </c>
      <c r="AW54" s="71">
        <f>INDEX('[1]1000 m3_by region by source'!$C$78:$AX$153,MATCH($C54,'[1]1000 m3_by region by source'!$D$78:$D$153,0),MATCH(AW$2,'[1]1000 m3_by region by source'!$C$78:$AX$78,0))</f>
        <v>0.25364573458607903</v>
      </c>
      <c r="AX54" s="71">
        <f>INDEX('[1]1000 m3_by region by source'!$C$78:$AX$153,MATCH($C54,'[1]1000 m3_by region by source'!$D$78:$D$153,0),MATCH(AX$2,'[1]1000 m3_by region by source'!$C$78:$AX$78,0))</f>
        <v>0.25427968148418661</v>
      </c>
      <c r="AY54" s="71">
        <f>INDEX('[1]1000 m3_by region by source'!$C$78:$AX$153,MATCH($C54,'[1]1000 m3_by region by source'!$D$78:$D$153,0),MATCH(AY$2,'[1]1000 m3_by region by source'!$C$78:$AX$78,0))</f>
        <v>0.25434945991620339</v>
      </c>
      <c r="AZ54" s="71">
        <f>INDEX('[1]1000 m3_by region by source'!$C$78:$AX$153,MATCH($C54,'[1]1000 m3_by region by source'!$D$78:$D$153,0),MATCH(AZ$2,'[1]1000 m3_by region by source'!$C$78:$AX$78,0))</f>
        <v>0.25433796128343122</v>
      </c>
      <c r="BA54" s="71">
        <f>INDEX('[1]1000 m3_by region by source'!$C$78:$AX$153,MATCH($C54,'[1]1000 m3_by region by source'!$D$78:$D$153,0),MATCH(BA$2,'[1]1000 m3_by region by source'!$C$78:$AX$78,0))</f>
        <v>0.25467666192011745</v>
      </c>
      <c r="BB54" s="71">
        <f>INDEX('[1]1000 m3_by region by source'!$C$78:$AX$153,MATCH($C54,'[1]1000 m3_by region by source'!$D$78:$D$153,0),MATCH(BB$2,'[1]1000 m3_by region by source'!$C$78:$AX$78,0))</f>
        <v>0.25473876136451945</v>
      </c>
    </row>
    <row r="55" spans="1:54" s="33" customFormat="1" x14ac:dyDescent="0.35">
      <c r="A55" s="33" t="str">
        <f>'[1]1000 m3_by region by source'!A123</f>
        <v>ALBERTA</v>
      </c>
      <c r="B55" s="33" t="str">
        <f>'[1]1000 m3_by region by source'!C123</f>
        <v>TIGHT</v>
      </c>
      <c r="C55" s="33" t="str">
        <f t="shared" si="0"/>
        <v>ALBERTATIGHT</v>
      </c>
      <c r="D55" s="70" cm="1">
        <f t="array" ref="D55">TREND($I55:$X55,$I$2:$X$2,D$2)</f>
        <v>0.16920075749426644</v>
      </c>
      <c r="E55" s="70" cm="1">
        <f t="array" ref="E55">TREND($I55:$X55,$I$2:$X$2,E$2)</f>
        <v>0.18682595025178017</v>
      </c>
      <c r="F55" s="70" cm="1">
        <f t="array" ref="F55">TREND($I55:$X55,$I$2:$X$2,F$2)</f>
        <v>0.2044511430092868</v>
      </c>
      <c r="G55" s="70" cm="1">
        <f t="array" ref="G55">TREND($I55:$X55,$I$2:$X$2,G$2)</f>
        <v>0.22207633576679342</v>
      </c>
      <c r="H55" s="70" cm="1">
        <f t="array" ref="H55">TREND($I55:$X55,$I$2:$X$2,H$2)</f>
        <v>0.23970152852430715</v>
      </c>
      <c r="I55" s="71">
        <f>INDEX('[1]1000 m3_by region by source'!$C$78:$AX$153,MATCH($C55,'[1]1000 m3_by region by source'!$D$78:$D$153,0),MATCH(I$2,'[1]1000 m3_by region by source'!$C$78:$AX$78,0))</f>
        <v>0.27145557655967967</v>
      </c>
      <c r="J55" s="71">
        <f>INDEX('[1]1000 m3_by region by source'!$C$78:$AX$153,MATCH($C55,'[1]1000 m3_by region by source'!$D$78:$D$153,0),MATCH(J$2,'[1]1000 m3_by region by source'!$C$78:$AX$78,0))</f>
        <v>0.28694222288668819</v>
      </c>
      <c r="K55" s="71">
        <f>INDEX('[1]1000 m3_by region by source'!$C$78:$AX$153,MATCH($C55,'[1]1000 m3_by region by source'!$D$78:$D$153,0),MATCH(K$2,'[1]1000 m3_by region by source'!$C$78:$AX$78,0))</f>
        <v>0.30565951271674263</v>
      </c>
      <c r="L55" s="71">
        <f>INDEX('[1]1000 m3_by region by source'!$C$78:$AX$153,MATCH($C55,'[1]1000 m3_by region by source'!$D$78:$D$153,0),MATCH(L$2,'[1]1000 m3_by region by source'!$C$78:$AX$78,0))</f>
        <v>0.31987703260255135</v>
      </c>
      <c r="M55" s="71">
        <f>INDEX('[1]1000 m3_by region by source'!$C$78:$AX$153,MATCH($C55,'[1]1000 m3_by region by source'!$D$78:$D$153,0),MATCH(M$2,'[1]1000 m3_by region by source'!$C$78:$AX$78,0))</f>
        <v>0.33048780487822149</v>
      </c>
      <c r="N55" s="71">
        <f>INDEX('[1]1000 m3_by region by source'!$C$78:$AX$153,MATCH($C55,'[1]1000 m3_by region by source'!$D$78:$D$153,0),MATCH(N$2,'[1]1000 m3_by region by source'!$C$78:$AX$78,0))</f>
        <v>0.34444124095707601</v>
      </c>
      <c r="O55" s="71">
        <f>INDEX('[1]1000 m3_by region by source'!$C$78:$AX$153,MATCH($C55,'[1]1000 m3_by region by source'!$D$78:$D$153,0),MATCH(O$2,'[1]1000 m3_by region by source'!$C$78:$AX$78,0))</f>
        <v>0.35661869065808088</v>
      </c>
      <c r="P55" s="71">
        <f>INDEX('[1]1000 m3_by region by source'!$C$78:$AX$153,MATCH($C55,'[1]1000 m3_by region by source'!$D$78:$D$153,0),MATCH(P$2,'[1]1000 m3_by region by source'!$C$78:$AX$78,0))</f>
        <v>0.36594771643852336</v>
      </c>
      <c r="Q55" s="71">
        <f>INDEX('[1]1000 m3_by region by source'!$C$78:$AX$153,MATCH($C55,'[1]1000 m3_by region by source'!$D$78:$D$153,0),MATCH(Q$2,'[1]1000 m3_by region by source'!$C$78:$AX$78,0))</f>
        <v>0.36197116229859533</v>
      </c>
      <c r="R55" s="71">
        <f>INDEX('[1]1000 m3_by region by source'!$C$78:$AX$153,MATCH($C55,'[1]1000 m3_by region by source'!$D$78:$D$153,0),MATCH(R$2,'[1]1000 m3_by region by source'!$C$78:$AX$78,0))</f>
        <v>0.37260252789138798</v>
      </c>
      <c r="S55" s="71">
        <f>INDEX('[1]1000 m3_by region by source'!$C$78:$AX$153,MATCH($C55,'[1]1000 m3_by region by source'!$D$78:$D$153,0),MATCH(S$2,'[1]1000 m3_by region by source'!$C$78:$AX$78,0))</f>
        <v>0.40032721488662354</v>
      </c>
      <c r="T55" s="71">
        <f>INDEX('[1]1000 m3_by region by source'!$C$78:$AX$153,MATCH($C55,'[1]1000 m3_by region by source'!$D$78:$D$153,0),MATCH(T$2,'[1]1000 m3_by region by source'!$C$78:$AX$78,0))</f>
        <v>0.45105118940557293</v>
      </c>
      <c r="U55" s="71">
        <f>INDEX('[1]1000 m3_by region by source'!$C$78:$AX$153,MATCH($C55,'[1]1000 m3_by region by source'!$D$78:$D$153,0),MATCH(U$2,'[1]1000 m3_by region by source'!$C$78:$AX$78,0))</f>
        <v>0.4981312641408509</v>
      </c>
      <c r="V55" s="71">
        <f>INDEX('[1]1000 m3_by region by source'!$C$78:$AX$153,MATCH($C55,'[1]1000 m3_by region by source'!$D$78:$D$153,0),MATCH(V$2,'[1]1000 m3_by region by source'!$C$78:$AX$78,0))</f>
        <v>0.51833337083291331</v>
      </c>
      <c r="W55" s="71">
        <f>INDEX('[1]1000 m3_by region by source'!$C$78:$AX$153,MATCH($C55,'[1]1000 m3_by region by source'!$D$78:$D$153,0),MATCH(W$2,'[1]1000 m3_by region by source'!$C$78:$AX$78,0))</f>
        <v>0.52494879242172732</v>
      </c>
      <c r="X55" s="71">
        <f>INDEX('[1]1000 m3_by region by source'!$C$78:$AX$153,MATCH($C55,'[1]1000 m3_by region by source'!$D$78:$D$153,0),MATCH(X$2,'[1]1000 m3_by region by source'!$C$78:$AX$78,0))</f>
        <v>0.5234553518349615</v>
      </c>
      <c r="Y55" s="71">
        <f>INDEX('[1]1000 m3_by region by source'!$C$78:$AX$153,MATCH($C55,'[1]1000 m3_by region by source'!$D$78:$D$153,0),MATCH(Y$2,'[1]1000 m3_by region by source'!$C$78:$AX$78,0))</f>
        <v>0.5118837522676416</v>
      </c>
      <c r="Z55" s="71">
        <f>INDEX('[1]1000 m3_by region by source'!$C$78:$AX$153,MATCH($C55,'[1]1000 m3_by region by source'!$D$78:$D$153,0),MATCH(Z$2,'[1]1000 m3_by region by source'!$C$78:$AX$78,0))</f>
        <v>0.51751460880402289</v>
      </c>
      <c r="AA55" s="71">
        <f>INDEX('[1]1000 m3_by region by source'!$C$78:$AX$153,MATCH($C55,'[1]1000 m3_by region by source'!$D$78:$D$153,0),MATCH(AA$2,'[1]1000 m3_by region by source'!$C$78:$AX$78,0))</f>
        <v>0.51779159171516165</v>
      </c>
      <c r="AB55" s="71">
        <f>INDEX('[1]1000 m3_by region by source'!$C$78:$AX$153,MATCH($C55,'[1]1000 m3_by region by source'!$D$78:$D$153,0),MATCH(AB$2,'[1]1000 m3_by region by source'!$C$78:$AX$78,0))</f>
        <v>0.51630272740582739</v>
      </c>
      <c r="AC55" s="71">
        <f>INDEX('[1]1000 m3_by region by source'!$C$78:$AX$153,MATCH($C55,'[1]1000 m3_by region by source'!$D$78:$D$153,0),MATCH(AC$2,'[1]1000 m3_by region by source'!$C$78:$AX$78,0))</f>
        <v>0.51626878887958738</v>
      </c>
      <c r="AD55" s="71">
        <f>INDEX('[1]1000 m3_by region by source'!$C$78:$AX$153,MATCH($C55,'[1]1000 m3_by region by source'!$D$78:$D$153,0),MATCH(AD$2,'[1]1000 m3_by region by source'!$C$78:$AX$78,0))</f>
        <v>0.51768225491053366</v>
      </c>
      <c r="AE55" s="71">
        <f>INDEX('[1]1000 m3_by region by source'!$C$78:$AX$153,MATCH($C55,'[1]1000 m3_by region by source'!$D$78:$D$153,0),MATCH(AE$2,'[1]1000 m3_by region by source'!$C$78:$AX$78,0))</f>
        <v>0.51971248074611021</v>
      </c>
      <c r="AF55" s="71">
        <f>INDEX('[1]1000 m3_by region by source'!$C$78:$AX$153,MATCH($C55,'[1]1000 m3_by region by source'!$D$78:$D$153,0),MATCH(AF$2,'[1]1000 m3_by region by source'!$C$78:$AX$78,0))</f>
        <v>0.52227232399822976</v>
      </c>
      <c r="AG55" s="71">
        <f>INDEX('[1]1000 m3_by region by source'!$C$78:$AX$153,MATCH($C55,'[1]1000 m3_by region by source'!$D$78:$D$153,0),MATCH(AG$2,'[1]1000 m3_by region by source'!$C$78:$AX$78,0))</f>
        <v>0.52553901682247028</v>
      </c>
      <c r="AH55" s="71">
        <f>INDEX('[1]1000 m3_by region by source'!$C$78:$AX$153,MATCH($C55,'[1]1000 m3_by region by source'!$D$78:$D$153,0),MATCH(AH$2,'[1]1000 m3_by region by source'!$C$78:$AX$78,0))</f>
        <v>0.53020043730107647</v>
      </c>
      <c r="AI55" s="71">
        <f>INDEX('[1]1000 m3_by region by source'!$C$78:$AX$153,MATCH($C55,'[1]1000 m3_by region by source'!$D$78:$D$153,0),MATCH(AI$2,'[1]1000 m3_by region by source'!$C$78:$AX$78,0))</f>
        <v>0.53613448988006696</v>
      </c>
      <c r="AJ55" s="71">
        <f>INDEX('[1]1000 m3_by region by source'!$C$78:$AX$153,MATCH($C55,'[1]1000 m3_by region by source'!$D$78:$D$153,0),MATCH(AJ$2,'[1]1000 m3_by region by source'!$C$78:$AX$78,0))</f>
        <v>0.54226491150240541</v>
      </c>
      <c r="AK55" s="71">
        <f>INDEX('[1]1000 m3_by region by source'!$C$78:$AX$153,MATCH($C55,'[1]1000 m3_by region by source'!$D$78:$D$153,0),MATCH(AK$2,'[1]1000 m3_by region by source'!$C$78:$AX$78,0))</f>
        <v>0.54841469867133852</v>
      </c>
      <c r="AL55" s="71">
        <f>INDEX('[1]1000 m3_by region by source'!$C$78:$AX$153,MATCH($C55,'[1]1000 m3_by region by source'!$D$78:$D$153,0),MATCH(AL$2,'[1]1000 m3_by region by source'!$C$78:$AX$78,0))</f>
        <v>0.55478998526458989</v>
      </c>
      <c r="AM55" s="71">
        <f>INDEX('[1]1000 m3_by region by source'!$C$78:$AX$153,MATCH($C55,'[1]1000 m3_by region by source'!$D$78:$D$153,0),MATCH(AM$2,'[1]1000 m3_by region by source'!$C$78:$AX$78,0))</f>
        <v>0.56146602110535293</v>
      </c>
      <c r="AN55" s="71">
        <f>INDEX('[1]1000 m3_by region by source'!$C$78:$AX$153,MATCH($C55,'[1]1000 m3_by region by source'!$D$78:$D$153,0),MATCH(AN$2,'[1]1000 m3_by region by source'!$C$78:$AX$78,0))</f>
        <v>0.56843116538187199</v>
      </c>
      <c r="AO55" s="71">
        <f>INDEX('[1]1000 m3_by region by source'!$C$78:$AX$153,MATCH($C55,'[1]1000 m3_by region by source'!$D$78:$D$153,0),MATCH(AO$2,'[1]1000 m3_by region by source'!$C$78:$AX$78,0))</f>
        <v>0.57463979272912047</v>
      </c>
      <c r="AP55" s="71">
        <f>INDEX('[1]1000 m3_by region by source'!$C$78:$AX$153,MATCH($C55,'[1]1000 m3_by region by source'!$D$78:$D$153,0),MATCH(AP$2,'[1]1000 m3_by region by source'!$C$78:$AX$78,0))</f>
        <v>0.58099017641568818</v>
      </c>
      <c r="AQ55" s="71">
        <f>INDEX('[1]1000 m3_by region by source'!$C$78:$AX$153,MATCH($C55,'[1]1000 m3_by region by source'!$D$78:$D$153,0),MATCH(AQ$2,'[1]1000 m3_by region by source'!$C$78:$AX$78,0))</f>
        <v>0.58751370061720021</v>
      </c>
      <c r="AR55" s="71">
        <f>INDEX('[1]1000 m3_by region by source'!$C$78:$AX$153,MATCH($C55,'[1]1000 m3_by region by source'!$D$78:$D$153,0),MATCH(AR$2,'[1]1000 m3_by region by source'!$C$78:$AX$78,0))</f>
        <v>0.59196033761837985</v>
      </c>
      <c r="AS55" s="71">
        <f>INDEX('[1]1000 m3_by region by source'!$C$78:$AX$153,MATCH($C55,'[1]1000 m3_by region by source'!$D$78:$D$153,0),MATCH(AS$2,'[1]1000 m3_by region by source'!$C$78:$AX$78,0))</f>
        <v>0.59491675970257485</v>
      </c>
      <c r="AT55" s="71">
        <f>INDEX('[1]1000 m3_by region by source'!$C$78:$AX$153,MATCH($C55,'[1]1000 m3_by region by source'!$D$78:$D$153,0),MATCH(AT$2,'[1]1000 m3_by region by source'!$C$78:$AX$78,0))</f>
        <v>0.59762671236003562</v>
      </c>
      <c r="AU55" s="71">
        <f>INDEX('[1]1000 m3_by region by source'!$C$78:$AX$153,MATCH($C55,'[1]1000 m3_by region by source'!$D$78:$D$153,0),MATCH(AU$2,'[1]1000 m3_by region by source'!$C$78:$AX$78,0))</f>
        <v>0.60112816102091704</v>
      </c>
      <c r="AV55" s="71">
        <f>INDEX('[1]1000 m3_by region by source'!$C$78:$AX$153,MATCH($C55,'[1]1000 m3_by region by source'!$D$78:$D$153,0),MATCH(AV$2,'[1]1000 m3_by region by source'!$C$78:$AX$78,0))</f>
        <v>0.60458672212170284</v>
      </c>
      <c r="AW55" s="71">
        <f>INDEX('[1]1000 m3_by region by source'!$C$78:$AX$153,MATCH($C55,'[1]1000 m3_by region by source'!$D$78:$D$153,0),MATCH(AW$2,'[1]1000 m3_by region by source'!$C$78:$AX$78,0))</f>
        <v>0.60646678654942021</v>
      </c>
      <c r="AX55" s="71">
        <f>INDEX('[1]1000 m3_by region by source'!$C$78:$AX$153,MATCH($C55,'[1]1000 m3_by region by source'!$D$78:$D$153,0),MATCH(AX$2,'[1]1000 m3_by region by source'!$C$78:$AX$78,0))</f>
        <v>0.60768999494533071</v>
      </c>
      <c r="AY55" s="71">
        <f>INDEX('[1]1000 m3_by region by source'!$C$78:$AX$153,MATCH($C55,'[1]1000 m3_by region by source'!$D$78:$D$153,0),MATCH(AY$2,'[1]1000 m3_by region by source'!$C$78:$AX$78,0))</f>
        <v>0.60939173214705356</v>
      </c>
      <c r="AZ55" s="71">
        <f>INDEX('[1]1000 m3_by region by source'!$C$78:$AX$153,MATCH($C55,'[1]1000 m3_by region by source'!$D$78:$D$153,0),MATCH(AZ$2,'[1]1000 m3_by region by source'!$C$78:$AX$78,0))</f>
        <v>0.61111416957998144</v>
      </c>
      <c r="BA55" s="71">
        <f>INDEX('[1]1000 m3_by region by source'!$C$78:$AX$153,MATCH($C55,'[1]1000 m3_by region by source'!$D$78:$D$153,0),MATCH(BA$2,'[1]1000 m3_by region by source'!$C$78:$AX$78,0))</f>
        <v>0.61241493149270088</v>
      </c>
      <c r="BB55" s="71">
        <f>INDEX('[1]1000 m3_by region by source'!$C$78:$AX$153,MATCH($C55,'[1]1000 m3_by region by source'!$D$78:$D$153,0),MATCH(BB$2,'[1]1000 m3_by region by source'!$C$78:$AX$78,0))</f>
        <v>0.61390858185513086</v>
      </c>
    </row>
    <row r="56" spans="1:54" x14ac:dyDescent="0.35">
      <c r="C56" t="str">
        <f t="shared" si="0"/>
        <v/>
      </c>
      <c r="D56" s="62">
        <f>SUM(D51:D55)</f>
        <v>1</v>
      </c>
      <c r="E56" s="62">
        <f>SUM(E51:E55)</f>
        <v>1</v>
      </c>
      <c r="F56" s="62">
        <f>SUM(F51:F55)</f>
        <v>1</v>
      </c>
      <c r="G56" s="62">
        <f>SUM(G51:G55)</f>
        <v>1</v>
      </c>
      <c r="H56" s="62">
        <f>SUM(H51:H55)</f>
        <v>1</v>
      </c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</row>
    <row r="57" spans="1:54" x14ac:dyDescent="0.35">
      <c r="A57" t="str">
        <f>'[1]1000 m3_by region by source'!A124</f>
        <v>BRITISH COLUMBIA</v>
      </c>
      <c r="B57" t="str">
        <f>'[1]1000 m3_by region by source'!C124</f>
        <v>COAL BED METHANE</v>
      </c>
      <c r="C57" t="str">
        <f t="shared" si="0"/>
        <v>BRITISH COLUMBIACOAL BED METHANE</v>
      </c>
      <c r="D57" s="64" cm="1">
        <f t="array" ref="D57">TREND($I57:$N57,$I$2:$N$2,D$2)</f>
        <v>0</v>
      </c>
      <c r="E57" s="64" cm="1">
        <f t="array" ref="E57">TREND($I57:$N57,$I$2:$N$2,E$2)</f>
        <v>0</v>
      </c>
      <c r="F57" s="64" cm="1">
        <f t="array" ref="F57">TREND($I57:$N57,$I$2:$N$2,F$2)</f>
        <v>0</v>
      </c>
      <c r="G57" s="64" cm="1">
        <f t="array" ref="G57">TREND($I57:$N57,$I$2:$N$2,G$2)</f>
        <v>0</v>
      </c>
      <c r="H57" s="64" cm="1">
        <f t="array" ref="H57">TREND($I57:$N57,$I$2:$N$2,H$2)</f>
        <v>0</v>
      </c>
      <c r="I57" s="63">
        <f>INDEX('[1]1000 m3_by region by source'!$C$78:$AX$153,MATCH($C57,'[1]1000 m3_by region by source'!$D$78:$D$153,0),MATCH(I$2,'[1]1000 m3_by region by source'!$C$78:$AX$78,0))</f>
        <v>0</v>
      </c>
      <c r="J57" s="63">
        <f>INDEX('[1]1000 m3_by region by source'!$C$78:$AX$153,MATCH($C57,'[1]1000 m3_by region by source'!$D$78:$D$153,0),MATCH(J$2,'[1]1000 m3_by region by source'!$C$78:$AX$78,0))</f>
        <v>0</v>
      </c>
      <c r="K57" s="63">
        <f>INDEX('[1]1000 m3_by region by source'!$C$78:$AX$153,MATCH($C57,'[1]1000 m3_by region by source'!$D$78:$D$153,0),MATCH(K$2,'[1]1000 m3_by region by source'!$C$78:$AX$78,0))</f>
        <v>0</v>
      </c>
      <c r="L57" s="63">
        <f>INDEX('[1]1000 m3_by region by source'!$C$78:$AX$153,MATCH($C57,'[1]1000 m3_by region by source'!$D$78:$D$153,0),MATCH(L$2,'[1]1000 m3_by region by source'!$C$78:$AX$78,0))</f>
        <v>0</v>
      </c>
      <c r="M57" s="63">
        <f>INDEX('[1]1000 m3_by region by source'!$C$78:$AX$153,MATCH($C57,'[1]1000 m3_by region by source'!$D$78:$D$153,0),MATCH(M$2,'[1]1000 m3_by region by source'!$C$78:$AX$78,0))</f>
        <v>0</v>
      </c>
      <c r="N57" s="63">
        <f>INDEX('[1]1000 m3_by region by source'!$C$78:$AX$153,MATCH($C57,'[1]1000 m3_by region by source'!$D$78:$D$153,0),MATCH(N$2,'[1]1000 m3_by region by source'!$C$78:$AX$78,0))</f>
        <v>0</v>
      </c>
      <c r="O57" s="63">
        <f>INDEX('[1]1000 m3_by region by source'!$C$78:$AX$153,MATCH($C57,'[1]1000 m3_by region by source'!$D$78:$D$153,0),MATCH(O$2,'[1]1000 m3_by region by source'!$C$78:$AX$78,0))</f>
        <v>0</v>
      </c>
      <c r="P57" s="63">
        <f>INDEX('[1]1000 m3_by region by source'!$C$78:$AX$153,MATCH($C57,'[1]1000 m3_by region by source'!$D$78:$D$153,0),MATCH(P$2,'[1]1000 m3_by region by source'!$C$78:$AX$78,0))</f>
        <v>0</v>
      </c>
      <c r="Q57" s="63">
        <f>INDEX('[1]1000 m3_by region by source'!$C$78:$AX$153,MATCH($C57,'[1]1000 m3_by region by source'!$D$78:$D$153,0),MATCH(Q$2,'[1]1000 m3_by region by source'!$C$78:$AX$78,0))</f>
        <v>0</v>
      </c>
      <c r="R57" s="63">
        <f>INDEX('[1]1000 m3_by region by source'!$C$78:$AX$153,MATCH($C57,'[1]1000 m3_by region by source'!$D$78:$D$153,0),MATCH(R$2,'[1]1000 m3_by region by source'!$C$78:$AX$78,0))</f>
        <v>0</v>
      </c>
      <c r="S57" s="63">
        <f>INDEX('[1]1000 m3_by region by source'!$C$78:$AX$153,MATCH($C57,'[1]1000 m3_by region by source'!$D$78:$D$153,0),MATCH(S$2,'[1]1000 m3_by region by source'!$C$78:$AX$78,0))</f>
        <v>0</v>
      </c>
      <c r="T57" s="63">
        <f>INDEX('[1]1000 m3_by region by source'!$C$78:$AX$153,MATCH($C57,'[1]1000 m3_by region by source'!$D$78:$D$153,0),MATCH(T$2,'[1]1000 m3_by region by source'!$C$78:$AX$78,0))</f>
        <v>0</v>
      </c>
      <c r="U57" s="63">
        <f>INDEX('[1]1000 m3_by region by source'!$C$78:$AX$153,MATCH($C57,'[1]1000 m3_by region by source'!$D$78:$D$153,0),MATCH(U$2,'[1]1000 m3_by region by source'!$C$78:$AX$78,0))</f>
        <v>0</v>
      </c>
      <c r="V57" s="63">
        <f>INDEX('[1]1000 m3_by region by source'!$C$78:$AX$153,MATCH($C57,'[1]1000 m3_by region by source'!$D$78:$D$153,0),MATCH(V$2,'[1]1000 m3_by region by source'!$C$78:$AX$78,0))</f>
        <v>0</v>
      </c>
      <c r="W57" s="63">
        <f>INDEX('[1]1000 m3_by region by source'!$C$78:$AX$153,MATCH($C57,'[1]1000 m3_by region by source'!$D$78:$D$153,0),MATCH(W$2,'[1]1000 m3_by region by source'!$C$78:$AX$78,0))</f>
        <v>0</v>
      </c>
      <c r="X57" s="63">
        <f>INDEX('[1]1000 m3_by region by source'!$C$78:$AX$153,MATCH($C57,'[1]1000 m3_by region by source'!$D$78:$D$153,0),MATCH(X$2,'[1]1000 m3_by region by source'!$C$78:$AX$78,0))</f>
        <v>0</v>
      </c>
      <c r="Y57" s="63">
        <f>INDEX('[1]1000 m3_by region by source'!$C$78:$AX$153,MATCH($C57,'[1]1000 m3_by region by source'!$D$78:$D$153,0),MATCH(Y$2,'[1]1000 m3_by region by source'!$C$78:$AX$78,0))</f>
        <v>0</v>
      </c>
      <c r="Z57" s="63">
        <f>INDEX('[1]1000 m3_by region by source'!$C$78:$AX$153,MATCH($C57,'[1]1000 m3_by region by source'!$D$78:$D$153,0),MATCH(Z$2,'[1]1000 m3_by region by source'!$C$78:$AX$78,0))</f>
        <v>0</v>
      </c>
      <c r="AA57" s="63">
        <f>INDEX('[1]1000 m3_by region by source'!$C$78:$AX$153,MATCH($C57,'[1]1000 m3_by region by source'!$D$78:$D$153,0),MATCH(AA$2,'[1]1000 m3_by region by source'!$C$78:$AX$78,0))</f>
        <v>0</v>
      </c>
      <c r="AB57" s="63">
        <f>INDEX('[1]1000 m3_by region by source'!$C$78:$AX$153,MATCH($C57,'[1]1000 m3_by region by source'!$D$78:$D$153,0),MATCH(AB$2,'[1]1000 m3_by region by source'!$C$78:$AX$78,0))</f>
        <v>0</v>
      </c>
      <c r="AC57" s="63">
        <f>INDEX('[1]1000 m3_by region by source'!$C$78:$AX$153,MATCH($C57,'[1]1000 m3_by region by source'!$D$78:$D$153,0),MATCH(AC$2,'[1]1000 m3_by region by source'!$C$78:$AX$78,0))</f>
        <v>0</v>
      </c>
      <c r="AD57" s="63">
        <f>INDEX('[1]1000 m3_by region by source'!$C$78:$AX$153,MATCH($C57,'[1]1000 m3_by region by source'!$D$78:$D$153,0),MATCH(AD$2,'[1]1000 m3_by region by source'!$C$78:$AX$78,0))</f>
        <v>0</v>
      </c>
      <c r="AE57" s="63">
        <f>INDEX('[1]1000 m3_by region by source'!$C$78:$AX$153,MATCH($C57,'[1]1000 m3_by region by source'!$D$78:$D$153,0),MATCH(AE$2,'[1]1000 m3_by region by source'!$C$78:$AX$78,0))</f>
        <v>0</v>
      </c>
      <c r="AF57" s="63">
        <f>INDEX('[1]1000 m3_by region by source'!$C$78:$AX$153,MATCH($C57,'[1]1000 m3_by region by source'!$D$78:$D$153,0),MATCH(AF$2,'[1]1000 m3_by region by source'!$C$78:$AX$78,0))</f>
        <v>0</v>
      </c>
      <c r="AG57" s="63">
        <f>INDEX('[1]1000 m3_by region by source'!$C$78:$AX$153,MATCH($C57,'[1]1000 m3_by region by source'!$D$78:$D$153,0),MATCH(AG$2,'[1]1000 m3_by region by source'!$C$78:$AX$78,0))</f>
        <v>0</v>
      </c>
      <c r="AH57" s="63">
        <f>INDEX('[1]1000 m3_by region by source'!$C$78:$AX$153,MATCH($C57,'[1]1000 m3_by region by source'!$D$78:$D$153,0),MATCH(AH$2,'[1]1000 m3_by region by source'!$C$78:$AX$78,0))</f>
        <v>0</v>
      </c>
      <c r="AI57" s="63">
        <f>INDEX('[1]1000 m3_by region by source'!$C$78:$AX$153,MATCH($C57,'[1]1000 m3_by region by source'!$D$78:$D$153,0),MATCH(AI$2,'[1]1000 m3_by region by source'!$C$78:$AX$78,0))</f>
        <v>0</v>
      </c>
      <c r="AJ57" s="63">
        <f>INDEX('[1]1000 m3_by region by source'!$C$78:$AX$153,MATCH($C57,'[1]1000 m3_by region by source'!$D$78:$D$153,0),MATCH(AJ$2,'[1]1000 m3_by region by source'!$C$78:$AX$78,0))</f>
        <v>0</v>
      </c>
      <c r="AK57" s="63">
        <f>INDEX('[1]1000 m3_by region by source'!$C$78:$AX$153,MATCH($C57,'[1]1000 m3_by region by source'!$D$78:$D$153,0),MATCH(AK$2,'[1]1000 m3_by region by source'!$C$78:$AX$78,0))</f>
        <v>0</v>
      </c>
      <c r="AL57" s="63">
        <f>INDEX('[1]1000 m3_by region by source'!$C$78:$AX$153,MATCH($C57,'[1]1000 m3_by region by source'!$D$78:$D$153,0),MATCH(AL$2,'[1]1000 m3_by region by source'!$C$78:$AX$78,0))</f>
        <v>0</v>
      </c>
      <c r="AM57" s="63">
        <f>INDEX('[1]1000 m3_by region by source'!$C$78:$AX$153,MATCH($C57,'[1]1000 m3_by region by source'!$D$78:$D$153,0),MATCH(AM$2,'[1]1000 m3_by region by source'!$C$78:$AX$78,0))</f>
        <v>0</v>
      </c>
      <c r="AN57" s="63">
        <f>INDEX('[1]1000 m3_by region by source'!$C$78:$AX$153,MATCH($C57,'[1]1000 m3_by region by source'!$D$78:$D$153,0),MATCH(AN$2,'[1]1000 m3_by region by source'!$C$78:$AX$78,0))</f>
        <v>0</v>
      </c>
      <c r="AO57" s="63">
        <f>INDEX('[1]1000 m3_by region by source'!$C$78:$AX$153,MATCH($C57,'[1]1000 m3_by region by source'!$D$78:$D$153,0),MATCH(AO$2,'[1]1000 m3_by region by source'!$C$78:$AX$78,0))</f>
        <v>0</v>
      </c>
      <c r="AP57" s="63">
        <f>INDEX('[1]1000 m3_by region by source'!$C$78:$AX$153,MATCH($C57,'[1]1000 m3_by region by source'!$D$78:$D$153,0),MATCH(AP$2,'[1]1000 m3_by region by source'!$C$78:$AX$78,0))</f>
        <v>0</v>
      </c>
      <c r="AQ57" s="63">
        <f>INDEX('[1]1000 m3_by region by source'!$C$78:$AX$153,MATCH($C57,'[1]1000 m3_by region by source'!$D$78:$D$153,0),MATCH(AQ$2,'[1]1000 m3_by region by source'!$C$78:$AX$78,0))</f>
        <v>0</v>
      </c>
      <c r="AR57" s="63">
        <f>INDEX('[1]1000 m3_by region by source'!$C$78:$AX$153,MATCH($C57,'[1]1000 m3_by region by source'!$D$78:$D$153,0),MATCH(AR$2,'[1]1000 m3_by region by source'!$C$78:$AX$78,0))</f>
        <v>0</v>
      </c>
      <c r="AS57" s="63">
        <f>INDEX('[1]1000 m3_by region by source'!$C$78:$AX$153,MATCH($C57,'[1]1000 m3_by region by source'!$D$78:$D$153,0),MATCH(AS$2,'[1]1000 m3_by region by source'!$C$78:$AX$78,0))</f>
        <v>0</v>
      </c>
      <c r="AT57" s="63">
        <f>INDEX('[1]1000 m3_by region by source'!$C$78:$AX$153,MATCH($C57,'[1]1000 m3_by region by source'!$D$78:$D$153,0),MATCH(AT$2,'[1]1000 m3_by region by source'!$C$78:$AX$78,0))</f>
        <v>0</v>
      </c>
      <c r="AU57" s="63">
        <f>INDEX('[1]1000 m3_by region by source'!$C$78:$AX$153,MATCH($C57,'[1]1000 m3_by region by source'!$D$78:$D$153,0),MATCH(AU$2,'[1]1000 m3_by region by source'!$C$78:$AX$78,0))</f>
        <v>0</v>
      </c>
      <c r="AV57" s="63">
        <f>INDEX('[1]1000 m3_by region by source'!$C$78:$AX$153,MATCH($C57,'[1]1000 m3_by region by source'!$D$78:$D$153,0),MATCH(AV$2,'[1]1000 m3_by region by source'!$C$78:$AX$78,0))</f>
        <v>0</v>
      </c>
      <c r="AW57" s="63">
        <f>INDEX('[1]1000 m3_by region by source'!$C$78:$AX$153,MATCH($C57,'[1]1000 m3_by region by source'!$D$78:$D$153,0),MATCH(AW$2,'[1]1000 m3_by region by source'!$C$78:$AX$78,0))</f>
        <v>0</v>
      </c>
      <c r="AX57" s="63">
        <f>INDEX('[1]1000 m3_by region by source'!$C$78:$AX$153,MATCH($C57,'[1]1000 m3_by region by source'!$D$78:$D$153,0),MATCH(AX$2,'[1]1000 m3_by region by source'!$C$78:$AX$78,0))</f>
        <v>0</v>
      </c>
      <c r="AY57" s="63">
        <f>INDEX('[1]1000 m3_by region by source'!$C$78:$AX$153,MATCH($C57,'[1]1000 m3_by region by source'!$D$78:$D$153,0),MATCH(AY$2,'[1]1000 m3_by region by source'!$C$78:$AX$78,0))</f>
        <v>0</v>
      </c>
      <c r="AZ57" s="63">
        <f>INDEX('[1]1000 m3_by region by source'!$C$78:$AX$153,MATCH($C57,'[1]1000 m3_by region by source'!$D$78:$D$153,0),MATCH(AZ$2,'[1]1000 m3_by region by source'!$C$78:$AX$78,0))</f>
        <v>0</v>
      </c>
      <c r="BA57" s="63">
        <f>INDEX('[1]1000 m3_by region by source'!$C$78:$AX$153,MATCH($C57,'[1]1000 m3_by region by source'!$D$78:$D$153,0),MATCH(BA$2,'[1]1000 m3_by region by source'!$C$78:$AX$78,0))</f>
        <v>0</v>
      </c>
      <c r="BB57" s="63">
        <f>INDEX('[1]1000 m3_by region by source'!$C$78:$AX$153,MATCH($C57,'[1]1000 m3_by region by source'!$D$78:$D$153,0),MATCH(BB$2,'[1]1000 m3_by region by source'!$C$78:$AX$78,0))</f>
        <v>0</v>
      </c>
    </row>
    <row r="58" spans="1:54" x14ac:dyDescent="0.35">
      <c r="A58" t="str">
        <f>'[1]1000 m3_by region by source'!A125</f>
        <v>BRITISH COLUMBIA</v>
      </c>
      <c r="B58" t="str">
        <f>'[1]1000 m3_by region by source'!C125</f>
        <v>CONVENTIONAL</v>
      </c>
      <c r="C58" t="str">
        <f t="shared" si="0"/>
        <v>BRITISH COLUMBIACONVENTIONAL</v>
      </c>
      <c r="D58" s="64" cm="1">
        <f t="array" ref="D58">TREND($I58:$N58,$I$2:$N$2,D$2)</f>
        <v>0.84506595995543421</v>
      </c>
      <c r="E58" s="64" cm="1">
        <f t="array" ref="E58">TREND($I58:$N58,$I$2:$N$2,E$2)</f>
        <v>0.81914208411923539</v>
      </c>
      <c r="F58" s="64" cm="1">
        <f t="array" ref="F58">TREND($I58:$N58,$I$2:$N$2,F$2)</f>
        <v>0.79321820828304368</v>
      </c>
      <c r="G58" s="64" cm="1">
        <f t="array" ref="G58">TREND($I58:$N58,$I$2:$N$2,G$2)</f>
        <v>0.76729433244684486</v>
      </c>
      <c r="H58" s="64" cm="1">
        <f t="array" ref="H58">TREND($I58:$N58,$I$2:$N$2,H$2)</f>
        <v>0.74137045661064604</v>
      </c>
      <c r="I58" s="63">
        <f>INDEX('[1]1000 m3_by region by source'!$C$78:$AX$153,MATCH($C58,'[1]1000 m3_by region by source'!$D$78:$D$153,0),MATCH(I$2,'[1]1000 m3_by region by source'!$C$78:$AX$78,0))</f>
        <v>0.69817073170808852</v>
      </c>
      <c r="J58" s="63">
        <f>INDEX('[1]1000 m3_by region by source'!$C$78:$AX$153,MATCH($C58,'[1]1000 m3_by region by source'!$D$78:$D$153,0),MATCH(J$2,'[1]1000 m3_by region by source'!$C$78:$AX$78,0))</f>
        <v>0.67857142857176678</v>
      </c>
      <c r="K58" s="63">
        <f>INDEX('[1]1000 m3_by region by source'!$C$78:$AX$153,MATCH($C58,'[1]1000 m3_by region by source'!$D$78:$D$153,0),MATCH(K$2,'[1]1000 m3_by region by source'!$C$78:$AX$78,0))</f>
        <v>0.6754688097974435</v>
      </c>
      <c r="L58" s="63">
        <f>INDEX('[1]1000 m3_by region by source'!$C$78:$AX$153,MATCH($C58,'[1]1000 m3_by region by source'!$D$78:$D$153,0),MATCH(L$2,'[1]1000 m3_by region by source'!$C$78:$AX$78,0))</f>
        <v>0.66267763650028599</v>
      </c>
      <c r="M58" s="63">
        <f>INDEX('[1]1000 m3_by region by source'!$C$78:$AX$153,MATCH($C58,'[1]1000 m3_by region by source'!$D$78:$D$153,0),MATCH(M$2,'[1]1000 m3_by region by source'!$C$78:$AX$78,0))</f>
        <v>0.65632011967241188</v>
      </c>
      <c r="N58" s="63">
        <f>INDEX('[1]1000 m3_by region by source'!$C$78:$AX$153,MATCH($C58,'[1]1000 m3_by region by source'!$D$78:$D$153,0),MATCH(N$2,'[1]1000 m3_by region by source'!$C$78:$AX$78,0))</f>
        <v>0.53261262085375571</v>
      </c>
      <c r="O58" s="63">
        <f>INDEX('[1]1000 m3_by region by source'!$C$78:$AX$153,MATCH($C58,'[1]1000 m3_by region by source'!$D$78:$D$153,0),MATCH(O$2,'[1]1000 m3_by region by source'!$C$78:$AX$78,0))</f>
        <v>0.40903386838577671</v>
      </c>
      <c r="P58" s="63">
        <f>INDEX('[1]1000 m3_by region by source'!$C$78:$AX$153,MATCH($C58,'[1]1000 m3_by region by source'!$D$78:$D$153,0),MATCH(P$2,'[1]1000 m3_by region by source'!$C$78:$AX$78,0))</f>
        <v>0.33406124156932171</v>
      </c>
      <c r="Q58" s="63">
        <f>INDEX('[1]1000 m3_by region by source'!$C$78:$AX$153,MATCH($C58,'[1]1000 m3_by region by source'!$D$78:$D$153,0),MATCH(Q$2,'[1]1000 m3_by region by source'!$C$78:$AX$78,0))</f>
        <v>0.26750765319146302</v>
      </c>
      <c r="R58" s="63">
        <f>INDEX('[1]1000 m3_by region by source'!$C$78:$AX$153,MATCH($C58,'[1]1000 m3_by region by source'!$D$78:$D$153,0),MATCH(R$2,'[1]1000 m3_by region by source'!$C$78:$AX$78,0))</f>
        <v>0.22113758469582404</v>
      </c>
      <c r="S58" s="63">
        <f>INDEX('[1]1000 m3_by region by source'!$C$78:$AX$153,MATCH($C58,'[1]1000 m3_by region by source'!$D$78:$D$153,0),MATCH(S$2,'[1]1000 m3_by region by source'!$C$78:$AX$78,0))</f>
        <v>0.17936833456999404</v>
      </c>
      <c r="T58" s="63">
        <f>INDEX('[1]1000 m3_by region by source'!$C$78:$AX$153,MATCH($C58,'[1]1000 m3_by region by source'!$D$78:$D$153,0),MATCH(T$2,'[1]1000 m3_by region by source'!$C$78:$AX$78,0))</f>
        <v>0.11982557787701746</v>
      </c>
      <c r="U58" s="63">
        <f>INDEX('[1]1000 m3_by region by source'!$C$78:$AX$153,MATCH($C58,'[1]1000 m3_by region by source'!$D$78:$D$153,0),MATCH(U$2,'[1]1000 m3_by region by source'!$C$78:$AX$78,0))</f>
        <v>9.8832378684105673E-2</v>
      </c>
      <c r="V58" s="63">
        <f>INDEX('[1]1000 m3_by region by source'!$C$78:$AX$153,MATCH($C58,'[1]1000 m3_by region by source'!$D$78:$D$153,0),MATCH(V$2,'[1]1000 m3_by region by source'!$C$78:$AX$78,0))</f>
        <v>6.7830681809609231E-2</v>
      </c>
      <c r="W58" s="63">
        <f>INDEX('[1]1000 m3_by region by source'!$C$78:$AX$153,MATCH($C58,'[1]1000 m3_by region by source'!$D$78:$D$153,0),MATCH(W$2,'[1]1000 m3_by region by source'!$C$78:$AX$78,0))</f>
        <v>6.1083256747719229E-2</v>
      </c>
      <c r="X58" s="63">
        <f>INDEX('[1]1000 m3_by region by source'!$C$78:$AX$153,MATCH($C58,'[1]1000 m3_by region by source'!$D$78:$D$153,0),MATCH(X$2,'[1]1000 m3_by region by source'!$C$78:$AX$78,0))</f>
        <v>6.7203430769969916E-2</v>
      </c>
      <c r="Y58" s="63">
        <f>INDEX('[1]1000 m3_by region by source'!$C$78:$AX$153,MATCH($C58,'[1]1000 m3_by region by source'!$D$78:$D$153,0),MATCH(Y$2,'[1]1000 m3_by region by source'!$C$78:$AX$78,0))</f>
        <v>5.7194980039061705E-2</v>
      </c>
      <c r="Z58" s="63">
        <f>INDEX('[1]1000 m3_by region by source'!$C$78:$AX$153,MATCH($C58,'[1]1000 m3_by region by source'!$D$78:$D$153,0),MATCH(Z$2,'[1]1000 m3_by region by source'!$C$78:$AX$78,0))</f>
        <v>4.9274281600298862E-2</v>
      </c>
      <c r="AA58" s="63">
        <f>INDEX('[1]1000 m3_by region by source'!$C$78:$AX$153,MATCH($C58,'[1]1000 m3_by region by source'!$D$78:$D$153,0),MATCH(AA$2,'[1]1000 m3_by region by source'!$C$78:$AX$78,0))</f>
        <v>4.34053046346159E-2</v>
      </c>
      <c r="AB58" s="63">
        <f>INDEX('[1]1000 m3_by region by source'!$C$78:$AX$153,MATCH($C58,'[1]1000 m3_by region by source'!$D$78:$D$153,0),MATCH(AB$2,'[1]1000 m3_by region by source'!$C$78:$AX$78,0))</f>
        <v>3.7516107397106938E-2</v>
      </c>
      <c r="AC58" s="63">
        <f>INDEX('[1]1000 m3_by region by source'!$C$78:$AX$153,MATCH($C58,'[1]1000 m3_by region by source'!$D$78:$D$153,0),MATCH(AC$2,'[1]1000 m3_by region by source'!$C$78:$AX$78,0))</f>
        <v>3.1363112933788906E-2</v>
      </c>
      <c r="AD58" s="63">
        <f>INDEX('[1]1000 m3_by region by source'!$C$78:$AX$153,MATCH($C58,'[1]1000 m3_by region by source'!$D$78:$D$153,0),MATCH(AD$2,'[1]1000 m3_by region by source'!$C$78:$AX$78,0))</f>
        <v>2.5991703058656612E-2</v>
      </c>
      <c r="AE58" s="63">
        <f>INDEX('[1]1000 m3_by region by source'!$C$78:$AX$153,MATCH($C58,'[1]1000 m3_by region by source'!$D$78:$D$153,0),MATCH(AE$2,'[1]1000 m3_by region by source'!$C$78:$AX$78,0))</f>
        <v>2.2559790635001933E-2</v>
      </c>
      <c r="AF58" s="63">
        <f>INDEX('[1]1000 m3_by region by source'!$C$78:$AX$153,MATCH($C58,'[1]1000 m3_by region by source'!$D$78:$D$153,0),MATCH(AF$2,'[1]1000 m3_by region by source'!$C$78:$AX$78,0))</f>
        <v>2.0326331509435903E-2</v>
      </c>
      <c r="AG58" s="63">
        <f>INDEX('[1]1000 m3_by region by source'!$C$78:$AX$153,MATCH($C58,'[1]1000 m3_by region by source'!$D$78:$D$153,0),MATCH(AG$2,'[1]1000 m3_by region by source'!$C$78:$AX$78,0))</f>
        <v>1.8234539710937116E-2</v>
      </c>
      <c r="AH58" s="63">
        <f>INDEX('[1]1000 m3_by region by source'!$C$78:$AX$153,MATCH($C58,'[1]1000 m3_by region by source'!$D$78:$D$153,0),MATCH(AH$2,'[1]1000 m3_by region by source'!$C$78:$AX$78,0))</f>
        <v>1.597378559183401E-2</v>
      </c>
      <c r="AI58" s="63">
        <f>INDEX('[1]1000 m3_by region by source'!$C$78:$AX$153,MATCH($C58,'[1]1000 m3_by region by source'!$D$78:$D$153,0),MATCH(AI$2,'[1]1000 m3_by region by source'!$C$78:$AX$78,0))</f>
        <v>1.3561216284014559E-2</v>
      </c>
      <c r="AJ58" s="63">
        <f>INDEX('[1]1000 m3_by region by source'!$C$78:$AX$153,MATCH($C58,'[1]1000 m3_by region by source'!$D$78:$D$153,0),MATCH(AJ$2,'[1]1000 m3_by region by source'!$C$78:$AX$78,0))</f>
        <v>1.1604299444985883E-2</v>
      </c>
      <c r="AK58" s="63">
        <f>INDEX('[1]1000 m3_by region by source'!$C$78:$AX$153,MATCH($C58,'[1]1000 m3_by region by source'!$D$78:$D$153,0),MATCH(AK$2,'[1]1000 m3_by region by source'!$C$78:$AX$78,0))</f>
        <v>1.0291368527392358E-2</v>
      </c>
      <c r="AL58" s="63">
        <f>INDEX('[1]1000 m3_by region by source'!$C$78:$AX$153,MATCH($C58,'[1]1000 m3_by region by source'!$D$78:$D$153,0),MATCH(AL$2,'[1]1000 m3_by region by source'!$C$78:$AX$78,0))</f>
        <v>9.2722553345032481E-3</v>
      </c>
      <c r="AM58" s="63">
        <f>INDEX('[1]1000 m3_by region by source'!$C$78:$AX$153,MATCH($C58,'[1]1000 m3_by region by source'!$D$78:$D$153,0),MATCH(AM$2,'[1]1000 m3_by region by source'!$C$78:$AX$78,0))</f>
        <v>8.3249323568636447E-3</v>
      </c>
      <c r="AN58" s="63">
        <f>INDEX('[1]1000 m3_by region by source'!$C$78:$AX$153,MATCH($C58,'[1]1000 m3_by region by source'!$D$78:$D$153,0),MATCH(AN$2,'[1]1000 m3_by region by source'!$C$78:$AX$78,0))</f>
        <v>7.4613115220167033E-3</v>
      </c>
      <c r="AO58" s="63">
        <f>INDEX('[1]1000 m3_by region by source'!$C$78:$AX$153,MATCH($C58,'[1]1000 m3_by region by source'!$D$78:$D$153,0),MATCH(AO$2,'[1]1000 m3_by region by source'!$C$78:$AX$78,0))</f>
        <v>6.6917792968565907E-3</v>
      </c>
      <c r="AP58" s="63">
        <f>INDEX('[1]1000 m3_by region by source'!$C$78:$AX$153,MATCH($C58,'[1]1000 m3_by region by source'!$D$78:$D$153,0),MATCH(AP$2,'[1]1000 m3_by region by source'!$C$78:$AX$78,0))</f>
        <v>5.7856396360388904E-3</v>
      </c>
      <c r="AQ58" s="63">
        <f>INDEX('[1]1000 m3_by region by source'!$C$78:$AX$153,MATCH($C58,'[1]1000 m3_by region by source'!$D$78:$D$153,0),MATCH(AQ$2,'[1]1000 m3_by region by source'!$C$78:$AX$78,0))</f>
        <v>4.9038277905177298E-3</v>
      </c>
      <c r="AR58" s="63">
        <f>INDEX('[1]1000 m3_by region by source'!$C$78:$AX$153,MATCH($C58,'[1]1000 m3_by region by source'!$D$78:$D$153,0),MATCH(AR$2,'[1]1000 m3_by region by source'!$C$78:$AX$78,0))</f>
        <v>4.3750485585394546E-3</v>
      </c>
      <c r="AS58" s="63">
        <f>INDEX('[1]1000 m3_by region by source'!$C$78:$AX$153,MATCH($C58,'[1]1000 m3_by region by source'!$D$78:$D$153,0),MATCH(AS$2,'[1]1000 m3_by region by source'!$C$78:$AX$78,0))</f>
        <v>4.0087417354844552E-3</v>
      </c>
      <c r="AT58" s="63">
        <f>INDEX('[1]1000 m3_by region by source'!$C$78:$AX$153,MATCH($C58,'[1]1000 m3_by region by source'!$D$78:$D$153,0),MATCH(AT$2,'[1]1000 m3_by region by source'!$C$78:$AX$78,0))</f>
        <v>3.6431778516118015E-3</v>
      </c>
      <c r="AU58" s="63">
        <f>INDEX('[1]1000 m3_by region by source'!$C$78:$AX$153,MATCH($C58,'[1]1000 m3_by region by source'!$D$78:$D$153,0),MATCH(AU$2,'[1]1000 m3_by region by source'!$C$78:$AX$78,0))</f>
        <v>3.1969987953285265E-3</v>
      </c>
      <c r="AV58" s="63">
        <f>INDEX('[1]1000 m3_by region by source'!$C$78:$AX$153,MATCH($C58,'[1]1000 m3_by region by source'!$D$78:$D$153,0),MATCH(AV$2,'[1]1000 m3_by region by source'!$C$78:$AX$78,0))</f>
        <v>2.7783346497033128E-3</v>
      </c>
      <c r="AW58" s="63">
        <f>INDEX('[1]1000 m3_by region by source'!$C$78:$AX$153,MATCH($C58,'[1]1000 m3_by region by source'!$D$78:$D$153,0),MATCH(AW$2,'[1]1000 m3_by region by source'!$C$78:$AX$78,0))</f>
        <v>2.5171767268690843E-3</v>
      </c>
      <c r="AX58" s="63">
        <f>INDEX('[1]1000 m3_by region by source'!$C$78:$AX$153,MATCH($C58,'[1]1000 m3_by region by source'!$D$78:$D$153,0),MATCH(AX$2,'[1]1000 m3_by region by source'!$C$78:$AX$78,0))</f>
        <v>2.3222771985306687E-3</v>
      </c>
      <c r="AY58" s="63">
        <f>INDEX('[1]1000 m3_by region by source'!$C$78:$AX$153,MATCH($C58,'[1]1000 m3_by region by source'!$D$78:$D$153,0),MATCH(AY$2,'[1]1000 m3_by region by source'!$C$78:$AX$78,0))</f>
        <v>2.1395399051908864E-3</v>
      </c>
      <c r="AZ58" s="63">
        <f>INDEX('[1]1000 m3_by region by source'!$C$78:$AX$153,MATCH($C58,'[1]1000 m3_by region by source'!$D$78:$D$153,0),MATCH(AZ$2,'[1]1000 m3_by region by source'!$C$78:$AX$78,0))</f>
        <v>1.9734971577309536E-3</v>
      </c>
      <c r="BA58" s="63">
        <f>INDEX('[1]1000 m3_by region by source'!$C$78:$AX$153,MATCH($C58,'[1]1000 m3_by region by source'!$D$78:$D$153,0),MATCH(BA$2,'[1]1000 m3_by region by source'!$C$78:$AX$78,0))</f>
        <v>1.8229202927830899E-3</v>
      </c>
      <c r="BB58" s="63">
        <f>INDEX('[1]1000 m3_by region by source'!$C$78:$AX$153,MATCH($C58,'[1]1000 m3_by region by source'!$D$78:$D$153,0),MATCH(BB$2,'[1]1000 m3_by region by source'!$C$78:$AX$78,0))</f>
        <v>1.6868559136815123E-3</v>
      </c>
    </row>
    <row r="59" spans="1:54" x14ac:dyDescent="0.35">
      <c r="A59" t="str">
        <f>'[1]1000 m3_by region by source'!A126</f>
        <v>BRITISH COLUMBIA</v>
      </c>
      <c r="B59" t="str">
        <f>'[1]1000 m3_by region by source'!C126</f>
        <v>SHALE</v>
      </c>
      <c r="C59" t="str">
        <f t="shared" si="0"/>
        <v>BRITISH COLUMBIASHALE</v>
      </c>
      <c r="D59" s="64">
        <f>E59</f>
        <v>0</v>
      </c>
      <c r="E59" s="64">
        <f>F59</f>
        <v>0</v>
      </c>
      <c r="F59" s="64">
        <f>G59</f>
        <v>0</v>
      </c>
      <c r="G59" s="64">
        <f>H59</f>
        <v>0</v>
      </c>
      <c r="H59" s="64">
        <f>I59</f>
        <v>0</v>
      </c>
      <c r="I59" s="63">
        <f>INDEX('[1]1000 m3_by region by source'!$C$78:$AX$153,MATCH($C59,'[1]1000 m3_by region by source'!$D$78:$D$153,0),MATCH(I$2,'[1]1000 m3_by region by source'!$C$78:$AX$78,0))</f>
        <v>0</v>
      </c>
      <c r="J59" s="63">
        <f>INDEX('[1]1000 m3_by region by source'!$C$78:$AX$153,MATCH($C59,'[1]1000 m3_by region by source'!$D$78:$D$153,0),MATCH(J$2,'[1]1000 m3_by region by source'!$C$78:$AX$78,0))</f>
        <v>0</v>
      </c>
      <c r="K59" s="63">
        <f>INDEX('[1]1000 m3_by region by source'!$C$78:$AX$153,MATCH($C59,'[1]1000 m3_by region by source'!$D$78:$D$153,0),MATCH(K$2,'[1]1000 m3_by region by source'!$C$78:$AX$78,0))</f>
        <v>0</v>
      </c>
      <c r="L59" s="63">
        <f>INDEX('[1]1000 m3_by region by source'!$C$78:$AX$153,MATCH($C59,'[1]1000 m3_by region by source'!$D$78:$D$153,0),MATCH(L$2,'[1]1000 m3_by region by source'!$C$78:$AX$78,0))</f>
        <v>0</v>
      </c>
      <c r="M59" s="63">
        <f>INDEX('[1]1000 m3_by region by source'!$C$78:$AX$153,MATCH($C59,'[1]1000 m3_by region by source'!$D$78:$D$153,0),MATCH(M$2,'[1]1000 m3_by region by source'!$C$78:$AX$78,0))</f>
        <v>2.8421839938998071E-2</v>
      </c>
      <c r="N59" s="63">
        <f>INDEX('[1]1000 m3_by region by source'!$C$78:$AX$153,MATCH($C59,'[1]1000 m3_by region by source'!$D$78:$D$153,0),MATCH(N$2,'[1]1000 m3_by region by source'!$C$78:$AX$78,0))</f>
        <v>5.4751189589224168E-2</v>
      </c>
      <c r="O59" s="63">
        <f>INDEX('[1]1000 m3_by region by source'!$C$78:$AX$153,MATCH($C59,'[1]1000 m3_by region by source'!$D$78:$D$153,0),MATCH(O$2,'[1]1000 m3_by region by source'!$C$78:$AX$78,0))</f>
        <v>0.10376064463280871</v>
      </c>
      <c r="P59" s="63">
        <f>INDEX('[1]1000 m3_by region by source'!$C$78:$AX$153,MATCH($C59,'[1]1000 m3_by region by source'!$D$78:$D$153,0),MATCH(P$2,'[1]1000 m3_by region by source'!$C$78:$AX$78,0))</f>
        <v>0.11848071308726789</v>
      </c>
      <c r="Q59" s="63">
        <f>INDEX('[1]1000 m3_by region by source'!$C$78:$AX$153,MATCH($C59,'[1]1000 m3_by region by source'!$D$78:$D$153,0),MATCH(Q$2,'[1]1000 m3_by region by source'!$C$78:$AX$78,0))</f>
        <v>0.13987196726667556</v>
      </c>
      <c r="R59" s="63">
        <f>INDEX('[1]1000 m3_by region by source'!$C$78:$AX$153,MATCH($C59,'[1]1000 m3_by region by source'!$D$78:$D$153,0),MATCH(R$2,'[1]1000 m3_by region by source'!$C$78:$AX$78,0))</f>
        <v>0.11824726808553224</v>
      </c>
      <c r="S59" s="63">
        <f>INDEX('[1]1000 m3_by region by source'!$C$78:$AX$153,MATCH($C59,'[1]1000 m3_by region by source'!$D$78:$D$153,0),MATCH(S$2,'[1]1000 m3_by region by source'!$C$78:$AX$78,0))</f>
        <v>8.463012534948211E-2</v>
      </c>
      <c r="T59" s="63">
        <f>INDEX('[1]1000 m3_by region by source'!$C$78:$AX$153,MATCH($C59,'[1]1000 m3_by region by source'!$D$78:$D$153,0),MATCH(T$2,'[1]1000 m3_by region by source'!$C$78:$AX$78,0))</f>
        <v>7.077806871337769E-2</v>
      </c>
      <c r="U59" s="63">
        <f>INDEX('[1]1000 m3_by region by source'!$C$78:$AX$153,MATCH($C59,'[1]1000 m3_by region by source'!$D$78:$D$153,0),MATCH(U$2,'[1]1000 m3_by region by source'!$C$78:$AX$78,0))</f>
        <v>6.2587390546380239E-2</v>
      </c>
      <c r="V59" s="63">
        <f>INDEX('[1]1000 m3_by region by source'!$C$78:$AX$153,MATCH($C59,'[1]1000 m3_by region by source'!$D$78:$D$153,0),MATCH(V$2,'[1]1000 m3_by region by source'!$C$78:$AX$78,0))</f>
        <v>4.7815556073307522E-2</v>
      </c>
      <c r="W59" s="63">
        <f>INDEX('[1]1000 m3_by region by source'!$C$78:$AX$153,MATCH($C59,'[1]1000 m3_by region by source'!$D$78:$D$153,0),MATCH(W$2,'[1]1000 m3_by region by source'!$C$78:$AX$78,0))</f>
        <v>3.0339138364248786E-2</v>
      </c>
      <c r="X59" s="63">
        <f>INDEX('[1]1000 m3_by region by source'!$C$78:$AX$153,MATCH($C59,'[1]1000 m3_by region by source'!$D$78:$D$153,0),MATCH(X$2,'[1]1000 m3_by region by source'!$C$78:$AX$78,0))</f>
        <v>2.4739771524134035E-2</v>
      </c>
      <c r="Y59" s="63">
        <f>INDEX('[1]1000 m3_by region by source'!$C$78:$AX$153,MATCH($C59,'[1]1000 m3_by region by source'!$D$78:$D$153,0),MATCH(Y$2,'[1]1000 m3_by region by source'!$C$78:$AX$78,0))</f>
        <v>1.982074286623714E-2</v>
      </c>
      <c r="Z59" s="63">
        <f>INDEX('[1]1000 m3_by region by source'!$C$78:$AX$153,MATCH($C59,'[1]1000 m3_by region by source'!$D$78:$D$153,0),MATCH(Z$2,'[1]1000 m3_by region by source'!$C$78:$AX$78,0))</f>
        <v>1.6142141682366978E-2</v>
      </c>
      <c r="AA59" s="63">
        <f>INDEX('[1]1000 m3_by region by source'!$C$78:$AX$153,MATCH($C59,'[1]1000 m3_by region by source'!$D$78:$D$153,0),MATCH(AA$2,'[1]1000 m3_by region by source'!$C$78:$AX$78,0))</f>
        <v>1.3436415728867942E-2</v>
      </c>
      <c r="AB59" s="63">
        <f>INDEX('[1]1000 m3_by region by source'!$C$78:$AX$153,MATCH($C59,'[1]1000 m3_by region by source'!$D$78:$D$153,0),MATCH(AB$2,'[1]1000 m3_by region by source'!$C$78:$AX$78,0))</f>
        <v>1.165424350669894E-2</v>
      </c>
      <c r="AC59" s="63">
        <f>INDEX('[1]1000 m3_by region by source'!$C$78:$AX$153,MATCH($C59,'[1]1000 m3_by region by source'!$D$78:$D$153,0),MATCH(AC$2,'[1]1000 m3_by region by source'!$C$78:$AX$78,0))</f>
        <v>1.0887052473489516E-2</v>
      </c>
      <c r="AD59" s="63">
        <f>INDEX('[1]1000 m3_by region by source'!$C$78:$AX$153,MATCH($C59,'[1]1000 m3_by region by source'!$D$78:$D$153,0),MATCH(AD$2,'[1]1000 m3_by region by source'!$C$78:$AX$78,0))</f>
        <v>1.0611349242583131E-2</v>
      </c>
      <c r="AE59" s="63">
        <f>INDEX('[1]1000 m3_by region by source'!$C$78:$AX$153,MATCH($C59,'[1]1000 m3_by region by source'!$D$78:$D$153,0),MATCH(AE$2,'[1]1000 m3_by region by source'!$C$78:$AX$78,0))</f>
        <v>1.0011676743518372E-2</v>
      </c>
      <c r="AF59" s="63">
        <f>INDEX('[1]1000 m3_by region by source'!$C$78:$AX$153,MATCH($C59,'[1]1000 m3_by region by source'!$D$78:$D$153,0),MATCH(AF$2,'[1]1000 m3_by region by source'!$C$78:$AX$78,0))</f>
        <v>8.8705523561030328E-3</v>
      </c>
      <c r="AG59" s="63">
        <f>INDEX('[1]1000 m3_by region by source'!$C$78:$AX$153,MATCH($C59,'[1]1000 m3_by region by source'!$D$78:$D$153,0),MATCH(AG$2,'[1]1000 m3_by region by source'!$C$78:$AX$78,0))</f>
        <v>8.0026023294429583E-3</v>
      </c>
      <c r="AH59" s="63">
        <f>INDEX('[1]1000 m3_by region by source'!$C$78:$AX$153,MATCH($C59,'[1]1000 m3_by region by source'!$D$78:$D$153,0),MATCH(AH$2,'[1]1000 m3_by region by source'!$C$78:$AX$78,0))</f>
        <v>7.5995031532897642E-3</v>
      </c>
      <c r="AI59" s="63">
        <f>INDEX('[1]1000 m3_by region by source'!$C$78:$AX$153,MATCH($C59,'[1]1000 m3_by region by source'!$D$78:$D$153,0),MATCH(AI$2,'[1]1000 m3_by region by source'!$C$78:$AX$78,0))</f>
        <v>7.8616779696388563E-3</v>
      </c>
      <c r="AJ59" s="63">
        <f>INDEX('[1]1000 m3_by region by source'!$C$78:$AX$153,MATCH($C59,'[1]1000 m3_by region by source'!$D$78:$D$153,0),MATCH(AJ$2,'[1]1000 m3_by region by source'!$C$78:$AX$78,0))</f>
        <v>8.1122033518907684E-3</v>
      </c>
      <c r="AK59" s="63">
        <f>INDEX('[1]1000 m3_by region by source'!$C$78:$AX$153,MATCH($C59,'[1]1000 m3_by region by source'!$D$78:$D$153,0),MATCH(AK$2,'[1]1000 m3_by region by source'!$C$78:$AX$78,0))</f>
        <v>7.7776691455272006E-3</v>
      </c>
      <c r="AL59" s="63">
        <f>INDEX('[1]1000 m3_by region by source'!$C$78:$AX$153,MATCH($C59,'[1]1000 m3_by region by source'!$D$78:$D$153,0),MATCH(AL$2,'[1]1000 m3_by region by source'!$C$78:$AX$78,0))</f>
        <v>7.1819446679998681E-3</v>
      </c>
      <c r="AM59" s="63">
        <f>INDEX('[1]1000 m3_by region by source'!$C$78:$AX$153,MATCH($C59,'[1]1000 m3_by region by source'!$D$78:$D$153,0),MATCH(AM$2,'[1]1000 m3_by region by source'!$C$78:$AX$78,0))</f>
        <v>6.7590325798144186E-3</v>
      </c>
      <c r="AN59" s="63">
        <f>INDEX('[1]1000 m3_by region by source'!$C$78:$AX$153,MATCH($C59,'[1]1000 m3_by region by source'!$D$78:$D$153,0),MATCH(AN$2,'[1]1000 m3_by region by source'!$C$78:$AX$78,0))</f>
        <v>6.4316594416849856E-3</v>
      </c>
      <c r="AO59" s="63">
        <f>INDEX('[1]1000 m3_by region by source'!$C$78:$AX$153,MATCH($C59,'[1]1000 m3_by region by source'!$D$78:$D$153,0),MATCH(AO$2,'[1]1000 m3_by region by source'!$C$78:$AX$78,0))</f>
        <v>6.1690785114076243E-3</v>
      </c>
      <c r="AP59" s="63">
        <f>INDEX('[1]1000 m3_by region by source'!$C$78:$AX$153,MATCH($C59,'[1]1000 m3_by region by source'!$D$78:$D$153,0),MATCH(AP$2,'[1]1000 m3_by region by source'!$C$78:$AX$78,0))</f>
        <v>6.5881784685041236E-3</v>
      </c>
      <c r="AQ59" s="63">
        <f>INDEX('[1]1000 m3_by region by source'!$C$78:$AX$153,MATCH($C59,'[1]1000 m3_by region by source'!$D$78:$D$153,0),MATCH(AQ$2,'[1]1000 m3_by region by source'!$C$78:$AX$78,0))</f>
        <v>7.4860534177227664E-3</v>
      </c>
      <c r="AR59" s="63">
        <f>INDEX('[1]1000 m3_by region by source'!$C$78:$AX$153,MATCH($C59,'[1]1000 m3_by region by source'!$D$78:$D$153,0),MATCH(AR$2,'[1]1000 m3_by region by source'!$C$78:$AX$78,0))</f>
        <v>7.5047797885568019E-3</v>
      </c>
      <c r="AS59" s="63">
        <f>INDEX('[1]1000 m3_by region by source'!$C$78:$AX$153,MATCH($C59,'[1]1000 m3_by region by source'!$D$78:$D$153,0),MATCH(AS$2,'[1]1000 m3_by region by source'!$C$78:$AX$78,0))</f>
        <v>7.0360115565316428E-3</v>
      </c>
      <c r="AT59" s="63">
        <f>INDEX('[1]1000 m3_by region by source'!$C$78:$AX$153,MATCH($C59,'[1]1000 m3_by region by source'!$D$78:$D$153,0),MATCH(AT$2,'[1]1000 m3_by region by source'!$C$78:$AX$78,0))</f>
        <v>6.878772119319621E-3</v>
      </c>
      <c r="AU59" s="63">
        <f>INDEX('[1]1000 m3_by region by source'!$C$78:$AX$153,MATCH($C59,'[1]1000 m3_by region by source'!$D$78:$D$153,0),MATCH(AU$2,'[1]1000 m3_by region by source'!$C$78:$AX$78,0))</f>
        <v>7.3238076256428187E-3</v>
      </c>
      <c r="AV59" s="63">
        <f>INDEX('[1]1000 m3_by region by source'!$C$78:$AX$153,MATCH($C59,'[1]1000 m3_by region by source'!$D$78:$D$153,0),MATCH(AV$2,'[1]1000 m3_by region by source'!$C$78:$AX$78,0))</f>
        <v>8.084589448099944E-3</v>
      </c>
      <c r="AW59" s="63">
        <f>INDEX('[1]1000 m3_by region by source'!$C$78:$AX$153,MATCH($C59,'[1]1000 m3_by region by source'!$D$78:$D$153,0),MATCH(AW$2,'[1]1000 m3_by region by source'!$C$78:$AX$78,0))</f>
        <v>8.1252209742685346E-3</v>
      </c>
      <c r="AX59" s="63">
        <f>INDEX('[1]1000 m3_by region by source'!$C$78:$AX$153,MATCH($C59,'[1]1000 m3_by region by source'!$D$78:$D$153,0),MATCH(AX$2,'[1]1000 m3_by region by source'!$C$78:$AX$78,0))</f>
        <v>7.8895237838815888E-3</v>
      </c>
      <c r="AY59" s="63">
        <f>INDEX('[1]1000 m3_by region by source'!$C$78:$AX$153,MATCH($C59,'[1]1000 m3_by region by source'!$D$78:$D$153,0),MATCH(AY$2,'[1]1000 m3_by region by source'!$C$78:$AX$78,0))</f>
        <v>7.7751832250820907E-3</v>
      </c>
      <c r="AZ59" s="63">
        <f>INDEX('[1]1000 m3_by region by source'!$C$78:$AX$153,MATCH($C59,'[1]1000 m3_by region by source'!$D$78:$D$153,0),MATCH(AZ$2,'[1]1000 m3_by region by source'!$C$78:$AX$78,0))</f>
        <v>7.678621115453887E-3</v>
      </c>
      <c r="BA59" s="63">
        <f>INDEX('[1]1000 m3_by region by source'!$C$78:$AX$153,MATCH($C59,'[1]1000 m3_by region by source'!$D$78:$D$153,0),MATCH(BA$2,'[1]1000 m3_by region by source'!$C$78:$AX$78,0))</f>
        <v>7.6296011284990211E-3</v>
      </c>
      <c r="BB59" s="63">
        <f>INDEX('[1]1000 m3_by region by source'!$C$78:$AX$153,MATCH($C59,'[1]1000 m3_by region by source'!$D$78:$D$153,0),MATCH(BB$2,'[1]1000 m3_by region by source'!$C$78:$AX$78,0))</f>
        <v>7.5936790941142996E-3</v>
      </c>
    </row>
    <row r="60" spans="1:54" x14ac:dyDescent="0.35">
      <c r="A60" t="str">
        <f>'[1]1000 m3_by region by source'!A127</f>
        <v>BRITISH COLUMBIA</v>
      </c>
      <c r="B60" t="str">
        <f>'[1]1000 m3_by region by source'!C127</f>
        <v>SOLUTION</v>
      </c>
      <c r="C60" t="str">
        <f t="shared" si="0"/>
        <v>BRITISH COLUMBIASOLUTION</v>
      </c>
      <c r="D60" s="65">
        <f>E60</f>
        <v>2.6147927233647117E-2</v>
      </c>
      <c r="E60" s="65">
        <f>F60</f>
        <v>2.6147927233647117E-2</v>
      </c>
      <c r="F60" s="65">
        <f>G60</f>
        <v>2.6147927233647117E-2</v>
      </c>
      <c r="G60" s="65">
        <f>H60</f>
        <v>2.6147927233647117E-2</v>
      </c>
      <c r="H60" s="65" cm="1">
        <f t="array" ref="H60">TREND($I60:$N60,$I$2:$N$2,H$2)</f>
        <v>2.6147927233647117E-2</v>
      </c>
      <c r="I60" s="63">
        <f>INDEX('[1]1000 m3_by region by source'!$C$78:$AX$153,MATCH($C60,'[1]1000 m3_by region by source'!$D$78:$D$153,0),MATCH(I$2,'[1]1000 m3_by region by source'!$C$78:$AX$78,0))</f>
        <v>2.2865853657642113E-2</v>
      </c>
      <c r="J60" s="63">
        <f>INDEX('[1]1000 m3_by region by source'!$C$78:$AX$153,MATCH($C60,'[1]1000 m3_by region by source'!$D$78:$D$153,0),MATCH(J$2,'[1]1000 m3_by region by source'!$C$78:$AX$78,0))</f>
        <v>2.1889400921057518E-2</v>
      </c>
      <c r="K60" s="63">
        <f>INDEX('[1]1000 m3_by region by source'!$C$78:$AX$153,MATCH($C60,'[1]1000 m3_by region by source'!$D$78:$D$153,0),MATCH(K$2,'[1]1000 m3_by region by source'!$C$78:$AX$78,0))</f>
        <v>1.9900497512357142E-2</v>
      </c>
      <c r="L60" s="63">
        <f>INDEX('[1]1000 m3_by region by source'!$C$78:$AX$153,MATCH($C60,'[1]1000 m3_by region by source'!$D$78:$D$153,0),MATCH(L$2,'[1]1000 m3_by region by source'!$C$78:$AX$78,0))</f>
        <v>1.7202692594576522E-2</v>
      </c>
      <c r="M60" s="63">
        <f>INDEX('[1]1000 m3_by region by source'!$C$78:$AX$153,MATCH($C60,'[1]1000 m3_by region by source'!$D$78:$D$153,0),MATCH(M$2,'[1]1000 m3_by region by source'!$C$78:$AX$78,0))</f>
        <v>1.2715033656607398E-2</v>
      </c>
      <c r="N60" s="63">
        <f>INDEX('[1]1000 m3_by region by source'!$C$78:$AX$153,MATCH($C60,'[1]1000 m3_by region by source'!$D$78:$D$153,0),MATCH(N$2,'[1]1000 m3_by region by source'!$C$78:$AX$78,0))</f>
        <v>1.2208009969980506E-2</v>
      </c>
      <c r="O60" s="63">
        <f>INDEX('[1]1000 m3_by region by source'!$C$78:$AX$153,MATCH($C60,'[1]1000 m3_by region by source'!$D$78:$D$153,0),MATCH(O$2,'[1]1000 m3_by region by source'!$C$78:$AX$78,0))</f>
        <v>9.6631476841941757E-3</v>
      </c>
      <c r="P60" s="63">
        <f>INDEX('[1]1000 m3_by region by source'!$C$78:$AX$153,MATCH($C60,'[1]1000 m3_by region by source'!$D$78:$D$153,0),MATCH(P$2,'[1]1000 m3_by region by source'!$C$78:$AX$78,0))</f>
        <v>1.0510188765316184E-2</v>
      </c>
      <c r="Q60" s="63">
        <f>INDEX('[1]1000 m3_by region by source'!$C$78:$AX$153,MATCH($C60,'[1]1000 m3_by region by source'!$D$78:$D$153,0),MATCH(Q$2,'[1]1000 m3_by region by source'!$C$78:$AX$78,0))</f>
        <v>1.0052355964057893E-2</v>
      </c>
      <c r="R60" s="63">
        <f>INDEX('[1]1000 m3_by region by source'!$C$78:$AX$153,MATCH($C60,'[1]1000 m3_by region by source'!$D$78:$D$153,0),MATCH(R$2,'[1]1000 m3_by region by source'!$C$78:$AX$78,0))</f>
        <v>1.1434434472380973E-2</v>
      </c>
      <c r="S60" s="63">
        <f>INDEX('[1]1000 m3_by region by source'!$C$78:$AX$153,MATCH($C60,'[1]1000 m3_by region by source'!$D$78:$D$153,0),MATCH(S$2,'[1]1000 m3_by region by source'!$C$78:$AX$78,0))</f>
        <v>1.2169442241484826E-2</v>
      </c>
      <c r="T60" s="63">
        <f>INDEX('[1]1000 m3_by region by source'!$C$78:$AX$153,MATCH($C60,'[1]1000 m3_by region by source'!$D$78:$D$153,0),MATCH(T$2,'[1]1000 m3_by region by source'!$C$78:$AX$78,0))</f>
        <v>1.5147449792494541E-2</v>
      </c>
      <c r="U60" s="63">
        <f>INDEX('[1]1000 m3_by region by source'!$C$78:$AX$153,MATCH($C60,'[1]1000 m3_by region by source'!$D$78:$D$153,0),MATCH(U$2,'[1]1000 m3_by region by source'!$C$78:$AX$78,0))</f>
        <v>1.7849900650279114E-2</v>
      </c>
      <c r="V60" s="63">
        <f>INDEX('[1]1000 m3_by region by source'!$C$78:$AX$153,MATCH($C60,'[1]1000 m3_by region by source'!$D$78:$D$153,0),MATCH(V$2,'[1]1000 m3_by region by source'!$C$78:$AX$78,0))</f>
        <v>1.8387216615564458E-2</v>
      </c>
      <c r="W60" s="63">
        <f>INDEX('[1]1000 m3_by region by source'!$C$78:$AX$153,MATCH($C60,'[1]1000 m3_by region by source'!$D$78:$D$153,0),MATCH(W$2,'[1]1000 m3_by region by source'!$C$78:$AX$78,0))</f>
        <v>1.74869169941201E-2</v>
      </c>
      <c r="X60" s="63">
        <f>INDEX('[1]1000 m3_by region by source'!$C$78:$AX$153,MATCH($C60,'[1]1000 m3_by region by source'!$D$78:$D$153,0),MATCH(X$2,'[1]1000 m3_by region by source'!$C$78:$AX$78,0))</f>
        <v>1.3414803498117146E-2</v>
      </c>
      <c r="Y60" s="63">
        <f>INDEX('[1]1000 m3_by region by source'!$C$78:$AX$153,MATCH($C60,'[1]1000 m3_by region by source'!$D$78:$D$153,0),MATCH(Y$2,'[1]1000 m3_by region by source'!$C$78:$AX$78,0))</f>
        <v>1.4362532327487168E-2</v>
      </c>
      <c r="Z60" s="63">
        <f>INDEX('[1]1000 m3_by region by source'!$C$78:$AX$153,MATCH($C60,'[1]1000 m3_by region by source'!$D$78:$D$153,0),MATCH(Z$2,'[1]1000 m3_by region by source'!$C$78:$AX$78,0))</f>
        <v>1.4349913343547609E-2</v>
      </c>
      <c r="AA60" s="63">
        <f>INDEX('[1]1000 m3_by region by source'!$C$78:$AX$153,MATCH($C60,'[1]1000 m3_by region by source'!$D$78:$D$153,0),MATCH(AA$2,'[1]1000 m3_by region by source'!$C$78:$AX$78,0))</f>
        <v>1.4229220195418793E-2</v>
      </c>
      <c r="AB60" s="63">
        <f>INDEX('[1]1000 m3_by region by source'!$C$78:$AX$153,MATCH($C60,'[1]1000 m3_by region by source'!$D$78:$D$153,0),MATCH(AB$2,'[1]1000 m3_by region by source'!$C$78:$AX$78,0))</f>
        <v>1.3607557078544422E-2</v>
      </c>
      <c r="AC60" s="63">
        <f>INDEX('[1]1000 m3_by region by source'!$C$78:$AX$153,MATCH($C60,'[1]1000 m3_by region by source'!$D$78:$D$153,0),MATCH(AC$2,'[1]1000 m3_by region by source'!$C$78:$AX$78,0))</f>
        <v>1.2483852594129508E-2</v>
      </c>
      <c r="AD60" s="63">
        <f>INDEX('[1]1000 m3_by region by source'!$C$78:$AX$153,MATCH($C60,'[1]1000 m3_by region by source'!$D$78:$D$153,0),MATCH(AD$2,'[1]1000 m3_by region by source'!$C$78:$AX$78,0))</f>
        <v>1.1344465448423888E-2</v>
      </c>
      <c r="AE60" s="63">
        <f>INDEX('[1]1000 m3_by region by source'!$C$78:$AX$153,MATCH($C60,'[1]1000 m3_by region by source'!$D$78:$D$153,0),MATCH(AE$2,'[1]1000 m3_by region by source'!$C$78:$AX$78,0))</f>
        <v>1.079264554711998E-2</v>
      </c>
      <c r="AF60" s="63">
        <f>INDEX('[1]1000 m3_by region by source'!$C$78:$AX$153,MATCH($C60,'[1]1000 m3_by region by source'!$D$78:$D$153,0),MATCH(AF$2,'[1]1000 m3_by region by source'!$C$78:$AX$78,0))</f>
        <v>1.0654725423703097E-2</v>
      </c>
      <c r="AG60" s="63">
        <f>INDEX('[1]1000 m3_by region by source'!$C$78:$AX$153,MATCH($C60,'[1]1000 m3_by region by source'!$D$78:$D$153,0),MATCH(AG$2,'[1]1000 m3_by region by source'!$C$78:$AX$78,0))</f>
        <v>1.0469393967086526E-2</v>
      </c>
      <c r="AH60" s="63">
        <f>INDEX('[1]1000 m3_by region by source'!$C$78:$AX$153,MATCH($C60,'[1]1000 m3_by region by source'!$D$78:$D$153,0),MATCH(AH$2,'[1]1000 m3_by region by source'!$C$78:$AX$78,0))</f>
        <v>1.0041161694266148E-2</v>
      </c>
      <c r="AI60" s="63">
        <f>INDEX('[1]1000 m3_by region by source'!$C$78:$AX$153,MATCH($C60,'[1]1000 m3_by region by source'!$D$78:$D$153,0),MATCH(AI$2,'[1]1000 m3_by region by source'!$C$78:$AX$78,0))</f>
        <v>9.3289994444885269E-3</v>
      </c>
      <c r="AJ60" s="63">
        <f>INDEX('[1]1000 m3_by region by source'!$C$78:$AX$153,MATCH($C60,'[1]1000 m3_by region by source'!$D$78:$D$153,0),MATCH(AJ$2,'[1]1000 m3_by region by source'!$C$78:$AX$78,0))</f>
        <v>8.7319634917857603E-3</v>
      </c>
      <c r="AK60" s="63">
        <f>INDEX('[1]1000 m3_by region by source'!$C$78:$AX$153,MATCH($C60,'[1]1000 m3_by region by source'!$D$78:$D$153,0),MATCH(AK$2,'[1]1000 m3_by region by source'!$C$78:$AX$78,0))</f>
        <v>8.4648949694000036E-3</v>
      </c>
      <c r="AL60" s="63">
        <f>INDEX('[1]1000 m3_by region by source'!$C$78:$AX$153,MATCH($C60,'[1]1000 m3_by region by source'!$D$78:$D$153,0),MATCH(AL$2,'[1]1000 m3_by region by source'!$C$78:$AX$78,0))</f>
        <v>8.3309137679379811E-3</v>
      </c>
      <c r="AM60" s="63">
        <f>INDEX('[1]1000 m3_by region by source'!$C$78:$AX$153,MATCH($C60,'[1]1000 m3_by region by source'!$D$78:$D$153,0),MATCH(AM$2,'[1]1000 m3_by region by source'!$C$78:$AX$78,0))</f>
        <v>8.1649058091227428E-3</v>
      </c>
      <c r="AN60" s="63">
        <f>INDEX('[1]1000 m3_by region by source'!$C$78:$AX$153,MATCH($C60,'[1]1000 m3_by region by source'!$D$78:$D$153,0),MATCH(AN$2,'[1]1000 m3_by region by source'!$C$78:$AX$78,0))</f>
        <v>7.9818247920739813E-3</v>
      </c>
      <c r="AO60" s="63">
        <f>INDEX('[1]1000 m3_by region by source'!$C$78:$AX$153,MATCH($C60,'[1]1000 m3_by region by source'!$D$78:$D$153,0),MATCH(AO$2,'[1]1000 m3_by region by source'!$C$78:$AX$78,0))</f>
        <v>7.8021653900883945E-3</v>
      </c>
      <c r="AP60" s="63">
        <f>INDEX('[1]1000 m3_by region by source'!$C$78:$AX$153,MATCH($C60,'[1]1000 m3_by region by source'!$D$78:$D$153,0),MATCH(AP$2,'[1]1000 m3_by region by source'!$C$78:$AX$78,0))</f>
        <v>7.346361431994429E-3</v>
      </c>
      <c r="AQ60" s="63">
        <f>INDEX('[1]1000 m3_by region by source'!$C$78:$AX$153,MATCH($C60,'[1]1000 m3_by region by source'!$D$78:$D$153,0),MATCH(AQ$2,'[1]1000 m3_by region by source'!$C$78:$AX$78,0))</f>
        <v>6.7736073239879112E-3</v>
      </c>
      <c r="AR60" s="63">
        <f>INDEX('[1]1000 m3_by region by source'!$C$78:$AX$153,MATCH($C60,'[1]1000 m3_by region by source'!$D$78:$D$153,0),MATCH(AR$2,'[1]1000 m3_by region by source'!$C$78:$AX$78,0))</f>
        <v>6.5678680195227768E-3</v>
      </c>
      <c r="AS60" s="63">
        <f>INDEX('[1]1000 m3_by region by source'!$C$78:$AX$153,MATCH($C60,'[1]1000 m3_by region by source'!$D$78:$D$153,0),MATCH(AS$2,'[1]1000 m3_by region by source'!$C$78:$AX$78,0))</f>
        <v>6.5355494506921206E-3</v>
      </c>
      <c r="AT60" s="63">
        <f>INDEX('[1]1000 m3_by region by source'!$C$78:$AX$153,MATCH($C60,'[1]1000 m3_by region by source'!$D$78:$D$153,0),MATCH(AT$2,'[1]1000 m3_by region by source'!$C$78:$AX$78,0))</f>
        <v>6.4443520019518861E-3</v>
      </c>
      <c r="AU60" s="63">
        <f>INDEX('[1]1000 m3_by region by source'!$C$78:$AX$153,MATCH($C60,'[1]1000 m3_by region by source'!$D$78:$D$153,0),MATCH(AU$2,'[1]1000 m3_by region by source'!$C$78:$AX$78,0))</f>
        <v>6.129128604603698E-3</v>
      </c>
      <c r="AV60" s="63">
        <f>INDEX('[1]1000 m3_by region by source'!$C$78:$AX$153,MATCH($C60,'[1]1000 m3_by region by source'!$D$78:$D$153,0),MATCH(AV$2,'[1]1000 m3_by region by source'!$C$78:$AX$78,0))</f>
        <v>5.7665022884670659E-3</v>
      </c>
      <c r="AW60" s="63">
        <f>INDEX('[1]1000 m3_by region by source'!$C$78:$AX$153,MATCH($C60,'[1]1000 m3_by region by source'!$D$78:$D$153,0),MATCH(AW$2,'[1]1000 m3_by region by source'!$C$78:$AX$78,0))</f>
        <v>5.6504442639812823E-3</v>
      </c>
      <c r="AX60" s="63">
        <f>INDEX('[1]1000 m3_by region by source'!$C$78:$AX$153,MATCH($C60,'[1]1000 m3_by region by source'!$D$78:$D$153,0),MATCH(AX$2,'[1]1000 m3_by region by source'!$C$78:$AX$78,0))</f>
        <v>5.6326950448821579E-3</v>
      </c>
      <c r="AY60" s="63">
        <f>INDEX('[1]1000 m3_by region by source'!$C$78:$AX$153,MATCH($C60,'[1]1000 m3_by region by source'!$D$78:$D$153,0),MATCH(AY$2,'[1]1000 m3_by region by source'!$C$78:$AX$78,0))</f>
        <v>5.5977609868668367E-3</v>
      </c>
      <c r="AZ60" s="63">
        <f>INDEX('[1]1000 m3_by region by source'!$C$78:$AX$153,MATCH($C60,'[1]1000 m3_by region by source'!$D$78:$D$153,0),MATCH(AZ$2,'[1]1000 m3_by region by source'!$C$78:$AX$78,0))</f>
        <v>5.5614939522632585E-3</v>
      </c>
      <c r="BA60" s="63">
        <f>INDEX('[1]1000 m3_by region by source'!$C$78:$AX$153,MATCH($C60,'[1]1000 m3_by region by source'!$D$78:$D$153,0),MATCH(BA$2,'[1]1000 m3_by region by source'!$C$78:$AX$78,0))</f>
        <v>5.5272384602130286E-3</v>
      </c>
      <c r="BB60" s="63">
        <f>INDEX('[1]1000 m3_by region by source'!$C$78:$AX$153,MATCH($C60,'[1]1000 m3_by region by source'!$D$78:$D$153,0),MATCH(BB$2,'[1]1000 m3_by region by source'!$C$78:$AX$78,0))</f>
        <v>5.4916745069529989E-3</v>
      </c>
    </row>
    <row r="61" spans="1:54" x14ac:dyDescent="0.35">
      <c r="A61" t="str">
        <f>'[1]1000 m3_by region by source'!A128</f>
        <v>BRITISH COLUMBIA</v>
      </c>
      <c r="B61" t="str">
        <f>'[1]1000 m3_by region by source'!C128</f>
        <v>TIGHT</v>
      </c>
      <c r="C61" t="str">
        <f t="shared" si="0"/>
        <v>BRITISH COLUMBIATIGHT</v>
      </c>
      <c r="D61" s="65">
        <f>1-SUM(D57:D60)</f>
        <v>0.12878611281091867</v>
      </c>
      <c r="E61" s="65">
        <f>1-SUM(E57:E60)</f>
        <v>0.15470998864711749</v>
      </c>
      <c r="F61" s="65">
        <f>1-SUM(F57:F60)</f>
        <v>0.1806338644833092</v>
      </c>
      <c r="G61" s="65">
        <f>1-SUM(G57:G60)</f>
        <v>0.20655774031950802</v>
      </c>
      <c r="H61" s="65">
        <f>1-SUM(H57:H60)</f>
        <v>0.23248161615570684</v>
      </c>
      <c r="I61" s="63">
        <f>INDEX('[1]1000 m3_by region by source'!$C$78:$AX$153,MATCH($C61,'[1]1000 m3_by region by source'!$D$78:$D$153,0),MATCH(I$2,'[1]1000 m3_by region by source'!$C$78:$AX$78,0))</f>
        <v>0.27896341463426949</v>
      </c>
      <c r="J61" s="63">
        <f>INDEX('[1]1000 m3_by region by source'!$C$78:$AX$153,MATCH($C61,'[1]1000 m3_by region by source'!$D$78:$D$153,0),MATCH(J$2,'[1]1000 m3_by region by source'!$C$78:$AX$78,0))</f>
        <v>0.29953917050717571</v>
      </c>
      <c r="K61" s="63">
        <f>INDEX('[1]1000 m3_by region by source'!$C$78:$AX$153,MATCH($C61,'[1]1000 m3_by region by source'!$D$78:$D$153,0),MATCH(K$2,'[1]1000 m3_by region by source'!$C$78:$AX$78,0))</f>
        <v>0.30463069269019938</v>
      </c>
      <c r="L61" s="63">
        <f>INDEX('[1]1000 m3_by region by source'!$C$78:$AX$153,MATCH($C61,'[1]1000 m3_by region by source'!$D$78:$D$153,0),MATCH(L$2,'[1]1000 m3_by region by source'!$C$78:$AX$78,0))</f>
        <v>0.32011967090513749</v>
      </c>
      <c r="M61" s="63">
        <f>INDEX('[1]1000 m3_by region by source'!$C$78:$AX$153,MATCH($C61,'[1]1000 m3_by region by source'!$D$78:$D$153,0),MATCH(M$2,'[1]1000 m3_by region by source'!$C$78:$AX$78,0))</f>
        <v>0.3025430067319827</v>
      </c>
      <c r="N61" s="63">
        <f>INDEX('[1]1000 m3_by region by source'!$C$78:$AX$153,MATCH($C61,'[1]1000 m3_by region by source'!$D$78:$D$153,0),MATCH(N$2,'[1]1000 m3_by region by source'!$C$78:$AX$78,0))</f>
        <v>0.40042817958703947</v>
      </c>
      <c r="O61" s="63">
        <f>INDEX('[1]1000 m3_by region by source'!$C$78:$AX$153,MATCH($C61,'[1]1000 m3_by region by source'!$D$78:$D$153,0),MATCH(O$2,'[1]1000 m3_by region by source'!$C$78:$AX$78,0))</f>
        <v>0.47754233929722029</v>
      </c>
      <c r="P61" s="63">
        <f>INDEX('[1]1000 m3_by region by source'!$C$78:$AX$153,MATCH($C61,'[1]1000 m3_by region by source'!$D$78:$D$153,0),MATCH(P$2,'[1]1000 m3_by region by source'!$C$78:$AX$78,0))</f>
        <v>0.53694785657809418</v>
      </c>
      <c r="Q61" s="63">
        <f>INDEX('[1]1000 m3_by region by source'!$C$78:$AX$153,MATCH($C61,'[1]1000 m3_by region by source'!$D$78:$D$153,0),MATCH(Q$2,'[1]1000 m3_by region by source'!$C$78:$AX$78,0))</f>
        <v>0.58256802357780346</v>
      </c>
      <c r="R61" s="63">
        <f>INDEX('[1]1000 m3_by region by source'!$C$78:$AX$153,MATCH($C61,'[1]1000 m3_by region by source'!$D$78:$D$153,0),MATCH(R$2,'[1]1000 m3_by region by source'!$C$78:$AX$78,0))</f>
        <v>0.64918071274626277</v>
      </c>
      <c r="S61" s="63">
        <f>INDEX('[1]1000 m3_by region by source'!$C$78:$AX$153,MATCH($C61,'[1]1000 m3_by region by source'!$D$78:$D$153,0),MATCH(S$2,'[1]1000 m3_by region by source'!$C$78:$AX$78,0))</f>
        <v>0.72383209783903901</v>
      </c>
      <c r="T61" s="63">
        <f>INDEX('[1]1000 m3_by region by source'!$C$78:$AX$153,MATCH($C61,'[1]1000 m3_by region by source'!$D$78:$D$153,0),MATCH(T$2,'[1]1000 m3_by region by source'!$C$78:$AX$78,0))</f>
        <v>0.79424890361711031</v>
      </c>
      <c r="U61" s="63">
        <f>INDEX('[1]1000 m3_by region by source'!$C$78:$AX$153,MATCH($C61,'[1]1000 m3_by region by source'!$D$78:$D$153,0),MATCH(U$2,'[1]1000 m3_by region by source'!$C$78:$AX$78,0))</f>
        <v>0.82073033011923491</v>
      </c>
      <c r="V61" s="63">
        <f>INDEX('[1]1000 m3_by region by source'!$C$78:$AX$153,MATCH($C61,'[1]1000 m3_by region by source'!$D$78:$D$153,0),MATCH(V$2,'[1]1000 m3_by region by source'!$C$78:$AX$78,0))</f>
        <v>0.86596654550151886</v>
      </c>
      <c r="W61" s="63">
        <f>INDEX('[1]1000 m3_by region by source'!$C$78:$AX$153,MATCH($C61,'[1]1000 m3_by region by source'!$D$78:$D$153,0),MATCH(W$2,'[1]1000 m3_by region by source'!$C$78:$AX$78,0))</f>
        <v>0.89109068789391199</v>
      </c>
      <c r="X61" s="63">
        <f>INDEX('[1]1000 m3_by region by source'!$C$78:$AX$153,MATCH($C61,'[1]1000 m3_by region by source'!$D$78:$D$153,0),MATCH(X$2,'[1]1000 m3_by region by source'!$C$78:$AX$78,0))</f>
        <v>0.8946419942077789</v>
      </c>
      <c r="Y61" s="63">
        <f>INDEX('[1]1000 m3_by region by source'!$C$78:$AX$153,MATCH($C61,'[1]1000 m3_by region by source'!$D$78:$D$153,0),MATCH(Y$2,'[1]1000 m3_by region by source'!$C$78:$AX$78,0))</f>
        <v>0.90862174476721402</v>
      </c>
      <c r="Z61" s="63">
        <f>INDEX('[1]1000 m3_by region by source'!$C$78:$AX$153,MATCH($C61,'[1]1000 m3_by region by source'!$D$78:$D$153,0),MATCH(Z$2,'[1]1000 m3_by region by source'!$C$78:$AX$78,0))</f>
        <v>0.92023366337378665</v>
      </c>
      <c r="AA61" s="63">
        <f>INDEX('[1]1000 m3_by region by source'!$C$78:$AX$153,MATCH($C61,'[1]1000 m3_by region by source'!$D$78:$D$153,0),MATCH(AA$2,'[1]1000 m3_by region by source'!$C$78:$AX$78,0))</f>
        <v>0.92892905944109738</v>
      </c>
      <c r="AB61" s="63">
        <f>INDEX('[1]1000 m3_by region by source'!$C$78:$AX$153,MATCH($C61,'[1]1000 m3_by region by source'!$D$78:$D$153,0),MATCH(AB$2,'[1]1000 m3_by region by source'!$C$78:$AX$78,0))</f>
        <v>0.93722209201764972</v>
      </c>
      <c r="AC61" s="63">
        <f>INDEX('[1]1000 m3_by region by source'!$C$78:$AX$153,MATCH($C61,'[1]1000 m3_by region by source'!$D$78:$D$153,0),MATCH(AC$2,'[1]1000 m3_by region by source'!$C$78:$AX$78,0))</f>
        <v>0.94526598199859213</v>
      </c>
      <c r="AD61" s="63">
        <f>INDEX('[1]1000 m3_by region by source'!$C$78:$AX$153,MATCH($C61,'[1]1000 m3_by region by source'!$D$78:$D$153,0),MATCH(AD$2,'[1]1000 m3_by region by source'!$C$78:$AX$78,0))</f>
        <v>0.95205248225033634</v>
      </c>
      <c r="AE61" s="63">
        <f>INDEX('[1]1000 m3_by region by source'!$C$78:$AX$153,MATCH($C61,'[1]1000 m3_by region by source'!$D$78:$D$153,0),MATCH(AE$2,'[1]1000 m3_by region by source'!$C$78:$AX$78,0))</f>
        <v>0.95663588707435965</v>
      </c>
      <c r="AF61" s="63">
        <f>INDEX('[1]1000 m3_by region by source'!$C$78:$AX$153,MATCH($C61,'[1]1000 m3_by region by source'!$D$78:$D$153,0),MATCH(AF$2,'[1]1000 m3_by region by source'!$C$78:$AX$78,0))</f>
        <v>0.96014839071075797</v>
      </c>
      <c r="AG61" s="63">
        <f>INDEX('[1]1000 m3_by region by source'!$C$78:$AX$153,MATCH($C61,'[1]1000 m3_by region by source'!$D$78:$D$153,0),MATCH(AG$2,'[1]1000 m3_by region by source'!$C$78:$AX$78,0))</f>
        <v>0.96329346399253335</v>
      </c>
      <c r="AH61" s="63">
        <f>INDEX('[1]1000 m3_by region by source'!$C$78:$AX$153,MATCH($C61,'[1]1000 m3_by region by source'!$D$78:$D$153,0),MATCH(AH$2,'[1]1000 m3_by region by source'!$C$78:$AX$78,0))</f>
        <v>0.96638554956061007</v>
      </c>
      <c r="AI61" s="63">
        <f>INDEX('[1]1000 m3_by region by source'!$C$78:$AX$153,MATCH($C61,'[1]1000 m3_by region by source'!$D$78:$D$153,0),MATCH(AI$2,'[1]1000 m3_by region by source'!$C$78:$AX$78,0))</f>
        <v>0.96924810630185809</v>
      </c>
      <c r="AJ61" s="63">
        <f>INDEX('[1]1000 m3_by region by source'!$C$78:$AX$153,MATCH($C61,'[1]1000 m3_by region by source'!$D$78:$D$153,0),MATCH(AJ$2,'[1]1000 m3_by region by source'!$C$78:$AX$78,0))</f>
        <v>0.97155153371133751</v>
      </c>
      <c r="AK61" s="63">
        <f>INDEX('[1]1000 m3_by region by source'!$C$78:$AX$153,MATCH($C61,'[1]1000 m3_by region by source'!$D$78:$D$153,0),MATCH(AK$2,'[1]1000 m3_by region by source'!$C$78:$AX$78,0))</f>
        <v>0.97346606735768049</v>
      </c>
      <c r="AL61" s="63">
        <f>INDEX('[1]1000 m3_by region by source'!$C$78:$AX$153,MATCH($C61,'[1]1000 m3_by region by source'!$D$78:$D$153,0),MATCH(AL$2,'[1]1000 m3_by region by source'!$C$78:$AX$78,0))</f>
        <v>0.97521488622955899</v>
      </c>
      <c r="AM61" s="63">
        <f>INDEX('[1]1000 m3_by region by source'!$C$78:$AX$153,MATCH($C61,'[1]1000 m3_by region by source'!$D$78:$D$153,0),MATCH(AM$2,'[1]1000 m3_by region by source'!$C$78:$AX$78,0))</f>
        <v>0.97675112925419927</v>
      </c>
      <c r="AN61" s="63">
        <f>INDEX('[1]1000 m3_by region by source'!$C$78:$AX$153,MATCH($C61,'[1]1000 m3_by region by source'!$D$78:$D$153,0),MATCH(AN$2,'[1]1000 m3_by region by source'!$C$78:$AX$78,0))</f>
        <v>0.97812520424422433</v>
      </c>
      <c r="AO61" s="63">
        <f>INDEX('[1]1000 m3_by region by source'!$C$78:$AX$153,MATCH($C61,'[1]1000 m3_by region by source'!$D$78:$D$153,0),MATCH(AO$2,'[1]1000 m3_by region by source'!$C$78:$AX$78,0))</f>
        <v>0.97933697680164733</v>
      </c>
      <c r="AP61" s="63">
        <f>INDEX('[1]1000 m3_by region by source'!$C$78:$AX$153,MATCH($C61,'[1]1000 m3_by region by source'!$D$78:$D$153,0),MATCH(AP$2,'[1]1000 m3_by region by source'!$C$78:$AX$78,0))</f>
        <v>0.98027982046346251</v>
      </c>
      <c r="AQ61" s="63">
        <f>INDEX('[1]1000 m3_by region by source'!$C$78:$AX$153,MATCH($C61,'[1]1000 m3_by region by source'!$D$78:$D$153,0),MATCH(AQ$2,'[1]1000 m3_by region by source'!$C$78:$AX$78,0))</f>
        <v>0.98083651146777151</v>
      </c>
      <c r="AR61" s="63">
        <f>INDEX('[1]1000 m3_by region by source'!$C$78:$AX$153,MATCH($C61,'[1]1000 m3_by region by source'!$D$78:$D$153,0),MATCH(AR$2,'[1]1000 m3_by region by source'!$C$78:$AX$78,0))</f>
        <v>0.98155230363338097</v>
      </c>
      <c r="AS61" s="63">
        <f>INDEX('[1]1000 m3_by region by source'!$C$78:$AX$153,MATCH($C61,'[1]1000 m3_by region by source'!$D$78:$D$153,0),MATCH(AS$2,'[1]1000 m3_by region by source'!$C$78:$AX$78,0))</f>
        <v>0.98241969725729172</v>
      </c>
      <c r="AT61" s="63">
        <f>INDEX('[1]1000 m3_by region by source'!$C$78:$AX$153,MATCH($C61,'[1]1000 m3_by region by source'!$D$78:$D$153,0),MATCH(AT$2,'[1]1000 m3_by region by source'!$C$78:$AX$78,0))</f>
        <v>0.98303369802711671</v>
      </c>
      <c r="AU61" s="63">
        <f>INDEX('[1]1000 m3_by region by source'!$C$78:$AX$153,MATCH($C61,'[1]1000 m3_by region by source'!$D$78:$D$153,0),MATCH(AU$2,'[1]1000 m3_by region by source'!$C$78:$AX$78,0))</f>
        <v>0.98335006497442501</v>
      </c>
      <c r="AV61" s="63">
        <f>INDEX('[1]1000 m3_by region by source'!$C$78:$AX$153,MATCH($C61,'[1]1000 m3_by region by source'!$D$78:$D$153,0),MATCH(AV$2,'[1]1000 m3_by region by source'!$C$78:$AX$78,0))</f>
        <v>0.9833705736137297</v>
      </c>
      <c r="AW61" s="63">
        <f>INDEX('[1]1000 m3_by region by source'!$C$78:$AX$153,MATCH($C61,'[1]1000 m3_by region by source'!$D$78:$D$153,0),MATCH(AW$2,'[1]1000 m3_by region by source'!$C$78:$AX$78,0))</f>
        <v>0.98370715803488118</v>
      </c>
      <c r="AX61" s="63">
        <f>INDEX('[1]1000 m3_by region by source'!$C$78:$AX$153,MATCH($C61,'[1]1000 m3_by region by source'!$D$78:$D$153,0),MATCH(AX$2,'[1]1000 m3_by region by source'!$C$78:$AX$78,0))</f>
        <v>0.98415550397270557</v>
      </c>
      <c r="AY61" s="63">
        <f>INDEX('[1]1000 m3_by region by source'!$C$78:$AX$153,MATCH($C61,'[1]1000 m3_by region by source'!$D$78:$D$153,0),MATCH(AY$2,'[1]1000 m3_by region by source'!$C$78:$AX$78,0))</f>
        <v>0.98448751588286021</v>
      </c>
      <c r="AZ61" s="63">
        <f>INDEX('[1]1000 m3_by region by source'!$C$78:$AX$153,MATCH($C61,'[1]1000 m3_by region by source'!$D$78:$D$153,0),MATCH(AZ$2,'[1]1000 m3_by region by source'!$C$78:$AX$78,0))</f>
        <v>0.98478638777455185</v>
      </c>
      <c r="BA61" s="63">
        <f>INDEX('[1]1000 m3_by region by source'!$C$78:$AX$153,MATCH($C61,'[1]1000 m3_by region by source'!$D$78:$D$153,0),MATCH(BA$2,'[1]1000 m3_by region by source'!$C$78:$AX$78,0))</f>
        <v>0.98502024011850497</v>
      </c>
      <c r="BB61" s="63">
        <f>INDEX('[1]1000 m3_by region by source'!$C$78:$AX$153,MATCH($C61,'[1]1000 m3_by region by source'!$D$78:$D$153,0),MATCH(BB$2,'[1]1000 m3_by region by source'!$C$78:$AX$78,0))</f>
        <v>0.98522779048525122</v>
      </c>
    </row>
    <row r="62" spans="1:54" x14ac:dyDescent="0.35">
      <c r="C62" t="str">
        <f t="shared" si="0"/>
        <v/>
      </c>
      <c r="D62" s="62">
        <f>SUM(D57:D61)</f>
        <v>1</v>
      </c>
      <c r="E62" s="62">
        <f>SUM(E57:E61)</f>
        <v>1</v>
      </c>
      <c r="F62" s="62">
        <f>SUM(F57:F61)</f>
        <v>1</v>
      </c>
      <c r="G62" s="62">
        <f>SUM(G57:G61)</f>
        <v>1</v>
      </c>
      <c r="H62" s="62">
        <f>SUM(H57:H61)</f>
        <v>1</v>
      </c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</row>
    <row r="63" spans="1:54" x14ac:dyDescent="0.35">
      <c r="A63" t="str">
        <f>'[1]1000 m3_by region by source'!A129</f>
        <v>YUKON</v>
      </c>
      <c r="B63" t="str">
        <f>'[1]1000 m3_by region by source'!C129</f>
        <v>COAL BED METHANE</v>
      </c>
      <c r="C63" t="str">
        <f t="shared" si="0"/>
        <v>YUKONCOAL BED METHANE</v>
      </c>
      <c r="D63" s="64" cm="1">
        <f t="array" ref="D63">TREND($I63:$N63,$I$2:$N$2,D$2)</f>
        <v>0</v>
      </c>
      <c r="E63" s="64" cm="1">
        <f t="array" ref="E63">TREND($I63:$N63,$I$2:$N$2,E$2)</f>
        <v>0</v>
      </c>
      <c r="F63" s="64" cm="1">
        <f t="array" ref="F63">TREND($I63:$N63,$I$2:$N$2,F$2)</f>
        <v>0</v>
      </c>
      <c r="G63" s="64" cm="1">
        <f t="array" ref="G63">TREND($I63:$N63,$I$2:$N$2,G$2)</f>
        <v>0</v>
      </c>
      <c r="H63" s="64" cm="1">
        <f t="array" ref="H63">TREND($I63:$N63,$I$2:$N$2,H$2)</f>
        <v>0</v>
      </c>
      <c r="I63" s="63">
        <f>INDEX('[1]1000 m3_by region by source'!$C$78:$AX$153,MATCH($C63,'[1]1000 m3_by region by source'!$D$78:$D$153,0),MATCH(I$2,'[1]1000 m3_by region by source'!$C$78:$AX$78,0))</f>
        <v>0</v>
      </c>
      <c r="J63" s="63">
        <f>INDEX('[1]1000 m3_by region by source'!$C$78:$AX$153,MATCH($C63,'[1]1000 m3_by region by source'!$D$78:$D$153,0),MATCH(J$2,'[1]1000 m3_by region by source'!$C$78:$AX$78,0))</f>
        <v>0</v>
      </c>
      <c r="K63" s="63">
        <f>INDEX('[1]1000 m3_by region by source'!$C$78:$AX$153,MATCH($C63,'[1]1000 m3_by region by source'!$D$78:$D$153,0),MATCH(K$2,'[1]1000 m3_by region by source'!$C$78:$AX$78,0))</f>
        <v>0</v>
      </c>
      <c r="L63" s="63">
        <f>INDEX('[1]1000 m3_by region by source'!$C$78:$AX$153,MATCH($C63,'[1]1000 m3_by region by source'!$D$78:$D$153,0),MATCH(L$2,'[1]1000 m3_by region by source'!$C$78:$AX$78,0))</f>
        <v>0</v>
      </c>
      <c r="M63" s="63">
        <f>INDEX('[1]1000 m3_by region by source'!$C$78:$AX$153,MATCH($C63,'[1]1000 m3_by region by source'!$D$78:$D$153,0),MATCH(M$2,'[1]1000 m3_by region by source'!$C$78:$AX$78,0))</f>
        <v>0</v>
      </c>
      <c r="N63" s="63">
        <f>INDEX('[1]1000 m3_by region by source'!$C$78:$AX$153,MATCH($C63,'[1]1000 m3_by region by source'!$D$78:$D$153,0),MATCH(N$2,'[1]1000 m3_by region by source'!$C$78:$AX$78,0))</f>
        <v>0</v>
      </c>
      <c r="O63" s="63">
        <f>INDEX('[1]1000 m3_by region by source'!$C$78:$AX$153,MATCH($C63,'[1]1000 m3_by region by source'!$D$78:$D$153,0),MATCH(O$2,'[1]1000 m3_by region by source'!$C$78:$AX$78,0))</f>
        <v>0</v>
      </c>
      <c r="P63" s="63">
        <f>INDEX('[1]1000 m3_by region by source'!$C$78:$AX$153,MATCH($C63,'[1]1000 m3_by region by source'!$D$78:$D$153,0),MATCH(P$2,'[1]1000 m3_by region by source'!$C$78:$AX$78,0))</f>
        <v>0</v>
      </c>
      <c r="Q63" s="63">
        <f>INDEX('[1]1000 m3_by region by source'!$C$78:$AX$153,MATCH($C63,'[1]1000 m3_by region by source'!$D$78:$D$153,0),MATCH(Q$2,'[1]1000 m3_by region by source'!$C$78:$AX$78,0))</f>
        <v>0</v>
      </c>
      <c r="R63" s="63">
        <f>INDEX('[1]1000 m3_by region by source'!$C$78:$AX$153,MATCH($C63,'[1]1000 m3_by region by source'!$D$78:$D$153,0),MATCH(R$2,'[1]1000 m3_by region by source'!$C$78:$AX$78,0))</f>
        <v>0</v>
      </c>
      <c r="S63" s="63">
        <f>INDEX('[1]1000 m3_by region by source'!$C$78:$AX$153,MATCH($C63,'[1]1000 m3_by region by source'!$D$78:$D$153,0),MATCH(S$2,'[1]1000 m3_by region by source'!$C$78:$AX$78,0))</f>
        <v>0</v>
      </c>
      <c r="T63" s="63">
        <f>INDEX('[1]1000 m3_by region by source'!$C$78:$AX$153,MATCH($C63,'[1]1000 m3_by region by source'!$D$78:$D$153,0),MATCH(T$2,'[1]1000 m3_by region by source'!$C$78:$AX$78,0))</f>
        <v>0</v>
      </c>
      <c r="U63" s="63">
        <f>INDEX('[1]1000 m3_by region by source'!$C$78:$AX$153,MATCH($C63,'[1]1000 m3_by region by source'!$D$78:$D$153,0),MATCH(U$2,'[1]1000 m3_by region by source'!$C$78:$AX$78,0))</f>
        <v>0</v>
      </c>
      <c r="V63" s="63">
        <f>INDEX('[1]1000 m3_by region by source'!$C$78:$AX$153,MATCH($C63,'[1]1000 m3_by region by source'!$D$78:$D$153,0),MATCH(V$2,'[1]1000 m3_by region by source'!$C$78:$AX$78,0))</f>
        <v>0</v>
      </c>
      <c r="W63" s="63">
        <f>INDEX('[1]1000 m3_by region by source'!$C$78:$AX$153,MATCH($C63,'[1]1000 m3_by region by source'!$D$78:$D$153,0),MATCH(W$2,'[1]1000 m3_by region by source'!$C$78:$AX$78,0))</f>
        <v>0</v>
      </c>
      <c r="X63" s="63">
        <f>INDEX('[1]1000 m3_by region by source'!$C$78:$AX$153,MATCH($C63,'[1]1000 m3_by region by source'!$D$78:$D$153,0),MATCH(X$2,'[1]1000 m3_by region by source'!$C$78:$AX$78,0))</f>
        <v>0</v>
      </c>
      <c r="Y63" s="63">
        <f>INDEX('[1]1000 m3_by region by source'!$C$78:$AX$153,MATCH($C63,'[1]1000 m3_by region by source'!$D$78:$D$153,0),MATCH(Y$2,'[1]1000 m3_by region by source'!$C$78:$AX$78,0))</f>
        <v>0</v>
      </c>
      <c r="Z63" s="63">
        <f>INDEX('[1]1000 m3_by region by source'!$C$78:$AX$153,MATCH($C63,'[1]1000 m3_by region by source'!$D$78:$D$153,0),MATCH(Z$2,'[1]1000 m3_by region by source'!$C$78:$AX$78,0))</f>
        <v>0</v>
      </c>
      <c r="AA63" s="63">
        <f>INDEX('[1]1000 m3_by region by source'!$C$78:$AX$153,MATCH($C63,'[1]1000 m3_by region by source'!$D$78:$D$153,0),MATCH(AA$2,'[1]1000 m3_by region by source'!$C$78:$AX$78,0))</f>
        <v>0</v>
      </c>
      <c r="AB63" s="63">
        <f>INDEX('[1]1000 m3_by region by source'!$C$78:$AX$153,MATCH($C63,'[1]1000 m3_by region by source'!$D$78:$D$153,0),MATCH(AB$2,'[1]1000 m3_by region by source'!$C$78:$AX$78,0))</f>
        <v>0</v>
      </c>
      <c r="AC63" s="63">
        <f>INDEX('[1]1000 m3_by region by source'!$C$78:$AX$153,MATCH($C63,'[1]1000 m3_by region by source'!$D$78:$D$153,0),MATCH(AC$2,'[1]1000 m3_by region by source'!$C$78:$AX$78,0))</f>
        <v>0</v>
      </c>
      <c r="AD63" s="63">
        <f>INDEX('[1]1000 m3_by region by source'!$C$78:$AX$153,MATCH($C63,'[1]1000 m3_by region by source'!$D$78:$D$153,0),MATCH(AD$2,'[1]1000 m3_by region by source'!$C$78:$AX$78,0))</f>
        <v>0</v>
      </c>
      <c r="AE63" s="63">
        <f>INDEX('[1]1000 m3_by region by source'!$C$78:$AX$153,MATCH($C63,'[1]1000 m3_by region by source'!$D$78:$D$153,0),MATCH(AE$2,'[1]1000 m3_by region by source'!$C$78:$AX$78,0))</f>
        <v>0</v>
      </c>
      <c r="AF63" s="63">
        <f>INDEX('[1]1000 m3_by region by source'!$C$78:$AX$153,MATCH($C63,'[1]1000 m3_by region by source'!$D$78:$D$153,0),MATCH(AF$2,'[1]1000 m3_by region by source'!$C$78:$AX$78,0))</f>
        <v>0</v>
      </c>
      <c r="AG63" s="63">
        <f>INDEX('[1]1000 m3_by region by source'!$C$78:$AX$153,MATCH($C63,'[1]1000 m3_by region by source'!$D$78:$D$153,0),MATCH(AG$2,'[1]1000 m3_by region by source'!$C$78:$AX$78,0))</f>
        <v>0</v>
      </c>
      <c r="AH63" s="63">
        <f>INDEX('[1]1000 m3_by region by source'!$C$78:$AX$153,MATCH($C63,'[1]1000 m3_by region by source'!$D$78:$D$153,0),MATCH(AH$2,'[1]1000 m3_by region by source'!$C$78:$AX$78,0))</f>
        <v>0</v>
      </c>
      <c r="AI63" s="63">
        <f>INDEX('[1]1000 m3_by region by source'!$C$78:$AX$153,MATCH($C63,'[1]1000 m3_by region by source'!$D$78:$D$153,0),MATCH(AI$2,'[1]1000 m3_by region by source'!$C$78:$AX$78,0))</f>
        <v>0</v>
      </c>
      <c r="AJ63" s="63">
        <f>INDEX('[1]1000 m3_by region by source'!$C$78:$AX$153,MATCH($C63,'[1]1000 m3_by region by source'!$D$78:$D$153,0),MATCH(AJ$2,'[1]1000 m3_by region by source'!$C$78:$AX$78,0))</f>
        <v>0</v>
      </c>
      <c r="AK63" s="63">
        <f>INDEX('[1]1000 m3_by region by source'!$C$78:$AX$153,MATCH($C63,'[1]1000 m3_by region by source'!$D$78:$D$153,0),MATCH(AK$2,'[1]1000 m3_by region by source'!$C$78:$AX$78,0))</f>
        <v>0</v>
      </c>
      <c r="AL63" s="63">
        <f>INDEX('[1]1000 m3_by region by source'!$C$78:$AX$153,MATCH($C63,'[1]1000 m3_by region by source'!$D$78:$D$153,0),MATCH(AL$2,'[1]1000 m3_by region by source'!$C$78:$AX$78,0))</f>
        <v>0</v>
      </c>
      <c r="AM63" s="63">
        <f>INDEX('[1]1000 m3_by region by source'!$C$78:$AX$153,MATCH($C63,'[1]1000 m3_by region by source'!$D$78:$D$153,0),MATCH(AM$2,'[1]1000 m3_by region by source'!$C$78:$AX$78,0))</f>
        <v>0</v>
      </c>
      <c r="AN63" s="63">
        <f>INDEX('[1]1000 m3_by region by source'!$C$78:$AX$153,MATCH($C63,'[1]1000 m3_by region by source'!$D$78:$D$153,0),MATCH(AN$2,'[1]1000 m3_by region by source'!$C$78:$AX$78,0))</f>
        <v>0</v>
      </c>
      <c r="AO63" s="63">
        <f>INDEX('[1]1000 m3_by region by source'!$C$78:$AX$153,MATCH($C63,'[1]1000 m3_by region by source'!$D$78:$D$153,0),MATCH(AO$2,'[1]1000 m3_by region by source'!$C$78:$AX$78,0))</f>
        <v>0</v>
      </c>
      <c r="AP63" s="63">
        <f>INDEX('[1]1000 m3_by region by source'!$C$78:$AX$153,MATCH($C63,'[1]1000 m3_by region by source'!$D$78:$D$153,0),MATCH(AP$2,'[1]1000 m3_by region by source'!$C$78:$AX$78,0))</f>
        <v>0</v>
      </c>
      <c r="AQ63" s="63">
        <f>INDEX('[1]1000 m3_by region by source'!$C$78:$AX$153,MATCH($C63,'[1]1000 m3_by region by source'!$D$78:$D$153,0),MATCH(AQ$2,'[1]1000 m3_by region by source'!$C$78:$AX$78,0))</f>
        <v>0</v>
      </c>
      <c r="AR63" s="63">
        <f>INDEX('[1]1000 m3_by region by source'!$C$78:$AX$153,MATCH($C63,'[1]1000 m3_by region by source'!$D$78:$D$153,0),MATCH(AR$2,'[1]1000 m3_by region by source'!$C$78:$AX$78,0))</f>
        <v>0</v>
      </c>
      <c r="AS63" s="63">
        <f>INDEX('[1]1000 m3_by region by source'!$C$78:$AX$153,MATCH($C63,'[1]1000 m3_by region by source'!$D$78:$D$153,0),MATCH(AS$2,'[1]1000 m3_by region by source'!$C$78:$AX$78,0))</f>
        <v>0</v>
      </c>
      <c r="AT63" s="63">
        <f>INDEX('[1]1000 m3_by region by source'!$C$78:$AX$153,MATCH($C63,'[1]1000 m3_by region by source'!$D$78:$D$153,0),MATCH(AT$2,'[1]1000 m3_by region by source'!$C$78:$AX$78,0))</f>
        <v>0</v>
      </c>
      <c r="AU63" s="63">
        <f>INDEX('[1]1000 m3_by region by source'!$C$78:$AX$153,MATCH($C63,'[1]1000 m3_by region by source'!$D$78:$D$153,0),MATCH(AU$2,'[1]1000 m3_by region by source'!$C$78:$AX$78,0))</f>
        <v>0</v>
      </c>
      <c r="AV63" s="63">
        <f>INDEX('[1]1000 m3_by region by source'!$C$78:$AX$153,MATCH($C63,'[1]1000 m3_by region by source'!$D$78:$D$153,0),MATCH(AV$2,'[1]1000 m3_by region by source'!$C$78:$AX$78,0))</f>
        <v>0</v>
      </c>
      <c r="AW63" s="63">
        <f>INDEX('[1]1000 m3_by region by source'!$C$78:$AX$153,MATCH($C63,'[1]1000 m3_by region by source'!$D$78:$D$153,0),MATCH(AW$2,'[1]1000 m3_by region by source'!$C$78:$AX$78,0))</f>
        <v>0</v>
      </c>
      <c r="AX63" s="63">
        <f>INDEX('[1]1000 m3_by region by source'!$C$78:$AX$153,MATCH($C63,'[1]1000 m3_by region by source'!$D$78:$D$153,0),MATCH(AX$2,'[1]1000 m3_by region by source'!$C$78:$AX$78,0))</f>
        <v>0</v>
      </c>
      <c r="AY63" s="63">
        <f>INDEX('[1]1000 m3_by region by source'!$C$78:$AX$153,MATCH($C63,'[1]1000 m3_by region by source'!$D$78:$D$153,0),MATCH(AY$2,'[1]1000 m3_by region by source'!$C$78:$AX$78,0))</f>
        <v>0</v>
      </c>
      <c r="AZ63" s="63">
        <f>INDEX('[1]1000 m3_by region by source'!$C$78:$AX$153,MATCH($C63,'[1]1000 m3_by region by source'!$D$78:$D$153,0),MATCH(AZ$2,'[1]1000 m3_by region by source'!$C$78:$AX$78,0))</f>
        <v>0</v>
      </c>
      <c r="BA63" s="63">
        <f>INDEX('[1]1000 m3_by region by source'!$C$78:$AX$153,MATCH($C63,'[1]1000 m3_by region by source'!$D$78:$D$153,0),MATCH(BA$2,'[1]1000 m3_by region by source'!$C$78:$AX$78,0))</f>
        <v>0</v>
      </c>
      <c r="BB63" s="63">
        <f>INDEX('[1]1000 m3_by region by source'!$C$78:$AX$153,MATCH($C63,'[1]1000 m3_by region by source'!$D$78:$D$153,0),MATCH(BB$2,'[1]1000 m3_by region by source'!$C$78:$AX$78,0))</f>
        <v>0</v>
      </c>
    </row>
    <row r="64" spans="1:54" x14ac:dyDescent="0.35">
      <c r="A64" t="str">
        <f>'[1]1000 m3_by region by source'!A130</f>
        <v>YUKON</v>
      </c>
      <c r="B64" t="str">
        <f>'[1]1000 m3_by region by source'!C130</f>
        <v>CONVENTIONAL</v>
      </c>
      <c r="C64" t="str">
        <f t="shared" si="0"/>
        <v>YUKONCONVENTIONAL</v>
      </c>
      <c r="D64" s="64" cm="1">
        <f t="array" ref="D64">TREND($I64:$N64,$I$2:$N$2,D$2)</f>
        <v>1</v>
      </c>
      <c r="E64" s="64" cm="1">
        <f t="array" ref="E64">TREND($I64:$N64,$I$2:$N$2,E$2)</f>
        <v>1</v>
      </c>
      <c r="F64" s="64" cm="1">
        <f t="array" ref="F64">TREND($I64:$N64,$I$2:$N$2,F$2)</f>
        <v>1</v>
      </c>
      <c r="G64" s="64" cm="1">
        <f t="array" ref="G64">TREND($I64:$N64,$I$2:$N$2,G$2)</f>
        <v>1</v>
      </c>
      <c r="H64" s="64" cm="1">
        <f t="array" ref="H64">TREND($I64:$N64,$I$2:$N$2,H$2)</f>
        <v>1</v>
      </c>
      <c r="I64" s="63">
        <f>INDEX('[1]1000 m3_by region by source'!$C$78:$AX$153,MATCH($C64,'[1]1000 m3_by region by source'!$D$78:$D$153,0),MATCH(I$2,'[1]1000 m3_by region by source'!$C$78:$AX$78,0))</f>
        <v>1</v>
      </c>
      <c r="J64" s="63">
        <f>INDEX('[1]1000 m3_by region by source'!$C$78:$AX$153,MATCH($C64,'[1]1000 m3_by region by source'!$D$78:$D$153,0),MATCH(J$2,'[1]1000 m3_by region by source'!$C$78:$AX$78,0))</f>
        <v>1</v>
      </c>
      <c r="K64" s="63">
        <f>INDEX('[1]1000 m3_by region by source'!$C$78:$AX$153,MATCH($C64,'[1]1000 m3_by region by source'!$D$78:$D$153,0),MATCH(K$2,'[1]1000 m3_by region by source'!$C$78:$AX$78,0))</f>
        <v>1</v>
      </c>
      <c r="L64" s="63">
        <f>INDEX('[1]1000 m3_by region by source'!$C$78:$AX$153,MATCH($C64,'[1]1000 m3_by region by source'!$D$78:$D$153,0),MATCH(L$2,'[1]1000 m3_by region by source'!$C$78:$AX$78,0))</f>
        <v>1</v>
      </c>
      <c r="M64" s="63">
        <f>INDEX('[1]1000 m3_by region by source'!$C$78:$AX$153,MATCH($C64,'[1]1000 m3_by region by source'!$D$78:$D$153,0),MATCH(M$2,'[1]1000 m3_by region by source'!$C$78:$AX$78,0))</f>
        <v>1</v>
      </c>
      <c r="N64" s="63">
        <f>INDEX('[1]1000 m3_by region by source'!$C$78:$AX$153,MATCH($C64,'[1]1000 m3_by region by source'!$D$78:$D$153,0),MATCH(N$2,'[1]1000 m3_by region by source'!$C$78:$AX$78,0))</f>
        <v>1</v>
      </c>
      <c r="O64" s="63">
        <f>INDEX('[1]1000 m3_by region by source'!$C$78:$AX$153,MATCH($C64,'[1]1000 m3_by region by source'!$D$78:$D$153,0),MATCH(O$2,'[1]1000 m3_by region by source'!$C$78:$AX$78,0))</f>
        <v>1</v>
      </c>
      <c r="P64" s="63">
        <f>INDEX('[1]1000 m3_by region by source'!$C$78:$AX$153,MATCH($C64,'[1]1000 m3_by region by source'!$D$78:$D$153,0),MATCH(P$2,'[1]1000 m3_by region by source'!$C$78:$AX$78,0))</f>
        <v>1</v>
      </c>
      <c r="Q64" s="63">
        <f>INDEX('[1]1000 m3_by region by source'!$C$78:$AX$153,MATCH($C64,'[1]1000 m3_by region by source'!$D$78:$D$153,0),MATCH(Q$2,'[1]1000 m3_by region by source'!$C$78:$AX$78,0))</f>
        <v>0</v>
      </c>
      <c r="R64" s="63">
        <f>INDEX('[1]1000 m3_by region by source'!$C$78:$AX$153,MATCH($C64,'[1]1000 m3_by region by source'!$D$78:$D$153,0),MATCH(R$2,'[1]1000 m3_by region by source'!$C$78:$AX$78,0))</f>
        <v>0</v>
      </c>
      <c r="S64" s="63">
        <f>INDEX('[1]1000 m3_by region by source'!$C$78:$AX$153,MATCH($C64,'[1]1000 m3_by region by source'!$D$78:$D$153,0),MATCH(S$2,'[1]1000 m3_by region by source'!$C$78:$AX$78,0))</f>
        <v>0</v>
      </c>
      <c r="T64" s="63">
        <f>INDEX('[1]1000 m3_by region by source'!$C$78:$AX$153,MATCH($C64,'[1]1000 m3_by region by source'!$D$78:$D$153,0),MATCH(T$2,'[1]1000 m3_by region by source'!$C$78:$AX$78,0))</f>
        <v>0</v>
      </c>
      <c r="U64" s="63">
        <f>INDEX('[1]1000 m3_by region by source'!$C$78:$AX$153,MATCH($C64,'[1]1000 m3_by region by source'!$D$78:$D$153,0),MATCH(U$2,'[1]1000 m3_by region by source'!$C$78:$AX$78,0))</f>
        <v>0</v>
      </c>
      <c r="V64" s="63">
        <f>INDEX('[1]1000 m3_by region by source'!$C$78:$AX$153,MATCH($C64,'[1]1000 m3_by region by source'!$D$78:$D$153,0),MATCH(V$2,'[1]1000 m3_by region by source'!$C$78:$AX$78,0))</f>
        <v>0</v>
      </c>
      <c r="W64" s="63">
        <f>INDEX('[1]1000 m3_by region by source'!$C$78:$AX$153,MATCH($C64,'[1]1000 m3_by region by source'!$D$78:$D$153,0),MATCH(W$2,'[1]1000 m3_by region by source'!$C$78:$AX$78,0))</f>
        <v>0</v>
      </c>
      <c r="X64" s="63">
        <f>INDEX('[1]1000 m3_by region by source'!$C$78:$AX$153,MATCH($C64,'[1]1000 m3_by region by source'!$D$78:$D$153,0),MATCH(X$2,'[1]1000 m3_by region by source'!$C$78:$AX$78,0))</f>
        <v>0</v>
      </c>
      <c r="Y64" s="63">
        <f>INDEX('[1]1000 m3_by region by source'!$C$78:$AX$153,MATCH($C64,'[1]1000 m3_by region by source'!$D$78:$D$153,0),MATCH(Y$2,'[1]1000 m3_by region by source'!$C$78:$AX$78,0))</f>
        <v>0</v>
      </c>
      <c r="Z64" s="63">
        <f>INDEX('[1]1000 m3_by region by source'!$C$78:$AX$153,MATCH($C64,'[1]1000 m3_by region by source'!$D$78:$D$153,0),MATCH(Z$2,'[1]1000 m3_by region by source'!$C$78:$AX$78,0))</f>
        <v>0</v>
      </c>
      <c r="AA64" s="63">
        <f>INDEX('[1]1000 m3_by region by source'!$C$78:$AX$153,MATCH($C64,'[1]1000 m3_by region by source'!$D$78:$D$153,0),MATCH(AA$2,'[1]1000 m3_by region by source'!$C$78:$AX$78,0))</f>
        <v>0</v>
      </c>
      <c r="AB64" s="63">
        <f>INDEX('[1]1000 m3_by region by source'!$C$78:$AX$153,MATCH($C64,'[1]1000 m3_by region by source'!$D$78:$D$153,0),MATCH(AB$2,'[1]1000 m3_by region by source'!$C$78:$AX$78,0))</f>
        <v>0</v>
      </c>
      <c r="AC64" s="63">
        <f>INDEX('[1]1000 m3_by region by source'!$C$78:$AX$153,MATCH($C64,'[1]1000 m3_by region by source'!$D$78:$D$153,0),MATCH(AC$2,'[1]1000 m3_by region by source'!$C$78:$AX$78,0))</f>
        <v>0</v>
      </c>
      <c r="AD64" s="63">
        <f>INDEX('[1]1000 m3_by region by source'!$C$78:$AX$153,MATCH($C64,'[1]1000 m3_by region by source'!$D$78:$D$153,0),MATCH(AD$2,'[1]1000 m3_by region by source'!$C$78:$AX$78,0))</f>
        <v>0</v>
      </c>
      <c r="AE64" s="63">
        <f>INDEX('[1]1000 m3_by region by source'!$C$78:$AX$153,MATCH($C64,'[1]1000 m3_by region by source'!$D$78:$D$153,0),MATCH(AE$2,'[1]1000 m3_by region by source'!$C$78:$AX$78,0))</f>
        <v>0</v>
      </c>
      <c r="AF64" s="63">
        <f>INDEX('[1]1000 m3_by region by source'!$C$78:$AX$153,MATCH($C64,'[1]1000 m3_by region by source'!$D$78:$D$153,0),MATCH(AF$2,'[1]1000 m3_by region by source'!$C$78:$AX$78,0))</f>
        <v>0</v>
      </c>
      <c r="AG64" s="63">
        <f>INDEX('[1]1000 m3_by region by source'!$C$78:$AX$153,MATCH($C64,'[1]1000 m3_by region by source'!$D$78:$D$153,0),MATCH(AG$2,'[1]1000 m3_by region by source'!$C$78:$AX$78,0))</f>
        <v>0</v>
      </c>
      <c r="AH64" s="63">
        <f>INDEX('[1]1000 m3_by region by source'!$C$78:$AX$153,MATCH($C64,'[1]1000 m3_by region by source'!$D$78:$D$153,0),MATCH(AH$2,'[1]1000 m3_by region by source'!$C$78:$AX$78,0))</f>
        <v>0</v>
      </c>
      <c r="AI64" s="63">
        <f>INDEX('[1]1000 m3_by region by source'!$C$78:$AX$153,MATCH($C64,'[1]1000 m3_by region by source'!$D$78:$D$153,0),MATCH(AI$2,'[1]1000 m3_by region by source'!$C$78:$AX$78,0))</f>
        <v>0</v>
      </c>
      <c r="AJ64" s="63">
        <f>INDEX('[1]1000 m3_by region by source'!$C$78:$AX$153,MATCH($C64,'[1]1000 m3_by region by source'!$D$78:$D$153,0),MATCH(AJ$2,'[1]1000 m3_by region by source'!$C$78:$AX$78,0))</f>
        <v>0</v>
      </c>
      <c r="AK64" s="63">
        <f>INDEX('[1]1000 m3_by region by source'!$C$78:$AX$153,MATCH($C64,'[1]1000 m3_by region by source'!$D$78:$D$153,0),MATCH(AK$2,'[1]1000 m3_by region by source'!$C$78:$AX$78,0))</f>
        <v>0</v>
      </c>
      <c r="AL64" s="63">
        <f>INDEX('[1]1000 m3_by region by source'!$C$78:$AX$153,MATCH($C64,'[1]1000 m3_by region by source'!$D$78:$D$153,0),MATCH(AL$2,'[1]1000 m3_by region by source'!$C$78:$AX$78,0))</f>
        <v>0</v>
      </c>
      <c r="AM64" s="63">
        <f>INDEX('[1]1000 m3_by region by source'!$C$78:$AX$153,MATCH($C64,'[1]1000 m3_by region by source'!$D$78:$D$153,0),MATCH(AM$2,'[1]1000 m3_by region by source'!$C$78:$AX$78,0))</f>
        <v>0</v>
      </c>
      <c r="AN64" s="63">
        <f>INDEX('[1]1000 m3_by region by source'!$C$78:$AX$153,MATCH($C64,'[1]1000 m3_by region by source'!$D$78:$D$153,0),MATCH(AN$2,'[1]1000 m3_by region by source'!$C$78:$AX$78,0))</f>
        <v>0</v>
      </c>
      <c r="AO64" s="63">
        <f>INDEX('[1]1000 m3_by region by source'!$C$78:$AX$153,MATCH($C64,'[1]1000 m3_by region by source'!$D$78:$D$153,0),MATCH(AO$2,'[1]1000 m3_by region by source'!$C$78:$AX$78,0))</f>
        <v>0</v>
      </c>
      <c r="AP64" s="63">
        <f>INDEX('[1]1000 m3_by region by source'!$C$78:$AX$153,MATCH($C64,'[1]1000 m3_by region by source'!$D$78:$D$153,0),MATCH(AP$2,'[1]1000 m3_by region by source'!$C$78:$AX$78,0))</f>
        <v>0</v>
      </c>
      <c r="AQ64" s="63">
        <f>INDEX('[1]1000 m3_by region by source'!$C$78:$AX$153,MATCH($C64,'[1]1000 m3_by region by source'!$D$78:$D$153,0),MATCH(AQ$2,'[1]1000 m3_by region by source'!$C$78:$AX$78,0))</f>
        <v>0</v>
      </c>
      <c r="AR64" s="63">
        <f>INDEX('[1]1000 m3_by region by source'!$C$78:$AX$153,MATCH($C64,'[1]1000 m3_by region by source'!$D$78:$D$153,0),MATCH(AR$2,'[1]1000 m3_by region by source'!$C$78:$AX$78,0))</f>
        <v>0</v>
      </c>
      <c r="AS64" s="63">
        <f>INDEX('[1]1000 m3_by region by source'!$C$78:$AX$153,MATCH($C64,'[1]1000 m3_by region by source'!$D$78:$D$153,0),MATCH(AS$2,'[1]1000 m3_by region by source'!$C$78:$AX$78,0))</f>
        <v>0</v>
      </c>
      <c r="AT64" s="63">
        <f>INDEX('[1]1000 m3_by region by source'!$C$78:$AX$153,MATCH($C64,'[1]1000 m3_by region by source'!$D$78:$D$153,0),MATCH(AT$2,'[1]1000 m3_by region by source'!$C$78:$AX$78,0))</f>
        <v>0</v>
      </c>
      <c r="AU64" s="63">
        <f>INDEX('[1]1000 m3_by region by source'!$C$78:$AX$153,MATCH($C64,'[1]1000 m3_by region by source'!$D$78:$D$153,0),MATCH(AU$2,'[1]1000 m3_by region by source'!$C$78:$AX$78,0))</f>
        <v>0</v>
      </c>
      <c r="AV64" s="63">
        <f>INDEX('[1]1000 m3_by region by source'!$C$78:$AX$153,MATCH($C64,'[1]1000 m3_by region by source'!$D$78:$D$153,0),MATCH(AV$2,'[1]1000 m3_by region by source'!$C$78:$AX$78,0))</f>
        <v>0</v>
      </c>
      <c r="AW64" s="63">
        <f>INDEX('[1]1000 m3_by region by source'!$C$78:$AX$153,MATCH($C64,'[1]1000 m3_by region by source'!$D$78:$D$153,0),MATCH(AW$2,'[1]1000 m3_by region by source'!$C$78:$AX$78,0))</f>
        <v>0</v>
      </c>
      <c r="AX64" s="63">
        <f>INDEX('[1]1000 m3_by region by source'!$C$78:$AX$153,MATCH($C64,'[1]1000 m3_by region by source'!$D$78:$D$153,0),MATCH(AX$2,'[1]1000 m3_by region by source'!$C$78:$AX$78,0))</f>
        <v>0</v>
      </c>
      <c r="AY64" s="63">
        <f>INDEX('[1]1000 m3_by region by source'!$C$78:$AX$153,MATCH($C64,'[1]1000 m3_by region by source'!$D$78:$D$153,0),MATCH(AY$2,'[1]1000 m3_by region by source'!$C$78:$AX$78,0))</f>
        <v>0</v>
      </c>
      <c r="AZ64" s="63">
        <f>INDEX('[1]1000 m3_by region by source'!$C$78:$AX$153,MATCH($C64,'[1]1000 m3_by region by source'!$D$78:$D$153,0),MATCH(AZ$2,'[1]1000 m3_by region by source'!$C$78:$AX$78,0))</f>
        <v>0</v>
      </c>
      <c r="BA64" s="63">
        <f>INDEX('[1]1000 m3_by region by source'!$C$78:$AX$153,MATCH($C64,'[1]1000 m3_by region by source'!$D$78:$D$153,0),MATCH(BA$2,'[1]1000 m3_by region by source'!$C$78:$AX$78,0))</f>
        <v>0</v>
      </c>
      <c r="BB64" s="63">
        <f>INDEX('[1]1000 m3_by region by source'!$C$78:$AX$153,MATCH($C64,'[1]1000 m3_by region by source'!$D$78:$D$153,0),MATCH(BB$2,'[1]1000 m3_by region by source'!$C$78:$AX$78,0))</f>
        <v>0</v>
      </c>
    </row>
    <row r="65" spans="1:54" x14ac:dyDescent="0.35">
      <c r="A65" t="str">
        <f>'[1]1000 m3_by region by source'!A131</f>
        <v>YUKON</v>
      </c>
      <c r="B65" t="str">
        <f>'[1]1000 m3_by region by source'!C131</f>
        <v>SHALE</v>
      </c>
      <c r="C65" t="str">
        <f t="shared" si="0"/>
        <v>YUKONSHALE</v>
      </c>
      <c r="D65" s="64" cm="1">
        <f t="array" ref="D65">TREND($I65:$N65,$I$2:$N$2,D$2)</f>
        <v>0</v>
      </c>
      <c r="E65" s="64" cm="1">
        <f t="array" ref="E65">TREND($I65:$N65,$I$2:$N$2,E$2)</f>
        <v>0</v>
      </c>
      <c r="F65" s="64" cm="1">
        <f t="array" ref="F65">TREND($I65:$N65,$I$2:$N$2,F$2)</f>
        <v>0</v>
      </c>
      <c r="G65" s="64" cm="1">
        <f t="array" ref="G65">TREND($I65:$N65,$I$2:$N$2,G$2)</f>
        <v>0</v>
      </c>
      <c r="H65" s="64" cm="1">
        <f t="array" ref="H65">TREND($I65:$N65,$I$2:$N$2,H$2)</f>
        <v>0</v>
      </c>
      <c r="I65" s="63">
        <f>INDEX('[1]1000 m3_by region by source'!$C$78:$AX$153,MATCH($C65,'[1]1000 m3_by region by source'!$D$78:$D$153,0),MATCH(I$2,'[1]1000 m3_by region by source'!$C$78:$AX$78,0))</f>
        <v>0</v>
      </c>
      <c r="J65" s="63">
        <f>INDEX('[1]1000 m3_by region by source'!$C$78:$AX$153,MATCH($C65,'[1]1000 m3_by region by source'!$D$78:$D$153,0),MATCH(J$2,'[1]1000 m3_by region by source'!$C$78:$AX$78,0))</f>
        <v>0</v>
      </c>
      <c r="K65" s="63">
        <f>INDEX('[1]1000 m3_by region by source'!$C$78:$AX$153,MATCH($C65,'[1]1000 m3_by region by source'!$D$78:$D$153,0),MATCH(K$2,'[1]1000 m3_by region by source'!$C$78:$AX$78,0))</f>
        <v>0</v>
      </c>
      <c r="L65" s="63">
        <f>INDEX('[1]1000 m3_by region by source'!$C$78:$AX$153,MATCH($C65,'[1]1000 m3_by region by source'!$D$78:$D$153,0),MATCH(L$2,'[1]1000 m3_by region by source'!$C$78:$AX$78,0))</f>
        <v>0</v>
      </c>
      <c r="M65" s="63">
        <f>INDEX('[1]1000 m3_by region by source'!$C$78:$AX$153,MATCH($C65,'[1]1000 m3_by region by source'!$D$78:$D$153,0),MATCH(M$2,'[1]1000 m3_by region by source'!$C$78:$AX$78,0))</f>
        <v>0</v>
      </c>
      <c r="N65" s="63">
        <f>INDEX('[1]1000 m3_by region by source'!$C$78:$AX$153,MATCH($C65,'[1]1000 m3_by region by source'!$D$78:$D$153,0),MATCH(N$2,'[1]1000 m3_by region by source'!$C$78:$AX$78,0))</f>
        <v>0</v>
      </c>
      <c r="O65" s="63">
        <f>INDEX('[1]1000 m3_by region by source'!$C$78:$AX$153,MATCH($C65,'[1]1000 m3_by region by source'!$D$78:$D$153,0),MATCH(O$2,'[1]1000 m3_by region by source'!$C$78:$AX$78,0))</f>
        <v>0</v>
      </c>
      <c r="P65" s="63">
        <f>INDEX('[1]1000 m3_by region by source'!$C$78:$AX$153,MATCH($C65,'[1]1000 m3_by region by source'!$D$78:$D$153,0),MATCH(P$2,'[1]1000 m3_by region by source'!$C$78:$AX$78,0))</f>
        <v>0</v>
      </c>
      <c r="Q65" s="63">
        <f>INDEX('[1]1000 m3_by region by source'!$C$78:$AX$153,MATCH($C65,'[1]1000 m3_by region by source'!$D$78:$D$153,0),MATCH(Q$2,'[1]1000 m3_by region by source'!$C$78:$AX$78,0))</f>
        <v>0</v>
      </c>
      <c r="R65" s="63">
        <f>INDEX('[1]1000 m3_by region by source'!$C$78:$AX$153,MATCH($C65,'[1]1000 m3_by region by source'!$D$78:$D$153,0),MATCH(R$2,'[1]1000 m3_by region by source'!$C$78:$AX$78,0))</f>
        <v>0</v>
      </c>
      <c r="S65" s="63">
        <f>INDEX('[1]1000 m3_by region by source'!$C$78:$AX$153,MATCH($C65,'[1]1000 m3_by region by source'!$D$78:$D$153,0),MATCH(S$2,'[1]1000 m3_by region by source'!$C$78:$AX$78,0))</f>
        <v>0</v>
      </c>
      <c r="T65" s="63">
        <f>INDEX('[1]1000 m3_by region by source'!$C$78:$AX$153,MATCH($C65,'[1]1000 m3_by region by source'!$D$78:$D$153,0),MATCH(T$2,'[1]1000 m3_by region by source'!$C$78:$AX$78,0))</f>
        <v>0</v>
      </c>
      <c r="U65" s="63">
        <f>INDEX('[1]1000 m3_by region by source'!$C$78:$AX$153,MATCH($C65,'[1]1000 m3_by region by source'!$D$78:$D$153,0),MATCH(U$2,'[1]1000 m3_by region by source'!$C$78:$AX$78,0))</f>
        <v>0</v>
      </c>
      <c r="V65" s="63">
        <f>INDEX('[1]1000 m3_by region by source'!$C$78:$AX$153,MATCH($C65,'[1]1000 m3_by region by source'!$D$78:$D$153,0),MATCH(V$2,'[1]1000 m3_by region by source'!$C$78:$AX$78,0))</f>
        <v>0</v>
      </c>
      <c r="W65" s="63">
        <f>INDEX('[1]1000 m3_by region by source'!$C$78:$AX$153,MATCH($C65,'[1]1000 m3_by region by source'!$D$78:$D$153,0),MATCH(W$2,'[1]1000 m3_by region by source'!$C$78:$AX$78,0))</f>
        <v>0</v>
      </c>
      <c r="X65" s="63">
        <f>INDEX('[1]1000 m3_by region by source'!$C$78:$AX$153,MATCH($C65,'[1]1000 m3_by region by source'!$D$78:$D$153,0),MATCH(X$2,'[1]1000 m3_by region by source'!$C$78:$AX$78,0))</f>
        <v>0</v>
      </c>
      <c r="Y65" s="63">
        <f>INDEX('[1]1000 m3_by region by source'!$C$78:$AX$153,MATCH($C65,'[1]1000 m3_by region by source'!$D$78:$D$153,0),MATCH(Y$2,'[1]1000 m3_by region by source'!$C$78:$AX$78,0))</f>
        <v>0</v>
      </c>
      <c r="Z65" s="63">
        <f>INDEX('[1]1000 m3_by region by source'!$C$78:$AX$153,MATCH($C65,'[1]1000 m3_by region by source'!$D$78:$D$153,0),MATCH(Z$2,'[1]1000 m3_by region by source'!$C$78:$AX$78,0))</f>
        <v>0</v>
      </c>
      <c r="AA65" s="63">
        <f>INDEX('[1]1000 m3_by region by source'!$C$78:$AX$153,MATCH($C65,'[1]1000 m3_by region by source'!$D$78:$D$153,0),MATCH(AA$2,'[1]1000 m3_by region by source'!$C$78:$AX$78,0))</f>
        <v>0</v>
      </c>
      <c r="AB65" s="63">
        <f>INDEX('[1]1000 m3_by region by source'!$C$78:$AX$153,MATCH($C65,'[1]1000 m3_by region by source'!$D$78:$D$153,0),MATCH(AB$2,'[1]1000 m3_by region by source'!$C$78:$AX$78,0))</f>
        <v>0</v>
      </c>
      <c r="AC65" s="63">
        <f>INDEX('[1]1000 m3_by region by source'!$C$78:$AX$153,MATCH($C65,'[1]1000 m3_by region by source'!$D$78:$D$153,0),MATCH(AC$2,'[1]1000 m3_by region by source'!$C$78:$AX$78,0))</f>
        <v>0</v>
      </c>
      <c r="AD65" s="63">
        <f>INDEX('[1]1000 m3_by region by source'!$C$78:$AX$153,MATCH($C65,'[1]1000 m3_by region by source'!$D$78:$D$153,0),MATCH(AD$2,'[1]1000 m3_by region by source'!$C$78:$AX$78,0))</f>
        <v>0</v>
      </c>
      <c r="AE65" s="63">
        <f>INDEX('[1]1000 m3_by region by source'!$C$78:$AX$153,MATCH($C65,'[1]1000 m3_by region by source'!$D$78:$D$153,0),MATCH(AE$2,'[1]1000 m3_by region by source'!$C$78:$AX$78,0))</f>
        <v>0</v>
      </c>
      <c r="AF65" s="63">
        <f>INDEX('[1]1000 m3_by region by source'!$C$78:$AX$153,MATCH($C65,'[1]1000 m3_by region by source'!$D$78:$D$153,0),MATCH(AF$2,'[1]1000 m3_by region by source'!$C$78:$AX$78,0))</f>
        <v>0</v>
      </c>
      <c r="AG65" s="63">
        <f>INDEX('[1]1000 m3_by region by source'!$C$78:$AX$153,MATCH($C65,'[1]1000 m3_by region by source'!$D$78:$D$153,0),MATCH(AG$2,'[1]1000 m3_by region by source'!$C$78:$AX$78,0))</f>
        <v>0</v>
      </c>
      <c r="AH65" s="63">
        <f>INDEX('[1]1000 m3_by region by source'!$C$78:$AX$153,MATCH($C65,'[1]1000 m3_by region by source'!$D$78:$D$153,0),MATCH(AH$2,'[1]1000 m3_by region by source'!$C$78:$AX$78,0))</f>
        <v>0</v>
      </c>
      <c r="AI65" s="63">
        <f>INDEX('[1]1000 m3_by region by source'!$C$78:$AX$153,MATCH($C65,'[1]1000 m3_by region by source'!$D$78:$D$153,0),MATCH(AI$2,'[1]1000 m3_by region by source'!$C$78:$AX$78,0))</f>
        <v>0</v>
      </c>
      <c r="AJ65" s="63">
        <f>INDEX('[1]1000 m3_by region by source'!$C$78:$AX$153,MATCH($C65,'[1]1000 m3_by region by source'!$D$78:$D$153,0),MATCH(AJ$2,'[1]1000 m3_by region by source'!$C$78:$AX$78,0))</f>
        <v>0</v>
      </c>
      <c r="AK65" s="63">
        <f>INDEX('[1]1000 m3_by region by source'!$C$78:$AX$153,MATCH($C65,'[1]1000 m3_by region by source'!$D$78:$D$153,0),MATCH(AK$2,'[1]1000 m3_by region by source'!$C$78:$AX$78,0))</f>
        <v>0</v>
      </c>
      <c r="AL65" s="63">
        <f>INDEX('[1]1000 m3_by region by source'!$C$78:$AX$153,MATCH($C65,'[1]1000 m3_by region by source'!$D$78:$D$153,0),MATCH(AL$2,'[1]1000 m3_by region by source'!$C$78:$AX$78,0))</f>
        <v>0</v>
      </c>
      <c r="AM65" s="63">
        <f>INDEX('[1]1000 m3_by region by source'!$C$78:$AX$153,MATCH($C65,'[1]1000 m3_by region by source'!$D$78:$D$153,0),MATCH(AM$2,'[1]1000 m3_by region by source'!$C$78:$AX$78,0))</f>
        <v>0</v>
      </c>
      <c r="AN65" s="63">
        <f>INDEX('[1]1000 m3_by region by source'!$C$78:$AX$153,MATCH($C65,'[1]1000 m3_by region by source'!$D$78:$D$153,0),MATCH(AN$2,'[1]1000 m3_by region by source'!$C$78:$AX$78,0))</f>
        <v>0</v>
      </c>
      <c r="AO65" s="63">
        <f>INDEX('[1]1000 m3_by region by source'!$C$78:$AX$153,MATCH($C65,'[1]1000 m3_by region by source'!$D$78:$D$153,0),MATCH(AO$2,'[1]1000 m3_by region by source'!$C$78:$AX$78,0))</f>
        <v>0</v>
      </c>
      <c r="AP65" s="63">
        <f>INDEX('[1]1000 m3_by region by source'!$C$78:$AX$153,MATCH($C65,'[1]1000 m3_by region by source'!$D$78:$D$153,0),MATCH(AP$2,'[1]1000 m3_by region by source'!$C$78:$AX$78,0))</f>
        <v>0</v>
      </c>
      <c r="AQ65" s="63">
        <f>INDEX('[1]1000 m3_by region by source'!$C$78:$AX$153,MATCH($C65,'[1]1000 m3_by region by source'!$D$78:$D$153,0),MATCH(AQ$2,'[1]1000 m3_by region by source'!$C$78:$AX$78,0))</f>
        <v>0</v>
      </c>
      <c r="AR65" s="63">
        <f>INDEX('[1]1000 m3_by region by source'!$C$78:$AX$153,MATCH($C65,'[1]1000 m3_by region by source'!$D$78:$D$153,0),MATCH(AR$2,'[1]1000 m3_by region by source'!$C$78:$AX$78,0))</f>
        <v>0</v>
      </c>
      <c r="AS65" s="63">
        <f>INDEX('[1]1000 m3_by region by source'!$C$78:$AX$153,MATCH($C65,'[1]1000 m3_by region by source'!$D$78:$D$153,0),MATCH(AS$2,'[1]1000 m3_by region by source'!$C$78:$AX$78,0))</f>
        <v>0</v>
      </c>
      <c r="AT65" s="63">
        <f>INDEX('[1]1000 m3_by region by source'!$C$78:$AX$153,MATCH($C65,'[1]1000 m3_by region by source'!$D$78:$D$153,0),MATCH(AT$2,'[1]1000 m3_by region by source'!$C$78:$AX$78,0))</f>
        <v>0</v>
      </c>
      <c r="AU65" s="63">
        <f>INDEX('[1]1000 m3_by region by source'!$C$78:$AX$153,MATCH($C65,'[1]1000 m3_by region by source'!$D$78:$D$153,0),MATCH(AU$2,'[1]1000 m3_by region by source'!$C$78:$AX$78,0))</f>
        <v>0</v>
      </c>
      <c r="AV65" s="63">
        <f>INDEX('[1]1000 m3_by region by source'!$C$78:$AX$153,MATCH($C65,'[1]1000 m3_by region by source'!$D$78:$D$153,0),MATCH(AV$2,'[1]1000 m3_by region by source'!$C$78:$AX$78,0))</f>
        <v>0</v>
      </c>
      <c r="AW65" s="63">
        <f>INDEX('[1]1000 m3_by region by source'!$C$78:$AX$153,MATCH($C65,'[1]1000 m3_by region by source'!$D$78:$D$153,0),MATCH(AW$2,'[1]1000 m3_by region by source'!$C$78:$AX$78,0))</f>
        <v>0</v>
      </c>
      <c r="AX65" s="63">
        <f>INDEX('[1]1000 m3_by region by source'!$C$78:$AX$153,MATCH($C65,'[1]1000 m3_by region by source'!$D$78:$D$153,0),MATCH(AX$2,'[1]1000 m3_by region by source'!$C$78:$AX$78,0))</f>
        <v>0</v>
      </c>
      <c r="AY65" s="63">
        <f>INDEX('[1]1000 m3_by region by source'!$C$78:$AX$153,MATCH($C65,'[1]1000 m3_by region by source'!$D$78:$D$153,0),MATCH(AY$2,'[1]1000 m3_by region by source'!$C$78:$AX$78,0))</f>
        <v>0</v>
      </c>
      <c r="AZ65" s="63">
        <f>INDEX('[1]1000 m3_by region by source'!$C$78:$AX$153,MATCH($C65,'[1]1000 m3_by region by source'!$D$78:$D$153,0),MATCH(AZ$2,'[1]1000 m3_by region by source'!$C$78:$AX$78,0))</f>
        <v>0</v>
      </c>
      <c r="BA65" s="63">
        <f>INDEX('[1]1000 m3_by region by source'!$C$78:$AX$153,MATCH($C65,'[1]1000 m3_by region by source'!$D$78:$D$153,0),MATCH(BA$2,'[1]1000 m3_by region by source'!$C$78:$AX$78,0))</f>
        <v>0</v>
      </c>
      <c r="BB65" s="63">
        <f>INDEX('[1]1000 m3_by region by source'!$C$78:$AX$153,MATCH($C65,'[1]1000 m3_by region by source'!$D$78:$D$153,0),MATCH(BB$2,'[1]1000 m3_by region by source'!$C$78:$AX$78,0))</f>
        <v>0</v>
      </c>
    </row>
    <row r="66" spans="1:54" x14ac:dyDescent="0.35">
      <c r="A66" t="str">
        <f>'[1]1000 m3_by region by source'!A132</f>
        <v>YUKON</v>
      </c>
      <c r="B66" t="str">
        <f>'[1]1000 m3_by region by source'!C132</f>
        <v>SOLUTION</v>
      </c>
      <c r="C66" t="str">
        <f t="shared" si="0"/>
        <v>YUKONSOLUTION</v>
      </c>
      <c r="D66" s="64" cm="1">
        <f t="array" ref="D66">TREND($I66:$N66,$I$2:$N$2,D$2)</f>
        <v>0</v>
      </c>
      <c r="E66" s="64" cm="1">
        <f t="array" ref="E66">TREND($I66:$N66,$I$2:$N$2,E$2)</f>
        <v>0</v>
      </c>
      <c r="F66" s="64" cm="1">
        <f t="array" ref="F66">TREND($I66:$N66,$I$2:$N$2,F$2)</f>
        <v>0</v>
      </c>
      <c r="G66" s="64" cm="1">
        <f t="array" ref="G66">TREND($I66:$N66,$I$2:$N$2,G$2)</f>
        <v>0</v>
      </c>
      <c r="H66" s="64" cm="1">
        <f t="array" ref="H66">TREND($I66:$N66,$I$2:$N$2,H$2)</f>
        <v>0</v>
      </c>
      <c r="I66" s="63">
        <f>INDEX('[1]1000 m3_by region by source'!$C$78:$AX$153,MATCH($C66,'[1]1000 m3_by region by source'!$D$78:$D$153,0),MATCH(I$2,'[1]1000 m3_by region by source'!$C$78:$AX$78,0))</f>
        <v>0</v>
      </c>
      <c r="J66" s="63">
        <f>INDEX('[1]1000 m3_by region by source'!$C$78:$AX$153,MATCH($C66,'[1]1000 m3_by region by source'!$D$78:$D$153,0),MATCH(J$2,'[1]1000 m3_by region by source'!$C$78:$AX$78,0))</f>
        <v>0</v>
      </c>
      <c r="K66" s="63">
        <f>INDEX('[1]1000 m3_by region by source'!$C$78:$AX$153,MATCH($C66,'[1]1000 m3_by region by source'!$D$78:$D$153,0),MATCH(K$2,'[1]1000 m3_by region by source'!$C$78:$AX$78,0))</f>
        <v>0</v>
      </c>
      <c r="L66" s="63">
        <f>INDEX('[1]1000 m3_by region by source'!$C$78:$AX$153,MATCH($C66,'[1]1000 m3_by region by source'!$D$78:$D$153,0),MATCH(L$2,'[1]1000 m3_by region by source'!$C$78:$AX$78,0))</f>
        <v>0</v>
      </c>
      <c r="M66" s="63">
        <f>INDEX('[1]1000 m3_by region by source'!$C$78:$AX$153,MATCH($C66,'[1]1000 m3_by region by source'!$D$78:$D$153,0),MATCH(M$2,'[1]1000 m3_by region by source'!$C$78:$AX$78,0))</f>
        <v>0</v>
      </c>
      <c r="N66" s="63">
        <f>INDEX('[1]1000 m3_by region by source'!$C$78:$AX$153,MATCH($C66,'[1]1000 m3_by region by source'!$D$78:$D$153,0),MATCH(N$2,'[1]1000 m3_by region by source'!$C$78:$AX$78,0))</f>
        <v>0</v>
      </c>
      <c r="O66" s="63">
        <f>INDEX('[1]1000 m3_by region by source'!$C$78:$AX$153,MATCH($C66,'[1]1000 m3_by region by source'!$D$78:$D$153,0),MATCH(O$2,'[1]1000 m3_by region by source'!$C$78:$AX$78,0))</f>
        <v>0</v>
      </c>
      <c r="P66" s="63">
        <f>INDEX('[1]1000 m3_by region by source'!$C$78:$AX$153,MATCH($C66,'[1]1000 m3_by region by source'!$D$78:$D$153,0),MATCH(P$2,'[1]1000 m3_by region by source'!$C$78:$AX$78,0))</f>
        <v>0</v>
      </c>
      <c r="Q66" s="63">
        <f>INDEX('[1]1000 m3_by region by source'!$C$78:$AX$153,MATCH($C66,'[1]1000 m3_by region by source'!$D$78:$D$153,0),MATCH(Q$2,'[1]1000 m3_by region by source'!$C$78:$AX$78,0))</f>
        <v>0</v>
      </c>
      <c r="R66" s="63">
        <f>INDEX('[1]1000 m3_by region by source'!$C$78:$AX$153,MATCH($C66,'[1]1000 m3_by region by source'!$D$78:$D$153,0),MATCH(R$2,'[1]1000 m3_by region by source'!$C$78:$AX$78,0))</f>
        <v>0</v>
      </c>
      <c r="S66" s="63">
        <f>INDEX('[1]1000 m3_by region by source'!$C$78:$AX$153,MATCH($C66,'[1]1000 m3_by region by source'!$D$78:$D$153,0),MATCH(S$2,'[1]1000 m3_by region by source'!$C$78:$AX$78,0))</f>
        <v>0</v>
      </c>
      <c r="T66" s="63">
        <f>INDEX('[1]1000 m3_by region by source'!$C$78:$AX$153,MATCH($C66,'[1]1000 m3_by region by source'!$D$78:$D$153,0),MATCH(T$2,'[1]1000 m3_by region by source'!$C$78:$AX$78,0))</f>
        <v>0</v>
      </c>
      <c r="U66" s="63">
        <f>INDEX('[1]1000 m3_by region by source'!$C$78:$AX$153,MATCH($C66,'[1]1000 m3_by region by source'!$D$78:$D$153,0),MATCH(U$2,'[1]1000 m3_by region by source'!$C$78:$AX$78,0))</f>
        <v>0</v>
      </c>
      <c r="V66" s="63">
        <f>INDEX('[1]1000 m3_by region by source'!$C$78:$AX$153,MATCH($C66,'[1]1000 m3_by region by source'!$D$78:$D$153,0),MATCH(V$2,'[1]1000 m3_by region by source'!$C$78:$AX$78,0))</f>
        <v>0</v>
      </c>
      <c r="W66" s="63">
        <f>INDEX('[1]1000 m3_by region by source'!$C$78:$AX$153,MATCH($C66,'[1]1000 m3_by region by source'!$D$78:$D$153,0),MATCH(W$2,'[1]1000 m3_by region by source'!$C$78:$AX$78,0))</f>
        <v>0</v>
      </c>
      <c r="X66" s="63">
        <f>INDEX('[1]1000 m3_by region by source'!$C$78:$AX$153,MATCH($C66,'[1]1000 m3_by region by source'!$D$78:$D$153,0),MATCH(X$2,'[1]1000 m3_by region by source'!$C$78:$AX$78,0))</f>
        <v>0</v>
      </c>
      <c r="Y66" s="63">
        <f>INDEX('[1]1000 m3_by region by source'!$C$78:$AX$153,MATCH($C66,'[1]1000 m3_by region by source'!$D$78:$D$153,0),MATCH(Y$2,'[1]1000 m3_by region by source'!$C$78:$AX$78,0))</f>
        <v>0</v>
      </c>
      <c r="Z66" s="63">
        <f>INDEX('[1]1000 m3_by region by source'!$C$78:$AX$153,MATCH($C66,'[1]1000 m3_by region by source'!$D$78:$D$153,0),MATCH(Z$2,'[1]1000 m3_by region by source'!$C$78:$AX$78,0))</f>
        <v>0</v>
      </c>
      <c r="AA66" s="63">
        <f>INDEX('[1]1000 m3_by region by source'!$C$78:$AX$153,MATCH($C66,'[1]1000 m3_by region by source'!$D$78:$D$153,0),MATCH(AA$2,'[1]1000 m3_by region by source'!$C$78:$AX$78,0))</f>
        <v>0</v>
      </c>
      <c r="AB66" s="63">
        <f>INDEX('[1]1000 m3_by region by source'!$C$78:$AX$153,MATCH($C66,'[1]1000 m3_by region by source'!$D$78:$D$153,0),MATCH(AB$2,'[1]1000 m3_by region by source'!$C$78:$AX$78,0))</f>
        <v>0</v>
      </c>
      <c r="AC66" s="63">
        <f>INDEX('[1]1000 m3_by region by source'!$C$78:$AX$153,MATCH($C66,'[1]1000 m3_by region by source'!$D$78:$D$153,0),MATCH(AC$2,'[1]1000 m3_by region by source'!$C$78:$AX$78,0))</f>
        <v>0</v>
      </c>
      <c r="AD66" s="63">
        <f>INDEX('[1]1000 m3_by region by source'!$C$78:$AX$153,MATCH($C66,'[1]1000 m3_by region by source'!$D$78:$D$153,0),MATCH(AD$2,'[1]1000 m3_by region by source'!$C$78:$AX$78,0))</f>
        <v>0</v>
      </c>
      <c r="AE66" s="63">
        <f>INDEX('[1]1000 m3_by region by source'!$C$78:$AX$153,MATCH($C66,'[1]1000 m3_by region by source'!$D$78:$D$153,0),MATCH(AE$2,'[1]1000 m3_by region by source'!$C$78:$AX$78,0))</f>
        <v>0</v>
      </c>
      <c r="AF66" s="63">
        <f>INDEX('[1]1000 m3_by region by source'!$C$78:$AX$153,MATCH($C66,'[1]1000 m3_by region by source'!$D$78:$D$153,0),MATCH(AF$2,'[1]1000 m3_by region by source'!$C$78:$AX$78,0))</f>
        <v>0</v>
      </c>
      <c r="AG66" s="63">
        <f>INDEX('[1]1000 m3_by region by source'!$C$78:$AX$153,MATCH($C66,'[1]1000 m3_by region by source'!$D$78:$D$153,0),MATCH(AG$2,'[1]1000 m3_by region by source'!$C$78:$AX$78,0))</f>
        <v>0</v>
      </c>
      <c r="AH66" s="63">
        <f>INDEX('[1]1000 m3_by region by source'!$C$78:$AX$153,MATCH($C66,'[1]1000 m3_by region by source'!$D$78:$D$153,0),MATCH(AH$2,'[1]1000 m3_by region by source'!$C$78:$AX$78,0))</f>
        <v>0</v>
      </c>
      <c r="AI66" s="63">
        <f>INDEX('[1]1000 m3_by region by source'!$C$78:$AX$153,MATCH($C66,'[1]1000 m3_by region by source'!$D$78:$D$153,0),MATCH(AI$2,'[1]1000 m3_by region by source'!$C$78:$AX$78,0))</f>
        <v>0</v>
      </c>
      <c r="AJ66" s="63">
        <f>INDEX('[1]1000 m3_by region by source'!$C$78:$AX$153,MATCH($C66,'[1]1000 m3_by region by source'!$D$78:$D$153,0),MATCH(AJ$2,'[1]1000 m3_by region by source'!$C$78:$AX$78,0))</f>
        <v>0</v>
      </c>
      <c r="AK66" s="63">
        <f>INDEX('[1]1000 m3_by region by source'!$C$78:$AX$153,MATCH($C66,'[1]1000 m3_by region by source'!$D$78:$D$153,0),MATCH(AK$2,'[1]1000 m3_by region by source'!$C$78:$AX$78,0))</f>
        <v>0</v>
      </c>
      <c r="AL66" s="63">
        <f>INDEX('[1]1000 m3_by region by source'!$C$78:$AX$153,MATCH($C66,'[1]1000 m3_by region by source'!$D$78:$D$153,0),MATCH(AL$2,'[1]1000 m3_by region by source'!$C$78:$AX$78,0))</f>
        <v>0</v>
      </c>
      <c r="AM66" s="63">
        <f>INDEX('[1]1000 m3_by region by source'!$C$78:$AX$153,MATCH($C66,'[1]1000 m3_by region by source'!$D$78:$D$153,0),MATCH(AM$2,'[1]1000 m3_by region by source'!$C$78:$AX$78,0))</f>
        <v>0</v>
      </c>
      <c r="AN66" s="63">
        <f>INDEX('[1]1000 m3_by region by source'!$C$78:$AX$153,MATCH($C66,'[1]1000 m3_by region by source'!$D$78:$D$153,0),MATCH(AN$2,'[1]1000 m3_by region by source'!$C$78:$AX$78,0))</f>
        <v>0</v>
      </c>
      <c r="AO66" s="63">
        <f>INDEX('[1]1000 m3_by region by source'!$C$78:$AX$153,MATCH($C66,'[1]1000 m3_by region by source'!$D$78:$D$153,0),MATCH(AO$2,'[1]1000 m3_by region by source'!$C$78:$AX$78,0))</f>
        <v>0</v>
      </c>
      <c r="AP66" s="63">
        <f>INDEX('[1]1000 m3_by region by source'!$C$78:$AX$153,MATCH($C66,'[1]1000 m3_by region by source'!$D$78:$D$153,0),MATCH(AP$2,'[1]1000 m3_by region by source'!$C$78:$AX$78,0))</f>
        <v>0</v>
      </c>
      <c r="AQ66" s="63">
        <f>INDEX('[1]1000 m3_by region by source'!$C$78:$AX$153,MATCH($C66,'[1]1000 m3_by region by source'!$D$78:$D$153,0),MATCH(AQ$2,'[1]1000 m3_by region by source'!$C$78:$AX$78,0))</f>
        <v>0</v>
      </c>
      <c r="AR66" s="63">
        <f>INDEX('[1]1000 m3_by region by source'!$C$78:$AX$153,MATCH($C66,'[1]1000 m3_by region by source'!$D$78:$D$153,0),MATCH(AR$2,'[1]1000 m3_by region by source'!$C$78:$AX$78,0))</f>
        <v>0</v>
      </c>
      <c r="AS66" s="63">
        <f>INDEX('[1]1000 m3_by region by source'!$C$78:$AX$153,MATCH($C66,'[1]1000 m3_by region by source'!$D$78:$D$153,0),MATCH(AS$2,'[1]1000 m3_by region by source'!$C$78:$AX$78,0))</f>
        <v>0</v>
      </c>
      <c r="AT66" s="63">
        <f>INDEX('[1]1000 m3_by region by source'!$C$78:$AX$153,MATCH($C66,'[1]1000 m3_by region by source'!$D$78:$D$153,0),MATCH(AT$2,'[1]1000 m3_by region by source'!$C$78:$AX$78,0))</f>
        <v>0</v>
      </c>
      <c r="AU66" s="63">
        <f>INDEX('[1]1000 m3_by region by source'!$C$78:$AX$153,MATCH($C66,'[1]1000 m3_by region by source'!$D$78:$D$153,0),MATCH(AU$2,'[1]1000 m3_by region by source'!$C$78:$AX$78,0))</f>
        <v>0</v>
      </c>
      <c r="AV66" s="63">
        <f>INDEX('[1]1000 m3_by region by source'!$C$78:$AX$153,MATCH($C66,'[1]1000 m3_by region by source'!$D$78:$D$153,0),MATCH(AV$2,'[1]1000 m3_by region by source'!$C$78:$AX$78,0))</f>
        <v>0</v>
      </c>
      <c r="AW66" s="63">
        <f>INDEX('[1]1000 m3_by region by source'!$C$78:$AX$153,MATCH($C66,'[1]1000 m3_by region by source'!$D$78:$D$153,0),MATCH(AW$2,'[1]1000 m3_by region by source'!$C$78:$AX$78,0))</f>
        <v>0</v>
      </c>
      <c r="AX66" s="63">
        <f>INDEX('[1]1000 m3_by region by source'!$C$78:$AX$153,MATCH($C66,'[1]1000 m3_by region by source'!$D$78:$D$153,0),MATCH(AX$2,'[1]1000 m3_by region by source'!$C$78:$AX$78,0))</f>
        <v>0</v>
      </c>
      <c r="AY66" s="63">
        <f>INDEX('[1]1000 m3_by region by source'!$C$78:$AX$153,MATCH($C66,'[1]1000 m3_by region by source'!$D$78:$D$153,0),MATCH(AY$2,'[1]1000 m3_by region by source'!$C$78:$AX$78,0))</f>
        <v>0</v>
      </c>
      <c r="AZ66" s="63">
        <f>INDEX('[1]1000 m3_by region by source'!$C$78:$AX$153,MATCH($C66,'[1]1000 m3_by region by source'!$D$78:$D$153,0),MATCH(AZ$2,'[1]1000 m3_by region by source'!$C$78:$AX$78,0))</f>
        <v>0</v>
      </c>
      <c r="BA66" s="63">
        <f>INDEX('[1]1000 m3_by region by source'!$C$78:$AX$153,MATCH($C66,'[1]1000 m3_by region by source'!$D$78:$D$153,0),MATCH(BA$2,'[1]1000 m3_by region by source'!$C$78:$AX$78,0))</f>
        <v>0</v>
      </c>
      <c r="BB66" s="63">
        <f>INDEX('[1]1000 m3_by region by source'!$C$78:$AX$153,MATCH($C66,'[1]1000 m3_by region by source'!$D$78:$D$153,0),MATCH(BB$2,'[1]1000 m3_by region by source'!$C$78:$AX$78,0))</f>
        <v>0</v>
      </c>
    </row>
    <row r="67" spans="1:54" x14ac:dyDescent="0.35">
      <c r="A67" t="str">
        <f>'[1]1000 m3_by region by source'!A133</f>
        <v>YUKON</v>
      </c>
      <c r="B67" t="str">
        <f>'[1]1000 m3_by region by source'!C133</f>
        <v>TIGHT</v>
      </c>
      <c r="C67" t="str">
        <f t="shared" si="0"/>
        <v>YUKONTIGHT</v>
      </c>
      <c r="D67" s="64" cm="1">
        <f t="array" ref="D67">TREND($I67:$N67,$I$2:$N$2,D$2)</f>
        <v>0</v>
      </c>
      <c r="E67" s="64" cm="1">
        <f t="array" ref="E67">TREND($I67:$N67,$I$2:$N$2,E$2)</f>
        <v>0</v>
      </c>
      <c r="F67" s="64" cm="1">
        <f t="array" ref="F67">TREND($I67:$N67,$I$2:$N$2,F$2)</f>
        <v>0</v>
      </c>
      <c r="G67" s="64" cm="1">
        <f t="array" ref="G67">TREND($I67:$N67,$I$2:$N$2,G$2)</f>
        <v>0</v>
      </c>
      <c r="H67" s="64" cm="1">
        <f t="array" ref="H67">TREND($I67:$N67,$I$2:$N$2,H$2)</f>
        <v>0</v>
      </c>
      <c r="I67" s="63">
        <f>INDEX('[1]1000 m3_by region by source'!$C$78:$AX$153,MATCH($C67,'[1]1000 m3_by region by source'!$D$78:$D$153,0),MATCH(I$2,'[1]1000 m3_by region by source'!$C$78:$AX$78,0))</f>
        <v>0</v>
      </c>
      <c r="J67" s="63">
        <f>INDEX('[1]1000 m3_by region by source'!$C$78:$AX$153,MATCH($C67,'[1]1000 m3_by region by source'!$D$78:$D$153,0),MATCH(J$2,'[1]1000 m3_by region by source'!$C$78:$AX$78,0))</f>
        <v>0</v>
      </c>
      <c r="K67" s="63">
        <f>INDEX('[1]1000 m3_by region by source'!$C$78:$AX$153,MATCH($C67,'[1]1000 m3_by region by source'!$D$78:$D$153,0),MATCH(K$2,'[1]1000 m3_by region by source'!$C$78:$AX$78,0))</f>
        <v>0</v>
      </c>
      <c r="L67" s="63">
        <f>INDEX('[1]1000 m3_by region by source'!$C$78:$AX$153,MATCH($C67,'[1]1000 m3_by region by source'!$D$78:$D$153,0),MATCH(L$2,'[1]1000 m3_by region by source'!$C$78:$AX$78,0))</f>
        <v>0</v>
      </c>
      <c r="M67" s="63">
        <f>INDEX('[1]1000 m3_by region by source'!$C$78:$AX$153,MATCH($C67,'[1]1000 m3_by region by source'!$D$78:$D$153,0),MATCH(M$2,'[1]1000 m3_by region by source'!$C$78:$AX$78,0))</f>
        <v>0</v>
      </c>
      <c r="N67" s="63">
        <f>INDEX('[1]1000 m3_by region by source'!$C$78:$AX$153,MATCH($C67,'[1]1000 m3_by region by source'!$D$78:$D$153,0),MATCH(N$2,'[1]1000 m3_by region by source'!$C$78:$AX$78,0))</f>
        <v>0</v>
      </c>
      <c r="O67" s="63">
        <f>INDEX('[1]1000 m3_by region by source'!$C$78:$AX$153,MATCH($C67,'[1]1000 m3_by region by source'!$D$78:$D$153,0),MATCH(O$2,'[1]1000 m3_by region by source'!$C$78:$AX$78,0))</f>
        <v>0</v>
      </c>
      <c r="P67" s="63">
        <f>INDEX('[1]1000 m3_by region by source'!$C$78:$AX$153,MATCH($C67,'[1]1000 m3_by region by source'!$D$78:$D$153,0),MATCH(P$2,'[1]1000 m3_by region by source'!$C$78:$AX$78,0))</f>
        <v>0</v>
      </c>
      <c r="Q67" s="63">
        <f>INDEX('[1]1000 m3_by region by source'!$C$78:$AX$153,MATCH($C67,'[1]1000 m3_by region by source'!$D$78:$D$153,0),MATCH(Q$2,'[1]1000 m3_by region by source'!$C$78:$AX$78,0))</f>
        <v>0</v>
      </c>
      <c r="R67" s="63">
        <f>INDEX('[1]1000 m3_by region by source'!$C$78:$AX$153,MATCH($C67,'[1]1000 m3_by region by source'!$D$78:$D$153,0),MATCH(R$2,'[1]1000 m3_by region by source'!$C$78:$AX$78,0))</f>
        <v>0</v>
      </c>
      <c r="S67" s="63">
        <f>INDEX('[1]1000 m3_by region by source'!$C$78:$AX$153,MATCH($C67,'[1]1000 m3_by region by source'!$D$78:$D$153,0),MATCH(S$2,'[1]1000 m3_by region by source'!$C$78:$AX$78,0))</f>
        <v>0</v>
      </c>
      <c r="T67" s="63">
        <f>INDEX('[1]1000 m3_by region by source'!$C$78:$AX$153,MATCH($C67,'[1]1000 m3_by region by source'!$D$78:$D$153,0),MATCH(T$2,'[1]1000 m3_by region by source'!$C$78:$AX$78,0))</f>
        <v>0</v>
      </c>
      <c r="U67" s="63">
        <f>INDEX('[1]1000 m3_by region by source'!$C$78:$AX$153,MATCH($C67,'[1]1000 m3_by region by source'!$D$78:$D$153,0),MATCH(U$2,'[1]1000 m3_by region by source'!$C$78:$AX$78,0))</f>
        <v>0</v>
      </c>
      <c r="V67" s="63">
        <f>INDEX('[1]1000 m3_by region by source'!$C$78:$AX$153,MATCH($C67,'[1]1000 m3_by region by source'!$D$78:$D$153,0),MATCH(V$2,'[1]1000 m3_by region by source'!$C$78:$AX$78,0))</f>
        <v>0</v>
      </c>
      <c r="W67" s="63">
        <f>INDEX('[1]1000 m3_by region by source'!$C$78:$AX$153,MATCH($C67,'[1]1000 m3_by region by source'!$D$78:$D$153,0),MATCH(W$2,'[1]1000 m3_by region by source'!$C$78:$AX$78,0))</f>
        <v>0</v>
      </c>
      <c r="X67" s="63">
        <f>INDEX('[1]1000 m3_by region by source'!$C$78:$AX$153,MATCH($C67,'[1]1000 m3_by region by source'!$D$78:$D$153,0),MATCH(X$2,'[1]1000 m3_by region by source'!$C$78:$AX$78,0))</f>
        <v>0</v>
      </c>
      <c r="Y67" s="63">
        <f>INDEX('[1]1000 m3_by region by source'!$C$78:$AX$153,MATCH($C67,'[1]1000 m3_by region by source'!$D$78:$D$153,0),MATCH(Y$2,'[1]1000 m3_by region by source'!$C$78:$AX$78,0))</f>
        <v>0</v>
      </c>
      <c r="Z67" s="63">
        <f>INDEX('[1]1000 m3_by region by source'!$C$78:$AX$153,MATCH($C67,'[1]1000 m3_by region by source'!$D$78:$D$153,0),MATCH(Z$2,'[1]1000 m3_by region by source'!$C$78:$AX$78,0))</f>
        <v>0</v>
      </c>
      <c r="AA67" s="63">
        <f>INDEX('[1]1000 m3_by region by source'!$C$78:$AX$153,MATCH($C67,'[1]1000 m3_by region by source'!$D$78:$D$153,0),MATCH(AA$2,'[1]1000 m3_by region by source'!$C$78:$AX$78,0))</f>
        <v>0</v>
      </c>
      <c r="AB67" s="63">
        <f>INDEX('[1]1000 m3_by region by source'!$C$78:$AX$153,MATCH($C67,'[1]1000 m3_by region by source'!$D$78:$D$153,0),MATCH(AB$2,'[1]1000 m3_by region by source'!$C$78:$AX$78,0))</f>
        <v>0</v>
      </c>
      <c r="AC67" s="63">
        <f>INDEX('[1]1000 m3_by region by source'!$C$78:$AX$153,MATCH($C67,'[1]1000 m3_by region by source'!$D$78:$D$153,0),MATCH(AC$2,'[1]1000 m3_by region by source'!$C$78:$AX$78,0))</f>
        <v>0</v>
      </c>
      <c r="AD67" s="63">
        <f>INDEX('[1]1000 m3_by region by source'!$C$78:$AX$153,MATCH($C67,'[1]1000 m3_by region by source'!$D$78:$D$153,0),MATCH(AD$2,'[1]1000 m3_by region by source'!$C$78:$AX$78,0))</f>
        <v>0</v>
      </c>
      <c r="AE67" s="63">
        <f>INDEX('[1]1000 m3_by region by source'!$C$78:$AX$153,MATCH($C67,'[1]1000 m3_by region by source'!$D$78:$D$153,0),MATCH(AE$2,'[1]1000 m3_by region by source'!$C$78:$AX$78,0))</f>
        <v>0</v>
      </c>
      <c r="AF67" s="63">
        <f>INDEX('[1]1000 m3_by region by source'!$C$78:$AX$153,MATCH($C67,'[1]1000 m3_by region by source'!$D$78:$D$153,0),MATCH(AF$2,'[1]1000 m3_by region by source'!$C$78:$AX$78,0))</f>
        <v>0</v>
      </c>
      <c r="AG67" s="63">
        <f>INDEX('[1]1000 m3_by region by source'!$C$78:$AX$153,MATCH($C67,'[1]1000 m3_by region by source'!$D$78:$D$153,0),MATCH(AG$2,'[1]1000 m3_by region by source'!$C$78:$AX$78,0))</f>
        <v>0</v>
      </c>
      <c r="AH67" s="63">
        <f>INDEX('[1]1000 m3_by region by source'!$C$78:$AX$153,MATCH($C67,'[1]1000 m3_by region by source'!$D$78:$D$153,0),MATCH(AH$2,'[1]1000 m3_by region by source'!$C$78:$AX$78,0))</f>
        <v>0</v>
      </c>
      <c r="AI67" s="63">
        <f>INDEX('[1]1000 m3_by region by source'!$C$78:$AX$153,MATCH($C67,'[1]1000 m3_by region by source'!$D$78:$D$153,0),MATCH(AI$2,'[1]1000 m3_by region by source'!$C$78:$AX$78,0))</f>
        <v>0</v>
      </c>
      <c r="AJ67" s="63">
        <f>INDEX('[1]1000 m3_by region by source'!$C$78:$AX$153,MATCH($C67,'[1]1000 m3_by region by source'!$D$78:$D$153,0),MATCH(AJ$2,'[1]1000 m3_by region by source'!$C$78:$AX$78,0))</f>
        <v>0</v>
      </c>
      <c r="AK67" s="63">
        <f>INDEX('[1]1000 m3_by region by source'!$C$78:$AX$153,MATCH($C67,'[1]1000 m3_by region by source'!$D$78:$D$153,0),MATCH(AK$2,'[1]1000 m3_by region by source'!$C$78:$AX$78,0))</f>
        <v>0</v>
      </c>
      <c r="AL67" s="63">
        <f>INDEX('[1]1000 m3_by region by source'!$C$78:$AX$153,MATCH($C67,'[1]1000 m3_by region by source'!$D$78:$D$153,0),MATCH(AL$2,'[1]1000 m3_by region by source'!$C$78:$AX$78,0))</f>
        <v>0</v>
      </c>
      <c r="AM67" s="63">
        <f>INDEX('[1]1000 m3_by region by source'!$C$78:$AX$153,MATCH($C67,'[1]1000 m3_by region by source'!$D$78:$D$153,0),MATCH(AM$2,'[1]1000 m3_by region by source'!$C$78:$AX$78,0))</f>
        <v>0</v>
      </c>
      <c r="AN67" s="63">
        <f>INDEX('[1]1000 m3_by region by source'!$C$78:$AX$153,MATCH($C67,'[1]1000 m3_by region by source'!$D$78:$D$153,0),MATCH(AN$2,'[1]1000 m3_by region by source'!$C$78:$AX$78,0))</f>
        <v>0</v>
      </c>
      <c r="AO67" s="63">
        <f>INDEX('[1]1000 m3_by region by source'!$C$78:$AX$153,MATCH($C67,'[1]1000 m3_by region by source'!$D$78:$D$153,0),MATCH(AO$2,'[1]1000 m3_by region by source'!$C$78:$AX$78,0))</f>
        <v>0</v>
      </c>
      <c r="AP67" s="63">
        <f>INDEX('[1]1000 m3_by region by source'!$C$78:$AX$153,MATCH($C67,'[1]1000 m3_by region by source'!$D$78:$D$153,0),MATCH(AP$2,'[1]1000 m3_by region by source'!$C$78:$AX$78,0))</f>
        <v>0</v>
      </c>
      <c r="AQ67" s="63">
        <f>INDEX('[1]1000 m3_by region by source'!$C$78:$AX$153,MATCH($C67,'[1]1000 m3_by region by source'!$D$78:$D$153,0),MATCH(AQ$2,'[1]1000 m3_by region by source'!$C$78:$AX$78,0))</f>
        <v>0</v>
      </c>
      <c r="AR67" s="63">
        <f>INDEX('[1]1000 m3_by region by source'!$C$78:$AX$153,MATCH($C67,'[1]1000 m3_by region by source'!$D$78:$D$153,0),MATCH(AR$2,'[1]1000 m3_by region by source'!$C$78:$AX$78,0))</f>
        <v>0</v>
      </c>
      <c r="AS67" s="63">
        <f>INDEX('[1]1000 m3_by region by source'!$C$78:$AX$153,MATCH($C67,'[1]1000 m3_by region by source'!$D$78:$D$153,0),MATCH(AS$2,'[1]1000 m3_by region by source'!$C$78:$AX$78,0))</f>
        <v>0</v>
      </c>
      <c r="AT67" s="63">
        <f>INDEX('[1]1000 m3_by region by source'!$C$78:$AX$153,MATCH($C67,'[1]1000 m3_by region by source'!$D$78:$D$153,0),MATCH(AT$2,'[1]1000 m3_by region by source'!$C$78:$AX$78,0))</f>
        <v>0</v>
      </c>
      <c r="AU67" s="63">
        <f>INDEX('[1]1000 m3_by region by source'!$C$78:$AX$153,MATCH($C67,'[1]1000 m3_by region by source'!$D$78:$D$153,0),MATCH(AU$2,'[1]1000 m3_by region by source'!$C$78:$AX$78,0))</f>
        <v>0</v>
      </c>
      <c r="AV67" s="63">
        <f>INDEX('[1]1000 m3_by region by source'!$C$78:$AX$153,MATCH($C67,'[1]1000 m3_by region by source'!$D$78:$D$153,0),MATCH(AV$2,'[1]1000 m3_by region by source'!$C$78:$AX$78,0))</f>
        <v>0</v>
      </c>
      <c r="AW67" s="63">
        <f>INDEX('[1]1000 m3_by region by source'!$C$78:$AX$153,MATCH($C67,'[1]1000 m3_by region by source'!$D$78:$D$153,0),MATCH(AW$2,'[1]1000 m3_by region by source'!$C$78:$AX$78,0))</f>
        <v>0</v>
      </c>
      <c r="AX67" s="63">
        <f>INDEX('[1]1000 m3_by region by source'!$C$78:$AX$153,MATCH($C67,'[1]1000 m3_by region by source'!$D$78:$D$153,0),MATCH(AX$2,'[1]1000 m3_by region by source'!$C$78:$AX$78,0))</f>
        <v>0</v>
      </c>
      <c r="AY67" s="63">
        <f>INDEX('[1]1000 m3_by region by source'!$C$78:$AX$153,MATCH($C67,'[1]1000 m3_by region by source'!$D$78:$D$153,0),MATCH(AY$2,'[1]1000 m3_by region by source'!$C$78:$AX$78,0))</f>
        <v>0</v>
      </c>
      <c r="AZ67" s="63">
        <f>INDEX('[1]1000 m3_by region by source'!$C$78:$AX$153,MATCH($C67,'[1]1000 m3_by region by source'!$D$78:$D$153,0),MATCH(AZ$2,'[1]1000 m3_by region by source'!$C$78:$AX$78,0))</f>
        <v>0</v>
      </c>
      <c r="BA67" s="63">
        <f>INDEX('[1]1000 m3_by region by source'!$C$78:$AX$153,MATCH($C67,'[1]1000 m3_by region by source'!$D$78:$D$153,0),MATCH(BA$2,'[1]1000 m3_by region by source'!$C$78:$AX$78,0))</f>
        <v>0</v>
      </c>
      <c r="BB67" s="63">
        <f>INDEX('[1]1000 m3_by region by source'!$C$78:$AX$153,MATCH($C67,'[1]1000 m3_by region by source'!$D$78:$D$153,0),MATCH(BB$2,'[1]1000 m3_by region by source'!$C$78:$AX$78,0))</f>
        <v>0</v>
      </c>
    </row>
    <row r="68" spans="1:54" x14ac:dyDescent="0.35">
      <c r="C68" t="str">
        <f t="shared" ref="C68:C91" si="1">A68&amp;B68</f>
        <v/>
      </c>
      <c r="D68" s="62">
        <f>SUM(D63:D67)</f>
        <v>1</v>
      </c>
      <c r="E68" s="62">
        <f>SUM(E63:E67)</f>
        <v>1</v>
      </c>
      <c r="F68" s="62">
        <f>SUM(F63:F67)</f>
        <v>1</v>
      </c>
      <c r="G68" s="62">
        <f>SUM(G63:G67)</f>
        <v>1</v>
      </c>
      <c r="H68" s="62">
        <f>SUM(H63:H67)</f>
        <v>1</v>
      </c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</row>
    <row r="69" spans="1:54" x14ac:dyDescent="0.35">
      <c r="A69" t="str">
        <f>'[1]1000 m3_by region by source'!A134</f>
        <v>NORTHWEST TERRITORIES</v>
      </c>
      <c r="B69" t="str">
        <f>'[1]1000 m3_by region by source'!C134</f>
        <v>COAL BED METHANE</v>
      </c>
      <c r="C69" t="str">
        <f t="shared" si="1"/>
        <v>NORTHWEST TERRITORIESCOAL BED METHANE</v>
      </c>
      <c r="D69" s="64" cm="1">
        <f t="array" ref="D69">TREND($I69:$N69,$I$2:$N$2,D$2)</f>
        <v>0</v>
      </c>
      <c r="E69" s="64" cm="1">
        <f t="array" ref="E69">TREND($I69:$N69,$I$2:$N$2,E$2)</f>
        <v>0</v>
      </c>
      <c r="F69" s="64" cm="1">
        <f t="array" ref="F69">TREND($I69:$N69,$I$2:$N$2,F$2)</f>
        <v>0</v>
      </c>
      <c r="G69" s="64" cm="1">
        <f t="array" ref="G69">TREND($I69:$N69,$I$2:$N$2,G$2)</f>
        <v>0</v>
      </c>
      <c r="H69" s="64" cm="1">
        <f t="array" ref="H69">TREND($I69:$N69,$I$2:$N$2,H$2)</f>
        <v>0</v>
      </c>
      <c r="I69" s="63">
        <f>INDEX('[1]1000 m3_by region by source'!$C$78:$AX$153,MATCH($C69,'[1]1000 m3_by region by source'!$D$78:$D$153,0),MATCH(I$2,'[1]1000 m3_by region by source'!$C$78:$AX$78,0))</f>
        <v>0</v>
      </c>
      <c r="J69" s="63">
        <f>INDEX('[1]1000 m3_by region by source'!$C$78:$AX$153,MATCH($C69,'[1]1000 m3_by region by source'!$D$78:$D$153,0),MATCH(J$2,'[1]1000 m3_by region by source'!$C$78:$AX$78,0))</f>
        <v>0</v>
      </c>
      <c r="K69" s="63">
        <f>INDEX('[1]1000 m3_by region by source'!$C$78:$AX$153,MATCH($C69,'[1]1000 m3_by region by source'!$D$78:$D$153,0),MATCH(K$2,'[1]1000 m3_by region by source'!$C$78:$AX$78,0))</f>
        <v>0</v>
      </c>
      <c r="L69" s="63">
        <f>INDEX('[1]1000 m3_by region by source'!$C$78:$AX$153,MATCH($C69,'[1]1000 m3_by region by source'!$D$78:$D$153,0),MATCH(L$2,'[1]1000 m3_by region by source'!$C$78:$AX$78,0))</f>
        <v>0</v>
      </c>
      <c r="M69" s="63">
        <f>INDEX('[1]1000 m3_by region by source'!$C$78:$AX$153,MATCH($C69,'[1]1000 m3_by region by source'!$D$78:$D$153,0),MATCH(M$2,'[1]1000 m3_by region by source'!$C$78:$AX$78,0))</f>
        <v>0</v>
      </c>
      <c r="N69" s="63">
        <f>INDEX('[1]1000 m3_by region by source'!$C$78:$AX$153,MATCH($C69,'[1]1000 m3_by region by source'!$D$78:$D$153,0),MATCH(N$2,'[1]1000 m3_by region by source'!$C$78:$AX$78,0))</f>
        <v>0</v>
      </c>
      <c r="O69" s="63">
        <f>INDEX('[1]1000 m3_by region by source'!$C$78:$AX$153,MATCH($C69,'[1]1000 m3_by region by source'!$D$78:$D$153,0),MATCH(O$2,'[1]1000 m3_by region by source'!$C$78:$AX$78,0))</f>
        <v>0</v>
      </c>
      <c r="P69" s="63">
        <f>INDEX('[1]1000 m3_by region by source'!$C$78:$AX$153,MATCH($C69,'[1]1000 m3_by region by source'!$D$78:$D$153,0),MATCH(P$2,'[1]1000 m3_by region by source'!$C$78:$AX$78,0))</f>
        <v>0</v>
      </c>
      <c r="Q69" s="63">
        <f>INDEX('[1]1000 m3_by region by source'!$C$78:$AX$153,MATCH($C69,'[1]1000 m3_by region by source'!$D$78:$D$153,0),MATCH(Q$2,'[1]1000 m3_by region by source'!$C$78:$AX$78,0))</f>
        <v>0</v>
      </c>
      <c r="R69" s="63">
        <f>INDEX('[1]1000 m3_by region by source'!$C$78:$AX$153,MATCH($C69,'[1]1000 m3_by region by source'!$D$78:$D$153,0),MATCH(R$2,'[1]1000 m3_by region by source'!$C$78:$AX$78,0))</f>
        <v>0</v>
      </c>
      <c r="S69" s="63">
        <f>INDEX('[1]1000 m3_by region by source'!$C$78:$AX$153,MATCH($C69,'[1]1000 m3_by region by source'!$D$78:$D$153,0),MATCH(S$2,'[1]1000 m3_by region by source'!$C$78:$AX$78,0))</f>
        <v>0</v>
      </c>
      <c r="T69" s="63">
        <f>INDEX('[1]1000 m3_by region by source'!$C$78:$AX$153,MATCH($C69,'[1]1000 m3_by region by source'!$D$78:$D$153,0),MATCH(T$2,'[1]1000 m3_by region by source'!$C$78:$AX$78,0))</f>
        <v>0</v>
      </c>
      <c r="U69" s="63">
        <f>INDEX('[1]1000 m3_by region by source'!$C$78:$AX$153,MATCH($C69,'[1]1000 m3_by region by source'!$D$78:$D$153,0),MATCH(U$2,'[1]1000 m3_by region by source'!$C$78:$AX$78,0))</f>
        <v>0</v>
      </c>
      <c r="V69" s="63">
        <f>INDEX('[1]1000 m3_by region by source'!$C$78:$AX$153,MATCH($C69,'[1]1000 m3_by region by source'!$D$78:$D$153,0),MATCH(V$2,'[1]1000 m3_by region by source'!$C$78:$AX$78,0))</f>
        <v>0</v>
      </c>
      <c r="W69" s="63">
        <f>INDEX('[1]1000 m3_by region by source'!$C$78:$AX$153,MATCH($C69,'[1]1000 m3_by region by source'!$D$78:$D$153,0),MATCH(W$2,'[1]1000 m3_by region by source'!$C$78:$AX$78,0))</f>
        <v>0</v>
      </c>
      <c r="X69" s="63">
        <f>INDEX('[1]1000 m3_by region by source'!$C$78:$AX$153,MATCH($C69,'[1]1000 m3_by region by source'!$D$78:$D$153,0),MATCH(X$2,'[1]1000 m3_by region by source'!$C$78:$AX$78,0))</f>
        <v>0</v>
      </c>
      <c r="Y69" s="63">
        <f>INDEX('[1]1000 m3_by region by source'!$C$78:$AX$153,MATCH($C69,'[1]1000 m3_by region by source'!$D$78:$D$153,0),MATCH(Y$2,'[1]1000 m3_by region by source'!$C$78:$AX$78,0))</f>
        <v>0</v>
      </c>
      <c r="Z69" s="63">
        <f>INDEX('[1]1000 m3_by region by source'!$C$78:$AX$153,MATCH($C69,'[1]1000 m3_by region by source'!$D$78:$D$153,0),MATCH(Z$2,'[1]1000 m3_by region by source'!$C$78:$AX$78,0))</f>
        <v>0</v>
      </c>
      <c r="AA69" s="63">
        <f>INDEX('[1]1000 m3_by region by source'!$C$78:$AX$153,MATCH($C69,'[1]1000 m3_by region by source'!$D$78:$D$153,0),MATCH(AA$2,'[1]1000 m3_by region by source'!$C$78:$AX$78,0))</f>
        <v>0</v>
      </c>
      <c r="AB69" s="63">
        <f>INDEX('[1]1000 m3_by region by source'!$C$78:$AX$153,MATCH($C69,'[1]1000 m3_by region by source'!$D$78:$D$153,0),MATCH(AB$2,'[1]1000 m3_by region by source'!$C$78:$AX$78,0))</f>
        <v>0</v>
      </c>
      <c r="AC69" s="63">
        <f>INDEX('[1]1000 m3_by region by source'!$C$78:$AX$153,MATCH($C69,'[1]1000 m3_by region by source'!$D$78:$D$153,0),MATCH(AC$2,'[1]1000 m3_by region by source'!$C$78:$AX$78,0))</f>
        <v>0</v>
      </c>
      <c r="AD69" s="63">
        <f>INDEX('[1]1000 m3_by region by source'!$C$78:$AX$153,MATCH($C69,'[1]1000 m3_by region by source'!$D$78:$D$153,0),MATCH(AD$2,'[1]1000 m3_by region by source'!$C$78:$AX$78,0))</f>
        <v>0</v>
      </c>
      <c r="AE69" s="63">
        <f>INDEX('[1]1000 m3_by region by source'!$C$78:$AX$153,MATCH($C69,'[1]1000 m3_by region by source'!$D$78:$D$153,0),MATCH(AE$2,'[1]1000 m3_by region by source'!$C$78:$AX$78,0))</f>
        <v>0</v>
      </c>
      <c r="AF69" s="63">
        <f>INDEX('[1]1000 m3_by region by source'!$C$78:$AX$153,MATCH($C69,'[1]1000 m3_by region by source'!$D$78:$D$153,0),MATCH(AF$2,'[1]1000 m3_by region by source'!$C$78:$AX$78,0))</f>
        <v>0</v>
      </c>
      <c r="AG69" s="63">
        <f>INDEX('[1]1000 m3_by region by source'!$C$78:$AX$153,MATCH($C69,'[1]1000 m3_by region by source'!$D$78:$D$153,0),MATCH(AG$2,'[1]1000 m3_by region by source'!$C$78:$AX$78,0))</f>
        <v>0</v>
      </c>
      <c r="AH69" s="63">
        <f>INDEX('[1]1000 m3_by region by source'!$C$78:$AX$153,MATCH($C69,'[1]1000 m3_by region by source'!$D$78:$D$153,0),MATCH(AH$2,'[1]1000 m3_by region by source'!$C$78:$AX$78,0))</f>
        <v>0</v>
      </c>
      <c r="AI69" s="63">
        <f>INDEX('[1]1000 m3_by region by source'!$C$78:$AX$153,MATCH($C69,'[1]1000 m3_by region by source'!$D$78:$D$153,0),MATCH(AI$2,'[1]1000 m3_by region by source'!$C$78:$AX$78,0))</f>
        <v>0</v>
      </c>
      <c r="AJ69" s="63">
        <f>INDEX('[1]1000 m3_by region by source'!$C$78:$AX$153,MATCH($C69,'[1]1000 m3_by region by source'!$D$78:$D$153,0),MATCH(AJ$2,'[1]1000 m3_by region by source'!$C$78:$AX$78,0))</f>
        <v>0</v>
      </c>
      <c r="AK69" s="63">
        <f>INDEX('[1]1000 m3_by region by source'!$C$78:$AX$153,MATCH($C69,'[1]1000 m3_by region by source'!$D$78:$D$153,0),MATCH(AK$2,'[1]1000 m3_by region by source'!$C$78:$AX$78,0))</f>
        <v>0</v>
      </c>
      <c r="AL69" s="63">
        <f>INDEX('[1]1000 m3_by region by source'!$C$78:$AX$153,MATCH($C69,'[1]1000 m3_by region by source'!$D$78:$D$153,0),MATCH(AL$2,'[1]1000 m3_by region by source'!$C$78:$AX$78,0))</f>
        <v>0</v>
      </c>
      <c r="AM69" s="63">
        <f>INDEX('[1]1000 m3_by region by source'!$C$78:$AX$153,MATCH($C69,'[1]1000 m3_by region by source'!$D$78:$D$153,0),MATCH(AM$2,'[1]1000 m3_by region by source'!$C$78:$AX$78,0))</f>
        <v>0</v>
      </c>
      <c r="AN69" s="63">
        <f>INDEX('[1]1000 m3_by region by source'!$C$78:$AX$153,MATCH($C69,'[1]1000 m3_by region by source'!$D$78:$D$153,0),MATCH(AN$2,'[1]1000 m3_by region by source'!$C$78:$AX$78,0))</f>
        <v>0</v>
      </c>
      <c r="AO69" s="63">
        <f>INDEX('[1]1000 m3_by region by source'!$C$78:$AX$153,MATCH($C69,'[1]1000 m3_by region by source'!$D$78:$D$153,0),MATCH(AO$2,'[1]1000 m3_by region by source'!$C$78:$AX$78,0))</f>
        <v>0</v>
      </c>
      <c r="AP69" s="63">
        <f>INDEX('[1]1000 m3_by region by source'!$C$78:$AX$153,MATCH($C69,'[1]1000 m3_by region by source'!$D$78:$D$153,0),MATCH(AP$2,'[1]1000 m3_by region by source'!$C$78:$AX$78,0))</f>
        <v>0</v>
      </c>
      <c r="AQ69" s="63">
        <f>INDEX('[1]1000 m3_by region by source'!$C$78:$AX$153,MATCH($C69,'[1]1000 m3_by region by source'!$D$78:$D$153,0),MATCH(AQ$2,'[1]1000 m3_by region by source'!$C$78:$AX$78,0))</f>
        <v>0</v>
      </c>
      <c r="AR69" s="63">
        <f>INDEX('[1]1000 m3_by region by source'!$C$78:$AX$153,MATCH($C69,'[1]1000 m3_by region by source'!$D$78:$D$153,0),MATCH(AR$2,'[1]1000 m3_by region by source'!$C$78:$AX$78,0))</f>
        <v>0</v>
      </c>
      <c r="AS69" s="63">
        <f>INDEX('[1]1000 m3_by region by source'!$C$78:$AX$153,MATCH($C69,'[1]1000 m3_by region by source'!$D$78:$D$153,0),MATCH(AS$2,'[1]1000 m3_by region by source'!$C$78:$AX$78,0))</f>
        <v>0</v>
      </c>
      <c r="AT69" s="63">
        <f>INDEX('[1]1000 m3_by region by source'!$C$78:$AX$153,MATCH($C69,'[1]1000 m3_by region by source'!$D$78:$D$153,0),MATCH(AT$2,'[1]1000 m3_by region by source'!$C$78:$AX$78,0))</f>
        <v>0</v>
      </c>
      <c r="AU69" s="63">
        <f>INDEX('[1]1000 m3_by region by source'!$C$78:$AX$153,MATCH($C69,'[1]1000 m3_by region by source'!$D$78:$D$153,0),MATCH(AU$2,'[1]1000 m3_by region by source'!$C$78:$AX$78,0))</f>
        <v>0</v>
      </c>
      <c r="AV69" s="63">
        <f>INDEX('[1]1000 m3_by region by source'!$C$78:$AX$153,MATCH($C69,'[1]1000 m3_by region by source'!$D$78:$D$153,0),MATCH(AV$2,'[1]1000 m3_by region by source'!$C$78:$AX$78,0))</f>
        <v>0</v>
      </c>
      <c r="AW69" s="63">
        <f>INDEX('[1]1000 m3_by region by source'!$C$78:$AX$153,MATCH($C69,'[1]1000 m3_by region by source'!$D$78:$D$153,0),MATCH(AW$2,'[1]1000 m3_by region by source'!$C$78:$AX$78,0))</f>
        <v>0</v>
      </c>
      <c r="AX69" s="63">
        <f>INDEX('[1]1000 m3_by region by source'!$C$78:$AX$153,MATCH($C69,'[1]1000 m3_by region by source'!$D$78:$D$153,0),MATCH(AX$2,'[1]1000 m3_by region by source'!$C$78:$AX$78,0))</f>
        <v>0</v>
      </c>
      <c r="AY69" s="63">
        <f>INDEX('[1]1000 m3_by region by source'!$C$78:$AX$153,MATCH($C69,'[1]1000 m3_by region by source'!$D$78:$D$153,0),MATCH(AY$2,'[1]1000 m3_by region by source'!$C$78:$AX$78,0))</f>
        <v>0</v>
      </c>
      <c r="AZ69" s="63">
        <f>INDEX('[1]1000 m3_by region by source'!$C$78:$AX$153,MATCH($C69,'[1]1000 m3_by region by source'!$D$78:$D$153,0),MATCH(AZ$2,'[1]1000 m3_by region by source'!$C$78:$AX$78,0))</f>
        <v>0</v>
      </c>
      <c r="BA69" s="63">
        <f>INDEX('[1]1000 m3_by region by source'!$C$78:$AX$153,MATCH($C69,'[1]1000 m3_by region by source'!$D$78:$D$153,0),MATCH(BA$2,'[1]1000 m3_by region by source'!$C$78:$AX$78,0))</f>
        <v>0</v>
      </c>
      <c r="BB69" s="63">
        <f>INDEX('[1]1000 m3_by region by source'!$C$78:$AX$153,MATCH($C69,'[1]1000 m3_by region by source'!$D$78:$D$153,0),MATCH(BB$2,'[1]1000 m3_by region by source'!$C$78:$AX$78,0))</f>
        <v>0</v>
      </c>
    </row>
    <row r="70" spans="1:54" x14ac:dyDescent="0.35">
      <c r="A70" t="str">
        <f>'[1]1000 m3_by region by source'!A135</f>
        <v>NORTHWEST TERRITORIES</v>
      </c>
      <c r="B70" t="str">
        <f>'[1]1000 m3_by region by source'!C135</f>
        <v>CONVENTIONAL</v>
      </c>
      <c r="C70" t="str">
        <f t="shared" si="1"/>
        <v>NORTHWEST TERRITORIESCONVENTIONAL</v>
      </c>
      <c r="D70" s="64" cm="1">
        <f t="array" ref="D70">TREND($I70:$N70,$I$2:$N$2,D$2)</f>
        <v>1</v>
      </c>
      <c r="E70" s="64" cm="1">
        <f t="array" ref="E70">TREND($I70:$N70,$I$2:$N$2,E$2)</f>
        <v>1</v>
      </c>
      <c r="F70" s="64" cm="1">
        <f t="array" ref="F70">TREND($I70:$N70,$I$2:$N$2,F$2)</f>
        <v>1</v>
      </c>
      <c r="G70" s="64" cm="1">
        <f t="array" ref="G70">TREND($I70:$N70,$I$2:$N$2,G$2)</f>
        <v>1</v>
      </c>
      <c r="H70" s="64" cm="1">
        <f t="array" ref="H70">TREND($I70:$N70,$I$2:$N$2,H$2)</f>
        <v>1</v>
      </c>
      <c r="I70" s="63">
        <f>INDEX('[1]1000 m3_by region by source'!$C$78:$AX$153,MATCH($C70,'[1]1000 m3_by region by source'!$D$78:$D$153,0),MATCH(I$2,'[1]1000 m3_by region by source'!$C$78:$AX$78,0))</f>
        <v>1</v>
      </c>
      <c r="J70" s="63">
        <f>INDEX('[1]1000 m3_by region by source'!$C$78:$AX$153,MATCH($C70,'[1]1000 m3_by region by source'!$D$78:$D$153,0),MATCH(J$2,'[1]1000 m3_by region by source'!$C$78:$AX$78,0))</f>
        <v>1</v>
      </c>
      <c r="K70" s="63">
        <f>INDEX('[1]1000 m3_by region by source'!$C$78:$AX$153,MATCH($C70,'[1]1000 m3_by region by source'!$D$78:$D$153,0),MATCH(K$2,'[1]1000 m3_by region by source'!$C$78:$AX$78,0))</f>
        <v>1</v>
      </c>
      <c r="L70" s="63">
        <f>INDEX('[1]1000 m3_by region by source'!$C$78:$AX$153,MATCH($C70,'[1]1000 m3_by region by source'!$D$78:$D$153,0),MATCH(L$2,'[1]1000 m3_by region by source'!$C$78:$AX$78,0))</f>
        <v>1</v>
      </c>
      <c r="M70" s="63">
        <f>INDEX('[1]1000 m3_by region by source'!$C$78:$AX$153,MATCH($C70,'[1]1000 m3_by region by source'!$D$78:$D$153,0),MATCH(M$2,'[1]1000 m3_by region by source'!$C$78:$AX$78,0))</f>
        <v>1</v>
      </c>
      <c r="N70" s="63">
        <f>INDEX('[1]1000 m3_by region by source'!$C$78:$AX$153,MATCH($C70,'[1]1000 m3_by region by source'!$D$78:$D$153,0),MATCH(N$2,'[1]1000 m3_by region by source'!$C$78:$AX$78,0))</f>
        <v>1</v>
      </c>
      <c r="O70" s="63">
        <f>INDEX('[1]1000 m3_by region by source'!$C$78:$AX$153,MATCH($C70,'[1]1000 m3_by region by source'!$D$78:$D$153,0),MATCH(O$2,'[1]1000 m3_by region by source'!$C$78:$AX$78,0))</f>
        <v>1</v>
      </c>
      <c r="P70" s="63">
        <f>INDEX('[1]1000 m3_by region by source'!$C$78:$AX$153,MATCH($C70,'[1]1000 m3_by region by source'!$D$78:$D$153,0),MATCH(P$2,'[1]1000 m3_by region by source'!$C$78:$AX$78,0))</f>
        <v>1</v>
      </c>
      <c r="Q70" s="63">
        <f>INDEX('[1]1000 m3_by region by source'!$C$78:$AX$153,MATCH($C70,'[1]1000 m3_by region by source'!$D$78:$D$153,0),MATCH(Q$2,'[1]1000 m3_by region by source'!$C$78:$AX$78,0))</f>
        <v>1</v>
      </c>
      <c r="R70" s="63">
        <f>INDEX('[1]1000 m3_by region by source'!$C$78:$AX$153,MATCH($C70,'[1]1000 m3_by region by source'!$D$78:$D$153,0),MATCH(R$2,'[1]1000 m3_by region by source'!$C$78:$AX$78,0))</f>
        <v>1</v>
      </c>
      <c r="S70" s="63">
        <f>INDEX('[1]1000 m3_by region by source'!$C$78:$AX$153,MATCH($C70,'[1]1000 m3_by region by source'!$D$78:$D$153,0),MATCH(S$2,'[1]1000 m3_by region by source'!$C$78:$AX$78,0))</f>
        <v>1</v>
      </c>
      <c r="T70" s="63">
        <f>INDEX('[1]1000 m3_by region by source'!$C$78:$AX$153,MATCH($C70,'[1]1000 m3_by region by source'!$D$78:$D$153,0),MATCH(T$2,'[1]1000 m3_by region by source'!$C$78:$AX$78,0))</f>
        <v>1</v>
      </c>
      <c r="U70" s="63">
        <f>INDEX('[1]1000 m3_by region by source'!$C$78:$AX$153,MATCH($C70,'[1]1000 m3_by region by source'!$D$78:$D$153,0),MATCH(U$2,'[1]1000 m3_by region by source'!$C$78:$AX$78,0))</f>
        <v>1</v>
      </c>
      <c r="V70" s="63">
        <f>INDEX('[1]1000 m3_by region by source'!$C$78:$AX$153,MATCH($C70,'[1]1000 m3_by region by source'!$D$78:$D$153,0),MATCH(V$2,'[1]1000 m3_by region by source'!$C$78:$AX$78,0))</f>
        <v>1</v>
      </c>
      <c r="W70" s="63">
        <f>INDEX('[1]1000 m3_by region by source'!$C$78:$AX$153,MATCH($C70,'[1]1000 m3_by region by source'!$D$78:$D$153,0),MATCH(W$2,'[1]1000 m3_by region by source'!$C$78:$AX$78,0))</f>
        <v>1</v>
      </c>
      <c r="X70" s="63">
        <f>INDEX('[1]1000 m3_by region by source'!$C$78:$AX$153,MATCH($C70,'[1]1000 m3_by region by source'!$D$78:$D$153,0),MATCH(X$2,'[1]1000 m3_by region by source'!$C$78:$AX$78,0))</f>
        <v>1</v>
      </c>
      <c r="Y70" s="63">
        <f>INDEX('[1]1000 m3_by region by source'!$C$78:$AX$153,MATCH($C70,'[1]1000 m3_by region by source'!$D$78:$D$153,0),MATCH(Y$2,'[1]1000 m3_by region by source'!$C$78:$AX$78,0))</f>
        <v>1</v>
      </c>
      <c r="Z70" s="63">
        <f>INDEX('[1]1000 m3_by region by source'!$C$78:$AX$153,MATCH($C70,'[1]1000 m3_by region by source'!$D$78:$D$153,0),MATCH(Z$2,'[1]1000 m3_by region by source'!$C$78:$AX$78,0))</f>
        <v>1</v>
      </c>
      <c r="AA70" s="63">
        <f>INDEX('[1]1000 m3_by region by source'!$C$78:$AX$153,MATCH($C70,'[1]1000 m3_by region by source'!$D$78:$D$153,0),MATCH(AA$2,'[1]1000 m3_by region by source'!$C$78:$AX$78,0))</f>
        <v>1</v>
      </c>
      <c r="AB70" s="63">
        <f>INDEX('[1]1000 m3_by region by source'!$C$78:$AX$153,MATCH($C70,'[1]1000 m3_by region by source'!$D$78:$D$153,0),MATCH(AB$2,'[1]1000 m3_by region by source'!$C$78:$AX$78,0))</f>
        <v>1</v>
      </c>
      <c r="AC70" s="63">
        <f>INDEX('[1]1000 m3_by region by source'!$C$78:$AX$153,MATCH($C70,'[1]1000 m3_by region by source'!$D$78:$D$153,0),MATCH(AC$2,'[1]1000 m3_by region by source'!$C$78:$AX$78,0))</f>
        <v>1</v>
      </c>
      <c r="AD70" s="63">
        <f>INDEX('[1]1000 m3_by region by source'!$C$78:$AX$153,MATCH($C70,'[1]1000 m3_by region by source'!$D$78:$D$153,0),MATCH(AD$2,'[1]1000 m3_by region by source'!$C$78:$AX$78,0))</f>
        <v>1</v>
      </c>
      <c r="AE70" s="63">
        <f>INDEX('[1]1000 m3_by region by source'!$C$78:$AX$153,MATCH($C70,'[1]1000 m3_by region by source'!$D$78:$D$153,0),MATCH(AE$2,'[1]1000 m3_by region by source'!$C$78:$AX$78,0))</f>
        <v>1</v>
      </c>
      <c r="AF70" s="63">
        <f>INDEX('[1]1000 m3_by region by source'!$C$78:$AX$153,MATCH($C70,'[1]1000 m3_by region by source'!$D$78:$D$153,0),MATCH(AF$2,'[1]1000 m3_by region by source'!$C$78:$AX$78,0))</f>
        <v>1</v>
      </c>
      <c r="AG70" s="63">
        <f>INDEX('[1]1000 m3_by region by source'!$C$78:$AX$153,MATCH($C70,'[1]1000 m3_by region by source'!$D$78:$D$153,0),MATCH(AG$2,'[1]1000 m3_by region by source'!$C$78:$AX$78,0))</f>
        <v>1</v>
      </c>
      <c r="AH70" s="63">
        <f>INDEX('[1]1000 m3_by region by source'!$C$78:$AX$153,MATCH($C70,'[1]1000 m3_by region by source'!$D$78:$D$153,0),MATCH(AH$2,'[1]1000 m3_by region by source'!$C$78:$AX$78,0))</f>
        <v>1</v>
      </c>
      <c r="AI70" s="63">
        <f>INDEX('[1]1000 m3_by region by source'!$C$78:$AX$153,MATCH($C70,'[1]1000 m3_by region by source'!$D$78:$D$153,0),MATCH(AI$2,'[1]1000 m3_by region by source'!$C$78:$AX$78,0))</f>
        <v>1</v>
      </c>
      <c r="AJ70" s="63">
        <f>INDEX('[1]1000 m3_by region by source'!$C$78:$AX$153,MATCH($C70,'[1]1000 m3_by region by source'!$D$78:$D$153,0),MATCH(AJ$2,'[1]1000 m3_by region by source'!$C$78:$AX$78,0))</f>
        <v>1</v>
      </c>
      <c r="AK70" s="63">
        <f>INDEX('[1]1000 m3_by region by source'!$C$78:$AX$153,MATCH($C70,'[1]1000 m3_by region by source'!$D$78:$D$153,0),MATCH(AK$2,'[1]1000 m3_by region by source'!$C$78:$AX$78,0))</f>
        <v>1</v>
      </c>
      <c r="AL70" s="63">
        <f>INDEX('[1]1000 m3_by region by source'!$C$78:$AX$153,MATCH($C70,'[1]1000 m3_by region by source'!$D$78:$D$153,0),MATCH(AL$2,'[1]1000 m3_by region by source'!$C$78:$AX$78,0))</f>
        <v>1</v>
      </c>
      <c r="AM70" s="63">
        <f>INDEX('[1]1000 m3_by region by source'!$C$78:$AX$153,MATCH($C70,'[1]1000 m3_by region by source'!$D$78:$D$153,0),MATCH(AM$2,'[1]1000 m3_by region by source'!$C$78:$AX$78,0))</f>
        <v>1</v>
      </c>
      <c r="AN70" s="63">
        <f>INDEX('[1]1000 m3_by region by source'!$C$78:$AX$153,MATCH($C70,'[1]1000 m3_by region by source'!$D$78:$D$153,0),MATCH(AN$2,'[1]1000 m3_by region by source'!$C$78:$AX$78,0))</f>
        <v>1</v>
      </c>
      <c r="AO70" s="63">
        <f>INDEX('[1]1000 m3_by region by source'!$C$78:$AX$153,MATCH($C70,'[1]1000 m3_by region by source'!$D$78:$D$153,0),MATCH(AO$2,'[1]1000 m3_by region by source'!$C$78:$AX$78,0))</f>
        <v>1</v>
      </c>
      <c r="AP70" s="63">
        <f>INDEX('[1]1000 m3_by region by source'!$C$78:$AX$153,MATCH($C70,'[1]1000 m3_by region by source'!$D$78:$D$153,0),MATCH(AP$2,'[1]1000 m3_by region by source'!$C$78:$AX$78,0))</f>
        <v>1</v>
      </c>
      <c r="AQ70" s="63">
        <f>INDEX('[1]1000 m3_by region by source'!$C$78:$AX$153,MATCH($C70,'[1]1000 m3_by region by source'!$D$78:$D$153,0),MATCH(AQ$2,'[1]1000 m3_by region by source'!$C$78:$AX$78,0))</f>
        <v>1</v>
      </c>
      <c r="AR70" s="63">
        <f>INDEX('[1]1000 m3_by region by source'!$C$78:$AX$153,MATCH($C70,'[1]1000 m3_by region by source'!$D$78:$D$153,0),MATCH(AR$2,'[1]1000 m3_by region by source'!$C$78:$AX$78,0))</f>
        <v>1</v>
      </c>
      <c r="AS70" s="63">
        <f>INDEX('[1]1000 m3_by region by source'!$C$78:$AX$153,MATCH($C70,'[1]1000 m3_by region by source'!$D$78:$D$153,0),MATCH(AS$2,'[1]1000 m3_by region by source'!$C$78:$AX$78,0))</f>
        <v>1</v>
      </c>
      <c r="AT70" s="63">
        <f>INDEX('[1]1000 m3_by region by source'!$C$78:$AX$153,MATCH($C70,'[1]1000 m3_by region by source'!$D$78:$D$153,0),MATCH(AT$2,'[1]1000 m3_by region by source'!$C$78:$AX$78,0))</f>
        <v>1</v>
      </c>
      <c r="AU70" s="63">
        <f>INDEX('[1]1000 m3_by region by source'!$C$78:$AX$153,MATCH($C70,'[1]1000 m3_by region by source'!$D$78:$D$153,0),MATCH(AU$2,'[1]1000 m3_by region by source'!$C$78:$AX$78,0))</f>
        <v>1</v>
      </c>
      <c r="AV70" s="63">
        <f>INDEX('[1]1000 m3_by region by source'!$C$78:$AX$153,MATCH($C70,'[1]1000 m3_by region by source'!$D$78:$D$153,0),MATCH(AV$2,'[1]1000 m3_by region by source'!$C$78:$AX$78,0))</f>
        <v>1</v>
      </c>
      <c r="AW70" s="63">
        <f>INDEX('[1]1000 m3_by region by source'!$C$78:$AX$153,MATCH($C70,'[1]1000 m3_by region by source'!$D$78:$D$153,0),MATCH(AW$2,'[1]1000 m3_by region by source'!$C$78:$AX$78,0))</f>
        <v>1</v>
      </c>
      <c r="AX70" s="63">
        <f>INDEX('[1]1000 m3_by region by source'!$C$78:$AX$153,MATCH($C70,'[1]1000 m3_by region by source'!$D$78:$D$153,0),MATCH(AX$2,'[1]1000 m3_by region by source'!$C$78:$AX$78,0))</f>
        <v>1</v>
      </c>
      <c r="AY70" s="63">
        <f>INDEX('[1]1000 m3_by region by source'!$C$78:$AX$153,MATCH($C70,'[1]1000 m3_by region by source'!$D$78:$D$153,0),MATCH(AY$2,'[1]1000 m3_by region by source'!$C$78:$AX$78,0))</f>
        <v>1</v>
      </c>
      <c r="AZ70" s="63">
        <f>INDEX('[1]1000 m3_by region by source'!$C$78:$AX$153,MATCH($C70,'[1]1000 m3_by region by source'!$D$78:$D$153,0),MATCH(AZ$2,'[1]1000 m3_by region by source'!$C$78:$AX$78,0))</f>
        <v>1</v>
      </c>
      <c r="BA70" s="63">
        <f>INDEX('[1]1000 m3_by region by source'!$C$78:$AX$153,MATCH($C70,'[1]1000 m3_by region by source'!$D$78:$D$153,0),MATCH(BA$2,'[1]1000 m3_by region by source'!$C$78:$AX$78,0))</f>
        <v>1</v>
      </c>
      <c r="BB70" s="63">
        <f>INDEX('[1]1000 m3_by region by source'!$C$78:$AX$153,MATCH($C70,'[1]1000 m3_by region by source'!$D$78:$D$153,0),MATCH(BB$2,'[1]1000 m3_by region by source'!$C$78:$AX$78,0))</f>
        <v>1</v>
      </c>
    </row>
    <row r="71" spans="1:54" x14ac:dyDescent="0.35">
      <c r="A71" t="str">
        <f>'[1]1000 m3_by region by source'!A136</f>
        <v>NORTHWEST TERRITORIES</v>
      </c>
      <c r="B71" t="str">
        <f>'[1]1000 m3_by region by source'!C136</f>
        <v>SHALE</v>
      </c>
      <c r="C71" t="str">
        <f t="shared" si="1"/>
        <v>NORTHWEST TERRITORIESSHALE</v>
      </c>
      <c r="D71" s="64" cm="1">
        <f t="array" ref="D71">TREND($I71:$N71,$I$2:$N$2,D$2)</f>
        <v>0</v>
      </c>
      <c r="E71" s="64" cm="1">
        <f t="array" ref="E71">TREND($I71:$N71,$I$2:$N$2,E$2)</f>
        <v>0</v>
      </c>
      <c r="F71" s="64" cm="1">
        <f t="array" ref="F71">TREND($I71:$N71,$I$2:$N$2,F$2)</f>
        <v>0</v>
      </c>
      <c r="G71" s="64" cm="1">
        <f t="array" ref="G71">TREND($I71:$N71,$I$2:$N$2,G$2)</f>
        <v>0</v>
      </c>
      <c r="H71" s="64" cm="1">
        <f t="array" ref="H71">TREND($I71:$N71,$I$2:$N$2,H$2)</f>
        <v>0</v>
      </c>
      <c r="I71" s="63">
        <f>INDEX('[1]1000 m3_by region by source'!$C$78:$AX$153,MATCH($C71,'[1]1000 m3_by region by source'!$D$78:$D$153,0),MATCH(I$2,'[1]1000 m3_by region by source'!$C$78:$AX$78,0))</f>
        <v>0</v>
      </c>
      <c r="J71" s="63">
        <f>INDEX('[1]1000 m3_by region by source'!$C$78:$AX$153,MATCH($C71,'[1]1000 m3_by region by source'!$D$78:$D$153,0),MATCH(J$2,'[1]1000 m3_by region by source'!$C$78:$AX$78,0))</f>
        <v>0</v>
      </c>
      <c r="K71" s="63">
        <f>INDEX('[1]1000 m3_by region by source'!$C$78:$AX$153,MATCH($C71,'[1]1000 m3_by region by source'!$D$78:$D$153,0),MATCH(K$2,'[1]1000 m3_by region by source'!$C$78:$AX$78,0))</f>
        <v>0</v>
      </c>
      <c r="L71" s="63">
        <f>INDEX('[1]1000 m3_by region by source'!$C$78:$AX$153,MATCH($C71,'[1]1000 m3_by region by source'!$D$78:$D$153,0),MATCH(L$2,'[1]1000 m3_by region by source'!$C$78:$AX$78,0))</f>
        <v>0</v>
      </c>
      <c r="M71" s="63">
        <f>INDEX('[1]1000 m3_by region by source'!$C$78:$AX$153,MATCH($C71,'[1]1000 m3_by region by source'!$D$78:$D$153,0),MATCH(M$2,'[1]1000 m3_by region by source'!$C$78:$AX$78,0))</f>
        <v>0</v>
      </c>
      <c r="N71" s="63">
        <f>INDEX('[1]1000 m3_by region by source'!$C$78:$AX$153,MATCH($C71,'[1]1000 m3_by region by source'!$D$78:$D$153,0),MATCH(N$2,'[1]1000 m3_by region by source'!$C$78:$AX$78,0))</f>
        <v>0</v>
      </c>
      <c r="O71" s="63">
        <f>INDEX('[1]1000 m3_by region by source'!$C$78:$AX$153,MATCH($C71,'[1]1000 m3_by region by source'!$D$78:$D$153,0),MATCH(O$2,'[1]1000 m3_by region by source'!$C$78:$AX$78,0))</f>
        <v>0</v>
      </c>
      <c r="P71" s="63">
        <f>INDEX('[1]1000 m3_by region by source'!$C$78:$AX$153,MATCH($C71,'[1]1000 m3_by region by source'!$D$78:$D$153,0),MATCH(P$2,'[1]1000 m3_by region by source'!$C$78:$AX$78,0))</f>
        <v>0</v>
      </c>
      <c r="Q71" s="63">
        <f>INDEX('[1]1000 m3_by region by source'!$C$78:$AX$153,MATCH($C71,'[1]1000 m3_by region by source'!$D$78:$D$153,0),MATCH(Q$2,'[1]1000 m3_by region by source'!$C$78:$AX$78,0))</f>
        <v>0</v>
      </c>
      <c r="R71" s="63">
        <f>INDEX('[1]1000 m3_by region by source'!$C$78:$AX$153,MATCH($C71,'[1]1000 m3_by region by source'!$D$78:$D$153,0),MATCH(R$2,'[1]1000 m3_by region by source'!$C$78:$AX$78,0))</f>
        <v>0</v>
      </c>
      <c r="S71" s="63">
        <f>INDEX('[1]1000 m3_by region by source'!$C$78:$AX$153,MATCH($C71,'[1]1000 m3_by region by source'!$D$78:$D$153,0),MATCH(S$2,'[1]1000 m3_by region by source'!$C$78:$AX$78,0))</f>
        <v>0</v>
      </c>
      <c r="T71" s="63">
        <f>INDEX('[1]1000 m3_by region by source'!$C$78:$AX$153,MATCH($C71,'[1]1000 m3_by region by source'!$D$78:$D$153,0),MATCH(T$2,'[1]1000 m3_by region by source'!$C$78:$AX$78,0))</f>
        <v>0</v>
      </c>
      <c r="U71" s="63">
        <f>INDEX('[1]1000 m3_by region by source'!$C$78:$AX$153,MATCH($C71,'[1]1000 m3_by region by source'!$D$78:$D$153,0),MATCH(U$2,'[1]1000 m3_by region by source'!$C$78:$AX$78,0))</f>
        <v>0</v>
      </c>
      <c r="V71" s="63">
        <f>INDEX('[1]1000 m3_by region by source'!$C$78:$AX$153,MATCH($C71,'[1]1000 m3_by region by source'!$D$78:$D$153,0),MATCH(V$2,'[1]1000 m3_by region by source'!$C$78:$AX$78,0))</f>
        <v>0</v>
      </c>
      <c r="W71" s="63">
        <f>INDEX('[1]1000 m3_by region by source'!$C$78:$AX$153,MATCH($C71,'[1]1000 m3_by region by source'!$D$78:$D$153,0),MATCH(W$2,'[1]1000 m3_by region by source'!$C$78:$AX$78,0))</f>
        <v>0</v>
      </c>
      <c r="X71" s="63">
        <f>INDEX('[1]1000 m3_by region by source'!$C$78:$AX$153,MATCH($C71,'[1]1000 m3_by region by source'!$D$78:$D$153,0),MATCH(X$2,'[1]1000 m3_by region by source'!$C$78:$AX$78,0))</f>
        <v>0</v>
      </c>
      <c r="Y71" s="63">
        <f>INDEX('[1]1000 m3_by region by source'!$C$78:$AX$153,MATCH($C71,'[1]1000 m3_by region by source'!$D$78:$D$153,0),MATCH(Y$2,'[1]1000 m3_by region by source'!$C$78:$AX$78,0))</f>
        <v>0</v>
      </c>
      <c r="Z71" s="63">
        <f>INDEX('[1]1000 m3_by region by source'!$C$78:$AX$153,MATCH($C71,'[1]1000 m3_by region by source'!$D$78:$D$153,0),MATCH(Z$2,'[1]1000 m3_by region by source'!$C$78:$AX$78,0))</f>
        <v>0</v>
      </c>
      <c r="AA71" s="63">
        <f>INDEX('[1]1000 m3_by region by source'!$C$78:$AX$153,MATCH($C71,'[1]1000 m3_by region by source'!$D$78:$D$153,0),MATCH(AA$2,'[1]1000 m3_by region by source'!$C$78:$AX$78,0))</f>
        <v>0</v>
      </c>
      <c r="AB71" s="63">
        <f>INDEX('[1]1000 m3_by region by source'!$C$78:$AX$153,MATCH($C71,'[1]1000 m3_by region by source'!$D$78:$D$153,0),MATCH(AB$2,'[1]1000 m3_by region by source'!$C$78:$AX$78,0))</f>
        <v>0</v>
      </c>
      <c r="AC71" s="63">
        <f>INDEX('[1]1000 m3_by region by source'!$C$78:$AX$153,MATCH($C71,'[1]1000 m3_by region by source'!$D$78:$D$153,0),MATCH(AC$2,'[1]1000 m3_by region by source'!$C$78:$AX$78,0))</f>
        <v>0</v>
      </c>
      <c r="AD71" s="63">
        <f>INDEX('[1]1000 m3_by region by source'!$C$78:$AX$153,MATCH($C71,'[1]1000 m3_by region by source'!$D$78:$D$153,0),MATCH(AD$2,'[1]1000 m3_by region by source'!$C$78:$AX$78,0))</f>
        <v>0</v>
      </c>
      <c r="AE71" s="63">
        <f>INDEX('[1]1000 m3_by region by source'!$C$78:$AX$153,MATCH($C71,'[1]1000 m3_by region by source'!$D$78:$D$153,0),MATCH(AE$2,'[1]1000 m3_by region by source'!$C$78:$AX$78,0))</f>
        <v>0</v>
      </c>
      <c r="AF71" s="63">
        <f>INDEX('[1]1000 m3_by region by source'!$C$78:$AX$153,MATCH($C71,'[1]1000 m3_by region by source'!$D$78:$D$153,0),MATCH(AF$2,'[1]1000 m3_by region by source'!$C$78:$AX$78,0))</f>
        <v>0</v>
      </c>
      <c r="AG71" s="63">
        <f>INDEX('[1]1000 m3_by region by source'!$C$78:$AX$153,MATCH($C71,'[1]1000 m3_by region by source'!$D$78:$D$153,0),MATCH(AG$2,'[1]1000 m3_by region by source'!$C$78:$AX$78,0))</f>
        <v>0</v>
      </c>
      <c r="AH71" s="63">
        <f>INDEX('[1]1000 m3_by region by source'!$C$78:$AX$153,MATCH($C71,'[1]1000 m3_by region by source'!$D$78:$D$153,0),MATCH(AH$2,'[1]1000 m3_by region by source'!$C$78:$AX$78,0))</f>
        <v>0</v>
      </c>
      <c r="AI71" s="63">
        <f>INDEX('[1]1000 m3_by region by source'!$C$78:$AX$153,MATCH($C71,'[1]1000 m3_by region by source'!$D$78:$D$153,0),MATCH(AI$2,'[1]1000 m3_by region by source'!$C$78:$AX$78,0))</f>
        <v>0</v>
      </c>
      <c r="AJ71" s="63">
        <f>INDEX('[1]1000 m3_by region by source'!$C$78:$AX$153,MATCH($C71,'[1]1000 m3_by region by source'!$D$78:$D$153,0),MATCH(AJ$2,'[1]1000 m3_by region by source'!$C$78:$AX$78,0))</f>
        <v>0</v>
      </c>
      <c r="AK71" s="63">
        <f>INDEX('[1]1000 m3_by region by source'!$C$78:$AX$153,MATCH($C71,'[1]1000 m3_by region by source'!$D$78:$D$153,0),MATCH(AK$2,'[1]1000 m3_by region by source'!$C$78:$AX$78,0))</f>
        <v>0</v>
      </c>
      <c r="AL71" s="63">
        <f>INDEX('[1]1000 m3_by region by source'!$C$78:$AX$153,MATCH($C71,'[1]1000 m3_by region by source'!$D$78:$D$153,0),MATCH(AL$2,'[1]1000 m3_by region by source'!$C$78:$AX$78,0))</f>
        <v>0</v>
      </c>
      <c r="AM71" s="63">
        <f>INDEX('[1]1000 m3_by region by source'!$C$78:$AX$153,MATCH($C71,'[1]1000 m3_by region by source'!$D$78:$D$153,0),MATCH(AM$2,'[1]1000 m3_by region by source'!$C$78:$AX$78,0))</f>
        <v>0</v>
      </c>
      <c r="AN71" s="63">
        <f>INDEX('[1]1000 m3_by region by source'!$C$78:$AX$153,MATCH($C71,'[1]1000 m3_by region by source'!$D$78:$D$153,0),MATCH(AN$2,'[1]1000 m3_by region by source'!$C$78:$AX$78,0))</f>
        <v>0</v>
      </c>
      <c r="AO71" s="63">
        <f>INDEX('[1]1000 m3_by region by source'!$C$78:$AX$153,MATCH($C71,'[1]1000 m3_by region by source'!$D$78:$D$153,0),MATCH(AO$2,'[1]1000 m3_by region by source'!$C$78:$AX$78,0))</f>
        <v>0</v>
      </c>
      <c r="AP71" s="63">
        <f>INDEX('[1]1000 m3_by region by source'!$C$78:$AX$153,MATCH($C71,'[1]1000 m3_by region by source'!$D$78:$D$153,0),MATCH(AP$2,'[1]1000 m3_by region by source'!$C$78:$AX$78,0))</f>
        <v>0</v>
      </c>
      <c r="AQ71" s="63">
        <f>INDEX('[1]1000 m3_by region by source'!$C$78:$AX$153,MATCH($C71,'[1]1000 m3_by region by source'!$D$78:$D$153,0),MATCH(AQ$2,'[1]1000 m3_by region by source'!$C$78:$AX$78,0))</f>
        <v>0</v>
      </c>
      <c r="AR71" s="63">
        <f>INDEX('[1]1000 m3_by region by source'!$C$78:$AX$153,MATCH($C71,'[1]1000 m3_by region by source'!$D$78:$D$153,0),MATCH(AR$2,'[1]1000 m3_by region by source'!$C$78:$AX$78,0))</f>
        <v>0</v>
      </c>
      <c r="AS71" s="63">
        <f>INDEX('[1]1000 m3_by region by source'!$C$78:$AX$153,MATCH($C71,'[1]1000 m3_by region by source'!$D$78:$D$153,0),MATCH(AS$2,'[1]1000 m3_by region by source'!$C$78:$AX$78,0))</f>
        <v>0</v>
      </c>
      <c r="AT71" s="63">
        <f>INDEX('[1]1000 m3_by region by source'!$C$78:$AX$153,MATCH($C71,'[1]1000 m3_by region by source'!$D$78:$D$153,0),MATCH(AT$2,'[1]1000 m3_by region by source'!$C$78:$AX$78,0))</f>
        <v>0</v>
      </c>
      <c r="AU71" s="63">
        <f>INDEX('[1]1000 m3_by region by source'!$C$78:$AX$153,MATCH($C71,'[1]1000 m3_by region by source'!$D$78:$D$153,0),MATCH(AU$2,'[1]1000 m3_by region by source'!$C$78:$AX$78,0))</f>
        <v>0</v>
      </c>
      <c r="AV71" s="63">
        <f>INDEX('[1]1000 m3_by region by source'!$C$78:$AX$153,MATCH($C71,'[1]1000 m3_by region by source'!$D$78:$D$153,0),MATCH(AV$2,'[1]1000 m3_by region by source'!$C$78:$AX$78,0))</f>
        <v>0</v>
      </c>
      <c r="AW71" s="63">
        <f>INDEX('[1]1000 m3_by region by source'!$C$78:$AX$153,MATCH($C71,'[1]1000 m3_by region by source'!$D$78:$D$153,0),MATCH(AW$2,'[1]1000 m3_by region by source'!$C$78:$AX$78,0))</f>
        <v>0</v>
      </c>
      <c r="AX71" s="63">
        <f>INDEX('[1]1000 m3_by region by source'!$C$78:$AX$153,MATCH($C71,'[1]1000 m3_by region by source'!$D$78:$D$153,0),MATCH(AX$2,'[1]1000 m3_by region by source'!$C$78:$AX$78,0))</f>
        <v>0</v>
      </c>
      <c r="AY71" s="63">
        <f>INDEX('[1]1000 m3_by region by source'!$C$78:$AX$153,MATCH($C71,'[1]1000 m3_by region by source'!$D$78:$D$153,0),MATCH(AY$2,'[1]1000 m3_by region by source'!$C$78:$AX$78,0))</f>
        <v>0</v>
      </c>
      <c r="AZ71" s="63">
        <f>INDEX('[1]1000 m3_by region by source'!$C$78:$AX$153,MATCH($C71,'[1]1000 m3_by region by source'!$D$78:$D$153,0),MATCH(AZ$2,'[1]1000 m3_by region by source'!$C$78:$AX$78,0))</f>
        <v>0</v>
      </c>
      <c r="BA71" s="63">
        <f>INDEX('[1]1000 m3_by region by source'!$C$78:$AX$153,MATCH($C71,'[1]1000 m3_by region by source'!$D$78:$D$153,0),MATCH(BA$2,'[1]1000 m3_by region by source'!$C$78:$AX$78,0))</f>
        <v>0</v>
      </c>
      <c r="BB71" s="63">
        <f>INDEX('[1]1000 m3_by region by source'!$C$78:$AX$153,MATCH($C71,'[1]1000 m3_by region by source'!$D$78:$D$153,0),MATCH(BB$2,'[1]1000 m3_by region by source'!$C$78:$AX$78,0))</f>
        <v>0</v>
      </c>
    </row>
    <row r="72" spans="1:54" x14ac:dyDescent="0.35">
      <c r="A72" t="str">
        <f>'[1]1000 m3_by region by source'!A137</f>
        <v>NORTHWEST TERRITORIES</v>
      </c>
      <c r="B72" t="str">
        <f>'[1]1000 m3_by region by source'!C137</f>
        <v>SOLUTION</v>
      </c>
      <c r="C72" t="str">
        <f t="shared" si="1"/>
        <v>NORTHWEST TERRITORIESSOLUTION</v>
      </c>
      <c r="D72" s="64" cm="1">
        <f t="array" ref="D72">TREND($I72:$N72,$I$2:$N$2,D$2)</f>
        <v>0</v>
      </c>
      <c r="E72" s="64" cm="1">
        <f t="array" ref="E72">TREND($I72:$N72,$I$2:$N$2,E$2)</f>
        <v>0</v>
      </c>
      <c r="F72" s="64" cm="1">
        <f t="array" ref="F72">TREND($I72:$N72,$I$2:$N$2,F$2)</f>
        <v>0</v>
      </c>
      <c r="G72" s="64" cm="1">
        <f t="array" ref="G72">TREND($I72:$N72,$I$2:$N$2,G$2)</f>
        <v>0</v>
      </c>
      <c r="H72" s="64" cm="1">
        <f t="array" ref="H72">TREND($I72:$N72,$I$2:$N$2,H$2)</f>
        <v>0</v>
      </c>
      <c r="I72" s="63">
        <f>INDEX('[1]1000 m3_by region by source'!$C$78:$AX$153,MATCH($C72,'[1]1000 m3_by region by source'!$D$78:$D$153,0),MATCH(I$2,'[1]1000 m3_by region by source'!$C$78:$AX$78,0))</f>
        <v>0</v>
      </c>
      <c r="J72" s="63">
        <f>INDEX('[1]1000 m3_by region by source'!$C$78:$AX$153,MATCH($C72,'[1]1000 m3_by region by source'!$D$78:$D$153,0),MATCH(J$2,'[1]1000 m3_by region by source'!$C$78:$AX$78,0))</f>
        <v>0</v>
      </c>
      <c r="K72" s="63">
        <f>INDEX('[1]1000 m3_by region by source'!$C$78:$AX$153,MATCH($C72,'[1]1000 m3_by region by source'!$D$78:$D$153,0),MATCH(K$2,'[1]1000 m3_by region by source'!$C$78:$AX$78,0))</f>
        <v>0</v>
      </c>
      <c r="L72" s="63">
        <f>INDEX('[1]1000 m3_by region by source'!$C$78:$AX$153,MATCH($C72,'[1]1000 m3_by region by source'!$D$78:$D$153,0),MATCH(L$2,'[1]1000 m3_by region by source'!$C$78:$AX$78,0))</f>
        <v>0</v>
      </c>
      <c r="M72" s="63">
        <f>INDEX('[1]1000 m3_by region by source'!$C$78:$AX$153,MATCH($C72,'[1]1000 m3_by region by source'!$D$78:$D$153,0),MATCH(M$2,'[1]1000 m3_by region by source'!$C$78:$AX$78,0))</f>
        <v>0</v>
      </c>
      <c r="N72" s="63">
        <f>INDEX('[1]1000 m3_by region by source'!$C$78:$AX$153,MATCH($C72,'[1]1000 m3_by region by source'!$D$78:$D$153,0),MATCH(N$2,'[1]1000 m3_by region by source'!$C$78:$AX$78,0))</f>
        <v>0</v>
      </c>
      <c r="O72" s="63">
        <f>INDEX('[1]1000 m3_by region by source'!$C$78:$AX$153,MATCH($C72,'[1]1000 m3_by region by source'!$D$78:$D$153,0),MATCH(O$2,'[1]1000 m3_by region by source'!$C$78:$AX$78,0))</f>
        <v>0</v>
      </c>
      <c r="P72" s="63">
        <f>INDEX('[1]1000 m3_by region by source'!$C$78:$AX$153,MATCH($C72,'[1]1000 m3_by region by source'!$D$78:$D$153,0),MATCH(P$2,'[1]1000 m3_by region by source'!$C$78:$AX$78,0))</f>
        <v>0</v>
      </c>
      <c r="Q72" s="63">
        <f>INDEX('[1]1000 m3_by region by source'!$C$78:$AX$153,MATCH($C72,'[1]1000 m3_by region by source'!$D$78:$D$153,0),MATCH(Q$2,'[1]1000 m3_by region by source'!$C$78:$AX$78,0))</f>
        <v>0</v>
      </c>
      <c r="R72" s="63">
        <f>INDEX('[1]1000 m3_by region by source'!$C$78:$AX$153,MATCH($C72,'[1]1000 m3_by region by source'!$D$78:$D$153,0),MATCH(R$2,'[1]1000 m3_by region by source'!$C$78:$AX$78,0))</f>
        <v>0</v>
      </c>
      <c r="S72" s="63">
        <f>INDEX('[1]1000 m3_by region by source'!$C$78:$AX$153,MATCH($C72,'[1]1000 m3_by region by source'!$D$78:$D$153,0),MATCH(S$2,'[1]1000 m3_by region by source'!$C$78:$AX$78,0))</f>
        <v>0</v>
      </c>
      <c r="T72" s="63">
        <f>INDEX('[1]1000 m3_by region by source'!$C$78:$AX$153,MATCH($C72,'[1]1000 m3_by region by source'!$D$78:$D$153,0),MATCH(T$2,'[1]1000 m3_by region by source'!$C$78:$AX$78,0))</f>
        <v>0</v>
      </c>
      <c r="U72" s="63">
        <f>INDEX('[1]1000 m3_by region by source'!$C$78:$AX$153,MATCH($C72,'[1]1000 m3_by region by source'!$D$78:$D$153,0),MATCH(U$2,'[1]1000 m3_by region by source'!$C$78:$AX$78,0))</f>
        <v>0</v>
      </c>
      <c r="V72" s="63">
        <f>INDEX('[1]1000 m3_by region by source'!$C$78:$AX$153,MATCH($C72,'[1]1000 m3_by region by source'!$D$78:$D$153,0),MATCH(V$2,'[1]1000 m3_by region by source'!$C$78:$AX$78,0))</f>
        <v>0</v>
      </c>
      <c r="W72" s="63">
        <f>INDEX('[1]1000 m3_by region by source'!$C$78:$AX$153,MATCH($C72,'[1]1000 m3_by region by source'!$D$78:$D$153,0),MATCH(W$2,'[1]1000 m3_by region by source'!$C$78:$AX$78,0))</f>
        <v>0</v>
      </c>
      <c r="X72" s="63">
        <f>INDEX('[1]1000 m3_by region by source'!$C$78:$AX$153,MATCH($C72,'[1]1000 m3_by region by source'!$D$78:$D$153,0),MATCH(X$2,'[1]1000 m3_by region by source'!$C$78:$AX$78,0))</f>
        <v>0</v>
      </c>
      <c r="Y72" s="63">
        <f>INDEX('[1]1000 m3_by region by source'!$C$78:$AX$153,MATCH($C72,'[1]1000 m3_by region by source'!$D$78:$D$153,0),MATCH(Y$2,'[1]1000 m3_by region by source'!$C$78:$AX$78,0))</f>
        <v>0</v>
      </c>
      <c r="Z72" s="63">
        <f>INDEX('[1]1000 m3_by region by source'!$C$78:$AX$153,MATCH($C72,'[1]1000 m3_by region by source'!$D$78:$D$153,0),MATCH(Z$2,'[1]1000 m3_by region by source'!$C$78:$AX$78,0))</f>
        <v>0</v>
      </c>
      <c r="AA72" s="63">
        <f>INDEX('[1]1000 m3_by region by source'!$C$78:$AX$153,MATCH($C72,'[1]1000 m3_by region by source'!$D$78:$D$153,0),MATCH(AA$2,'[1]1000 m3_by region by source'!$C$78:$AX$78,0))</f>
        <v>0</v>
      </c>
      <c r="AB72" s="63">
        <f>INDEX('[1]1000 m3_by region by source'!$C$78:$AX$153,MATCH($C72,'[1]1000 m3_by region by source'!$D$78:$D$153,0),MATCH(AB$2,'[1]1000 m3_by region by source'!$C$78:$AX$78,0))</f>
        <v>0</v>
      </c>
      <c r="AC72" s="63">
        <f>INDEX('[1]1000 m3_by region by source'!$C$78:$AX$153,MATCH($C72,'[1]1000 m3_by region by source'!$D$78:$D$153,0),MATCH(AC$2,'[1]1000 m3_by region by source'!$C$78:$AX$78,0))</f>
        <v>0</v>
      </c>
      <c r="AD72" s="63">
        <f>INDEX('[1]1000 m3_by region by source'!$C$78:$AX$153,MATCH($C72,'[1]1000 m3_by region by source'!$D$78:$D$153,0),MATCH(AD$2,'[1]1000 m3_by region by source'!$C$78:$AX$78,0))</f>
        <v>0</v>
      </c>
      <c r="AE72" s="63">
        <f>INDEX('[1]1000 m3_by region by source'!$C$78:$AX$153,MATCH($C72,'[1]1000 m3_by region by source'!$D$78:$D$153,0),MATCH(AE$2,'[1]1000 m3_by region by source'!$C$78:$AX$78,0))</f>
        <v>0</v>
      </c>
      <c r="AF72" s="63">
        <f>INDEX('[1]1000 m3_by region by source'!$C$78:$AX$153,MATCH($C72,'[1]1000 m3_by region by source'!$D$78:$D$153,0),MATCH(AF$2,'[1]1000 m3_by region by source'!$C$78:$AX$78,0))</f>
        <v>0</v>
      </c>
      <c r="AG72" s="63">
        <f>INDEX('[1]1000 m3_by region by source'!$C$78:$AX$153,MATCH($C72,'[1]1000 m3_by region by source'!$D$78:$D$153,0),MATCH(AG$2,'[1]1000 m3_by region by source'!$C$78:$AX$78,0))</f>
        <v>0</v>
      </c>
      <c r="AH72" s="63">
        <f>INDEX('[1]1000 m3_by region by source'!$C$78:$AX$153,MATCH($C72,'[1]1000 m3_by region by source'!$D$78:$D$153,0),MATCH(AH$2,'[1]1000 m3_by region by source'!$C$78:$AX$78,0))</f>
        <v>0</v>
      </c>
      <c r="AI72" s="63">
        <f>INDEX('[1]1000 m3_by region by source'!$C$78:$AX$153,MATCH($C72,'[1]1000 m3_by region by source'!$D$78:$D$153,0),MATCH(AI$2,'[1]1000 m3_by region by source'!$C$78:$AX$78,0))</f>
        <v>0</v>
      </c>
      <c r="AJ72" s="63">
        <f>INDEX('[1]1000 m3_by region by source'!$C$78:$AX$153,MATCH($C72,'[1]1000 m3_by region by source'!$D$78:$D$153,0),MATCH(AJ$2,'[1]1000 m3_by region by source'!$C$78:$AX$78,0))</f>
        <v>0</v>
      </c>
      <c r="AK72" s="63">
        <f>INDEX('[1]1000 m3_by region by source'!$C$78:$AX$153,MATCH($C72,'[1]1000 m3_by region by source'!$D$78:$D$153,0),MATCH(AK$2,'[1]1000 m3_by region by source'!$C$78:$AX$78,0))</f>
        <v>0</v>
      </c>
      <c r="AL72" s="63">
        <f>INDEX('[1]1000 m3_by region by source'!$C$78:$AX$153,MATCH($C72,'[1]1000 m3_by region by source'!$D$78:$D$153,0),MATCH(AL$2,'[1]1000 m3_by region by source'!$C$78:$AX$78,0))</f>
        <v>0</v>
      </c>
      <c r="AM72" s="63">
        <f>INDEX('[1]1000 m3_by region by source'!$C$78:$AX$153,MATCH($C72,'[1]1000 m3_by region by source'!$D$78:$D$153,0),MATCH(AM$2,'[1]1000 m3_by region by source'!$C$78:$AX$78,0))</f>
        <v>0</v>
      </c>
      <c r="AN72" s="63">
        <f>INDEX('[1]1000 m3_by region by source'!$C$78:$AX$153,MATCH($C72,'[1]1000 m3_by region by source'!$D$78:$D$153,0),MATCH(AN$2,'[1]1000 m3_by region by source'!$C$78:$AX$78,0))</f>
        <v>0</v>
      </c>
      <c r="AO72" s="63">
        <f>INDEX('[1]1000 m3_by region by source'!$C$78:$AX$153,MATCH($C72,'[1]1000 m3_by region by source'!$D$78:$D$153,0),MATCH(AO$2,'[1]1000 m3_by region by source'!$C$78:$AX$78,0))</f>
        <v>0</v>
      </c>
      <c r="AP72" s="63">
        <f>INDEX('[1]1000 m3_by region by source'!$C$78:$AX$153,MATCH($C72,'[1]1000 m3_by region by source'!$D$78:$D$153,0),MATCH(AP$2,'[1]1000 m3_by region by source'!$C$78:$AX$78,0))</f>
        <v>0</v>
      </c>
      <c r="AQ72" s="63">
        <f>INDEX('[1]1000 m3_by region by source'!$C$78:$AX$153,MATCH($C72,'[1]1000 m3_by region by source'!$D$78:$D$153,0),MATCH(AQ$2,'[1]1000 m3_by region by source'!$C$78:$AX$78,0))</f>
        <v>0</v>
      </c>
      <c r="AR72" s="63">
        <f>INDEX('[1]1000 m3_by region by source'!$C$78:$AX$153,MATCH($C72,'[1]1000 m3_by region by source'!$D$78:$D$153,0),MATCH(AR$2,'[1]1000 m3_by region by source'!$C$78:$AX$78,0))</f>
        <v>0</v>
      </c>
      <c r="AS72" s="63">
        <f>INDEX('[1]1000 m3_by region by source'!$C$78:$AX$153,MATCH($C72,'[1]1000 m3_by region by source'!$D$78:$D$153,0),MATCH(AS$2,'[1]1000 m3_by region by source'!$C$78:$AX$78,0))</f>
        <v>0</v>
      </c>
      <c r="AT72" s="63">
        <f>INDEX('[1]1000 m3_by region by source'!$C$78:$AX$153,MATCH($C72,'[1]1000 m3_by region by source'!$D$78:$D$153,0),MATCH(AT$2,'[1]1000 m3_by region by source'!$C$78:$AX$78,0))</f>
        <v>0</v>
      </c>
      <c r="AU72" s="63">
        <f>INDEX('[1]1000 m3_by region by source'!$C$78:$AX$153,MATCH($C72,'[1]1000 m3_by region by source'!$D$78:$D$153,0),MATCH(AU$2,'[1]1000 m3_by region by source'!$C$78:$AX$78,0))</f>
        <v>0</v>
      </c>
      <c r="AV72" s="63">
        <f>INDEX('[1]1000 m3_by region by source'!$C$78:$AX$153,MATCH($C72,'[1]1000 m3_by region by source'!$D$78:$D$153,0),MATCH(AV$2,'[1]1000 m3_by region by source'!$C$78:$AX$78,0))</f>
        <v>0</v>
      </c>
      <c r="AW72" s="63">
        <f>INDEX('[1]1000 m3_by region by source'!$C$78:$AX$153,MATCH($C72,'[1]1000 m3_by region by source'!$D$78:$D$153,0),MATCH(AW$2,'[1]1000 m3_by region by source'!$C$78:$AX$78,0))</f>
        <v>0</v>
      </c>
      <c r="AX72" s="63">
        <f>INDEX('[1]1000 m3_by region by source'!$C$78:$AX$153,MATCH($C72,'[1]1000 m3_by region by source'!$D$78:$D$153,0),MATCH(AX$2,'[1]1000 m3_by region by source'!$C$78:$AX$78,0))</f>
        <v>0</v>
      </c>
      <c r="AY72" s="63">
        <f>INDEX('[1]1000 m3_by region by source'!$C$78:$AX$153,MATCH($C72,'[1]1000 m3_by region by source'!$D$78:$D$153,0),MATCH(AY$2,'[1]1000 m3_by region by source'!$C$78:$AX$78,0))</f>
        <v>0</v>
      </c>
      <c r="AZ72" s="63">
        <f>INDEX('[1]1000 m3_by region by source'!$C$78:$AX$153,MATCH($C72,'[1]1000 m3_by region by source'!$D$78:$D$153,0),MATCH(AZ$2,'[1]1000 m3_by region by source'!$C$78:$AX$78,0))</f>
        <v>0</v>
      </c>
      <c r="BA72" s="63">
        <f>INDEX('[1]1000 m3_by region by source'!$C$78:$AX$153,MATCH($C72,'[1]1000 m3_by region by source'!$D$78:$D$153,0),MATCH(BA$2,'[1]1000 m3_by region by source'!$C$78:$AX$78,0))</f>
        <v>0</v>
      </c>
      <c r="BB72" s="63">
        <f>INDEX('[1]1000 m3_by region by source'!$C$78:$AX$153,MATCH($C72,'[1]1000 m3_by region by source'!$D$78:$D$153,0),MATCH(BB$2,'[1]1000 m3_by region by source'!$C$78:$AX$78,0))</f>
        <v>0</v>
      </c>
    </row>
    <row r="73" spans="1:54" x14ac:dyDescent="0.35">
      <c r="A73" t="str">
        <f>'[1]1000 m3_by region by source'!A138</f>
        <v>NORTHWEST TERRITORIES</v>
      </c>
      <c r="B73" t="str">
        <f>'[1]1000 m3_by region by source'!C138</f>
        <v>TIGHT</v>
      </c>
      <c r="C73" t="str">
        <f t="shared" si="1"/>
        <v>NORTHWEST TERRITORIESTIGHT</v>
      </c>
      <c r="D73" s="64" cm="1">
        <f t="array" ref="D73">TREND($I73:$N73,$I$2:$N$2,D$2)</f>
        <v>0</v>
      </c>
      <c r="E73" s="64" cm="1">
        <f t="array" ref="E73">TREND($I73:$N73,$I$2:$N$2,E$2)</f>
        <v>0</v>
      </c>
      <c r="F73" s="64" cm="1">
        <f t="array" ref="F73">TREND($I73:$N73,$I$2:$N$2,F$2)</f>
        <v>0</v>
      </c>
      <c r="G73" s="64" cm="1">
        <f t="array" ref="G73">TREND($I73:$N73,$I$2:$N$2,G$2)</f>
        <v>0</v>
      </c>
      <c r="H73" s="64" cm="1">
        <f t="array" ref="H73">TREND($I73:$N73,$I$2:$N$2,H$2)</f>
        <v>0</v>
      </c>
      <c r="I73" s="63">
        <f>INDEX('[1]1000 m3_by region by source'!$C$78:$AX$153,MATCH($C73,'[1]1000 m3_by region by source'!$D$78:$D$153,0),MATCH(I$2,'[1]1000 m3_by region by source'!$C$78:$AX$78,0))</f>
        <v>0</v>
      </c>
      <c r="J73" s="63">
        <f>INDEX('[1]1000 m3_by region by source'!$C$78:$AX$153,MATCH($C73,'[1]1000 m3_by region by source'!$D$78:$D$153,0),MATCH(J$2,'[1]1000 m3_by region by source'!$C$78:$AX$78,0))</f>
        <v>0</v>
      </c>
      <c r="K73" s="63">
        <f>INDEX('[1]1000 m3_by region by source'!$C$78:$AX$153,MATCH($C73,'[1]1000 m3_by region by source'!$D$78:$D$153,0),MATCH(K$2,'[1]1000 m3_by region by source'!$C$78:$AX$78,0))</f>
        <v>0</v>
      </c>
      <c r="L73" s="63">
        <f>INDEX('[1]1000 m3_by region by source'!$C$78:$AX$153,MATCH($C73,'[1]1000 m3_by region by source'!$D$78:$D$153,0),MATCH(L$2,'[1]1000 m3_by region by source'!$C$78:$AX$78,0))</f>
        <v>0</v>
      </c>
      <c r="M73" s="63">
        <f>INDEX('[1]1000 m3_by region by source'!$C$78:$AX$153,MATCH($C73,'[1]1000 m3_by region by source'!$D$78:$D$153,0),MATCH(M$2,'[1]1000 m3_by region by source'!$C$78:$AX$78,0))</f>
        <v>0</v>
      </c>
      <c r="N73" s="63">
        <f>INDEX('[1]1000 m3_by region by source'!$C$78:$AX$153,MATCH($C73,'[1]1000 m3_by region by source'!$D$78:$D$153,0),MATCH(N$2,'[1]1000 m3_by region by source'!$C$78:$AX$78,0))</f>
        <v>0</v>
      </c>
      <c r="O73" s="63">
        <f>INDEX('[1]1000 m3_by region by source'!$C$78:$AX$153,MATCH($C73,'[1]1000 m3_by region by source'!$D$78:$D$153,0),MATCH(O$2,'[1]1000 m3_by region by source'!$C$78:$AX$78,0))</f>
        <v>0</v>
      </c>
      <c r="P73" s="63">
        <f>INDEX('[1]1000 m3_by region by source'!$C$78:$AX$153,MATCH($C73,'[1]1000 m3_by region by source'!$D$78:$D$153,0),MATCH(P$2,'[1]1000 m3_by region by source'!$C$78:$AX$78,0))</f>
        <v>0</v>
      </c>
      <c r="Q73" s="63">
        <f>INDEX('[1]1000 m3_by region by source'!$C$78:$AX$153,MATCH($C73,'[1]1000 m3_by region by source'!$D$78:$D$153,0),MATCH(Q$2,'[1]1000 m3_by region by source'!$C$78:$AX$78,0))</f>
        <v>0</v>
      </c>
      <c r="R73" s="63">
        <f>INDEX('[1]1000 m3_by region by source'!$C$78:$AX$153,MATCH($C73,'[1]1000 m3_by region by source'!$D$78:$D$153,0),MATCH(R$2,'[1]1000 m3_by region by source'!$C$78:$AX$78,0))</f>
        <v>0</v>
      </c>
      <c r="S73" s="63">
        <f>INDEX('[1]1000 m3_by region by source'!$C$78:$AX$153,MATCH($C73,'[1]1000 m3_by region by source'!$D$78:$D$153,0),MATCH(S$2,'[1]1000 m3_by region by source'!$C$78:$AX$78,0))</f>
        <v>0</v>
      </c>
      <c r="T73" s="63">
        <f>INDEX('[1]1000 m3_by region by source'!$C$78:$AX$153,MATCH($C73,'[1]1000 m3_by region by source'!$D$78:$D$153,0),MATCH(T$2,'[1]1000 m3_by region by source'!$C$78:$AX$78,0))</f>
        <v>0</v>
      </c>
      <c r="U73" s="63">
        <f>INDEX('[1]1000 m3_by region by source'!$C$78:$AX$153,MATCH($C73,'[1]1000 m3_by region by source'!$D$78:$D$153,0),MATCH(U$2,'[1]1000 m3_by region by source'!$C$78:$AX$78,0))</f>
        <v>0</v>
      </c>
      <c r="V73" s="63">
        <f>INDEX('[1]1000 m3_by region by source'!$C$78:$AX$153,MATCH($C73,'[1]1000 m3_by region by source'!$D$78:$D$153,0),MATCH(V$2,'[1]1000 m3_by region by source'!$C$78:$AX$78,0))</f>
        <v>0</v>
      </c>
      <c r="W73" s="63">
        <f>INDEX('[1]1000 m3_by region by source'!$C$78:$AX$153,MATCH($C73,'[1]1000 m3_by region by source'!$D$78:$D$153,0),MATCH(W$2,'[1]1000 m3_by region by source'!$C$78:$AX$78,0))</f>
        <v>0</v>
      </c>
      <c r="X73" s="63">
        <f>INDEX('[1]1000 m3_by region by source'!$C$78:$AX$153,MATCH($C73,'[1]1000 m3_by region by source'!$D$78:$D$153,0),MATCH(X$2,'[1]1000 m3_by region by source'!$C$78:$AX$78,0))</f>
        <v>0</v>
      </c>
      <c r="Y73" s="63">
        <f>INDEX('[1]1000 m3_by region by source'!$C$78:$AX$153,MATCH($C73,'[1]1000 m3_by region by source'!$D$78:$D$153,0),MATCH(Y$2,'[1]1000 m3_by region by source'!$C$78:$AX$78,0))</f>
        <v>0</v>
      </c>
      <c r="Z73" s="63">
        <f>INDEX('[1]1000 m3_by region by source'!$C$78:$AX$153,MATCH($C73,'[1]1000 m3_by region by source'!$D$78:$D$153,0),MATCH(Z$2,'[1]1000 m3_by region by source'!$C$78:$AX$78,0))</f>
        <v>0</v>
      </c>
      <c r="AA73" s="63">
        <f>INDEX('[1]1000 m3_by region by source'!$C$78:$AX$153,MATCH($C73,'[1]1000 m3_by region by source'!$D$78:$D$153,0),MATCH(AA$2,'[1]1000 m3_by region by source'!$C$78:$AX$78,0))</f>
        <v>0</v>
      </c>
      <c r="AB73" s="63">
        <f>INDEX('[1]1000 m3_by region by source'!$C$78:$AX$153,MATCH($C73,'[1]1000 m3_by region by source'!$D$78:$D$153,0),MATCH(AB$2,'[1]1000 m3_by region by source'!$C$78:$AX$78,0))</f>
        <v>0</v>
      </c>
      <c r="AC73" s="63">
        <f>INDEX('[1]1000 m3_by region by source'!$C$78:$AX$153,MATCH($C73,'[1]1000 m3_by region by source'!$D$78:$D$153,0),MATCH(AC$2,'[1]1000 m3_by region by source'!$C$78:$AX$78,0))</f>
        <v>0</v>
      </c>
      <c r="AD73" s="63">
        <f>INDEX('[1]1000 m3_by region by source'!$C$78:$AX$153,MATCH($C73,'[1]1000 m3_by region by source'!$D$78:$D$153,0),MATCH(AD$2,'[1]1000 m3_by region by source'!$C$78:$AX$78,0))</f>
        <v>0</v>
      </c>
      <c r="AE73" s="63">
        <f>INDEX('[1]1000 m3_by region by source'!$C$78:$AX$153,MATCH($C73,'[1]1000 m3_by region by source'!$D$78:$D$153,0),MATCH(AE$2,'[1]1000 m3_by region by source'!$C$78:$AX$78,0))</f>
        <v>0</v>
      </c>
      <c r="AF73" s="63">
        <f>INDEX('[1]1000 m3_by region by source'!$C$78:$AX$153,MATCH($C73,'[1]1000 m3_by region by source'!$D$78:$D$153,0),MATCH(AF$2,'[1]1000 m3_by region by source'!$C$78:$AX$78,0))</f>
        <v>0</v>
      </c>
      <c r="AG73" s="63">
        <f>INDEX('[1]1000 m3_by region by source'!$C$78:$AX$153,MATCH($C73,'[1]1000 m3_by region by source'!$D$78:$D$153,0),MATCH(AG$2,'[1]1000 m3_by region by source'!$C$78:$AX$78,0))</f>
        <v>0</v>
      </c>
      <c r="AH73" s="63">
        <f>INDEX('[1]1000 m3_by region by source'!$C$78:$AX$153,MATCH($C73,'[1]1000 m3_by region by source'!$D$78:$D$153,0),MATCH(AH$2,'[1]1000 m3_by region by source'!$C$78:$AX$78,0))</f>
        <v>0</v>
      </c>
      <c r="AI73" s="63">
        <f>INDEX('[1]1000 m3_by region by source'!$C$78:$AX$153,MATCH($C73,'[1]1000 m3_by region by source'!$D$78:$D$153,0),MATCH(AI$2,'[1]1000 m3_by region by source'!$C$78:$AX$78,0))</f>
        <v>0</v>
      </c>
      <c r="AJ73" s="63">
        <f>INDEX('[1]1000 m3_by region by source'!$C$78:$AX$153,MATCH($C73,'[1]1000 m3_by region by source'!$D$78:$D$153,0),MATCH(AJ$2,'[1]1000 m3_by region by source'!$C$78:$AX$78,0))</f>
        <v>0</v>
      </c>
      <c r="AK73" s="63">
        <f>INDEX('[1]1000 m3_by region by source'!$C$78:$AX$153,MATCH($C73,'[1]1000 m3_by region by source'!$D$78:$D$153,0),MATCH(AK$2,'[1]1000 m3_by region by source'!$C$78:$AX$78,0))</f>
        <v>0</v>
      </c>
      <c r="AL73" s="63">
        <f>INDEX('[1]1000 m3_by region by source'!$C$78:$AX$153,MATCH($C73,'[1]1000 m3_by region by source'!$D$78:$D$153,0),MATCH(AL$2,'[1]1000 m3_by region by source'!$C$78:$AX$78,0))</f>
        <v>0</v>
      </c>
      <c r="AM73" s="63">
        <f>INDEX('[1]1000 m3_by region by source'!$C$78:$AX$153,MATCH($C73,'[1]1000 m3_by region by source'!$D$78:$D$153,0),MATCH(AM$2,'[1]1000 m3_by region by source'!$C$78:$AX$78,0))</f>
        <v>0</v>
      </c>
      <c r="AN73" s="63">
        <f>INDEX('[1]1000 m3_by region by source'!$C$78:$AX$153,MATCH($C73,'[1]1000 m3_by region by source'!$D$78:$D$153,0),MATCH(AN$2,'[1]1000 m3_by region by source'!$C$78:$AX$78,0))</f>
        <v>0</v>
      </c>
      <c r="AO73" s="63">
        <f>INDEX('[1]1000 m3_by region by source'!$C$78:$AX$153,MATCH($C73,'[1]1000 m3_by region by source'!$D$78:$D$153,0),MATCH(AO$2,'[1]1000 m3_by region by source'!$C$78:$AX$78,0))</f>
        <v>0</v>
      </c>
      <c r="AP73" s="63">
        <f>INDEX('[1]1000 m3_by region by source'!$C$78:$AX$153,MATCH($C73,'[1]1000 m3_by region by source'!$D$78:$D$153,0),MATCH(AP$2,'[1]1000 m3_by region by source'!$C$78:$AX$78,0))</f>
        <v>0</v>
      </c>
      <c r="AQ73" s="63">
        <f>INDEX('[1]1000 m3_by region by source'!$C$78:$AX$153,MATCH($C73,'[1]1000 m3_by region by source'!$D$78:$D$153,0),MATCH(AQ$2,'[1]1000 m3_by region by source'!$C$78:$AX$78,0))</f>
        <v>0</v>
      </c>
      <c r="AR73" s="63">
        <f>INDEX('[1]1000 m3_by region by source'!$C$78:$AX$153,MATCH($C73,'[1]1000 m3_by region by source'!$D$78:$D$153,0),MATCH(AR$2,'[1]1000 m3_by region by source'!$C$78:$AX$78,0))</f>
        <v>0</v>
      </c>
      <c r="AS73" s="63">
        <f>INDEX('[1]1000 m3_by region by source'!$C$78:$AX$153,MATCH($C73,'[1]1000 m3_by region by source'!$D$78:$D$153,0),MATCH(AS$2,'[1]1000 m3_by region by source'!$C$78:$AX$78,0))</f>
        <v>0</v>
      </c>
      <c r="AT73" s="63">
        <f>INDEX('[1]1000 m3_by region by source'!$C$78:$AX$153,MATCH($C73,'[1]1000 m3_by region by source'!$D$78:$D$153,0),MATCH(AT$2,'[1]1000 m3_by region by source'!$C$78:$AX$78,0))</f>
        <v>0</v>
      </c>
      <c r="AU73" s="63">
        <f>INDEX('[1]1000 m3_by region by source'!$C$78:$AX$153,MATCH($C73,'[1]1000 m3_by region by source'!$D$78:$D$153,0),MATCH(AU$2,'[1]1000 m3_by region by source'!$C$78:$AX$78,0))</f>
        <v>0</v>
      </c>
      <c r="AV73" s="63">
        <f>INDEX('[1]1000 m3_by region by source'!$C$78:$AX$153,MATCH($C73,'[1]1000 m3_by region by source'!$D$78:$D$153,0),MATCH(AV$2,'[1]1000 m3_by region by source'!$C$78:$AX$78,0))</f>
        <v>0</v>
      </c>
      <c r="AW73" s="63">
        <f>INDEX('[1]1000 m3_by region by source'!$C$78:$AX$153,MATCH($C73,'[1]1000 m3_by region by source'!$D$78:$D$153,0),MATCH(AW$2,'[1]1000 m3_by region by source'!$C$78:$AX$78,0))</f>
        <v>0</v>
      </c>
      <c r="AX73" s="63">
        <f>INDEX('[1]1000 m3_by region by source'!$C$78:$AX$153,MATCH($C73,'[1]1000 m3_by region by source'!$D$78:$D$153,0),MATCH(AX$2,'[1]1000 m3_by region by source'!$C$78:$AX$78,0))</f>
        <v>0</v>
      </c>
      <c r="AY73" s="63">
        <f>INDEX('[1]1000 m3_by region by source'!$C$78:$AX$153,MATCH($C73,'[1]1000 m3_by region by source'!$D$78:$D$153,0),MATCH(AY$2,'[1]1000 m3_by region by source'!$C$78:$AX$78,0))</f>
        <v>0</v>
      </c>
      <c r="AZ73" s="63">
        <f>INDEX('[1]1000 m3_by region by source'!$C$78:$AX$153,MATCH($C73,'[1]1000 m3_by region by source'!$D$78:$D$153,0),MATCH(AZ$2,'[1]1000 m3_by region by source'!$C$78:$AX$78,0))</f>
        <v>0</v>
      </c>
      <c r="BA73" s="63">
        <f>INDEX('[1]1000 m3_by region by source'!$C$78:$AX$153,MATCH($C73,'[1]1000 m3_by region by source'!$D$78:$D$153,0),MATCH(BA$2,'[1]1000 m3_by region by source'!$C$78:$AX$78,0))</f>
        <v>0</v>
      </c>
      <c r="BB73" s="63">
        <f>INDEX('[1]1000 m3_by region by source'!$C$78:$AX$153,MATCH($C73,'[1]1000 m3_by region by source'!$D$78:$D$153,0),MATCH(BB$2,'[1]1000 m3_by region by source'!$C$78:$AX$78,0))</f>
        <v>0</v>
      </c>
    </row>
    <row r="74" spans="1:54" x14ac:dyDescent="0.35">
      <c r="C74" t="str">
        <f t="shared" si="1"/>
        <v/>
      </c>
      <c r="D74" s="62">
        <f>SUM(D69:D73)</f>
        <v>1</v>
      </c>
      <c r="E74" s="62">
        <f>SUM(E69:E73)</f>
        <v>1</v>
      </c>
      <c r="F74" s="62">
        <f>SUM(F69:F73)</f>
        <v>1</v>
      </c>
      <c r="G74" s="62">
        <f>SUM(G69:G73)</f>
        <v>1</v>
      </c>
      <c r="H74" s="62">
        <f>SUM(H69:H73)</f>
        <v>1</v>
      </c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</row>
    <row r="75" spans="1:54" x14ac:dyDescent="0.35">
      <c r="A75" t="str">
        <f>'[1]1000 m3_by region by source'!A139</f>
        <v>NUNAVUT</v>
      </c>
      <c r="B75" t="str">
        <f>'[1]1000 m3_by region by source'!C139</f>
        <v>COAL BED METHANE</v>
      </c>
      <c r="C75" t="str">
        <f t="shared" si="1"/>
        <v>NUNAVUTCOAL BED METHANE</v>
      </c>
      <c r="D75" s="64" cm="1">
        <f t="array" ref="D75">TREND($I75:$N75,$I$2:$N$2,D$2)</f>
        <v>0</v>
      </c>
      <c r="E75" s="64" cm="1">
        <f t="array" ref="E75">TREND($I75:$N75,$I$2:$N$2,E$2)</f>
        <v>0</v>
      </c>
      <c r="F75" s="64" cm="1">
        <f t="array" ref="F75">TREND($I75:$N75,$I$2:$N$2,F$2)</f>
        <v>0</v>
      </c>
      <c r="G75" s="64" cm="1">
        <f t="array" ref="G75">TREND($I75:$N75,$I$2:$N$2,G$2)</f>
        <v>0</v>
      </c>
      <c r="H75" s="64" cm="1">
        <f t="array" ref="H75">TREND($I75:$N75,$I$2:$N$2,H$2)</f>
        <v>0</v>
      </c>
      <c r="I75" s="63">
        <f>INDEX('[1]1000 m3_by region by source'!$C$78:$AX$153,MATCH($C75,'[1]1000 m3_by region by source'!$D$78:$D$153,0),MATCH(I$2,'[1]1000 m3_by region by source'!$C$78:$AX$78,0))</f>
        <v>0</v>
      </c>
      <c r="J75" s="63">
        <f>INDEX('[1]1000 m3_by region by source'!$C$78:$AX$153,MATCH($C75,'[1]1000 m3_by region by source'!$D$78:$D$153,0),MATCH(J$2,'[1]1000 m3_by region by source'!$C$78:$AX$78,0))</f>
        <v>0</v>
      </c>
      <c r="K75" s="63">
        <f>INDEX('[1]1000 m3_by region by source'!$C$78:$AX$153,MATCH($C75,'[1]1000 m3_by region by source'!$D$78:$D$153,0),MATCH(K$2,'[1]1000 m3_by region by source'!$C$78:$AX$78,0))</f>
        <v>0</v>
      </c>
      <c r="L75" s="63">
        <f>INDEX('[1]1000 m3_by region by source'!$C$78:$AX$153,MATCH($C75,'[1]1000 m3_by region by source'!$D$78:$D$153,0),MATCH(L$2,'[1]1000 m3_by region by source'!$C$78:$AX$78,0))</f>
        <v>0</v>
      </c>
      <c r="M75" s="63">
        <f>INDEX('[1]1000 m3_by region by source'!$C$78:$AX$153,MATCH($C75,'[1]1000 m3_by region by source'!$D$78:$D$153,0),MATCH(M$2,'[1]1000 m3_by region by source'!$C$78:$AX$78,0))</f>
        <v>0</v>
      </c>
      <c r="N75" s="63">
        <f>INDEX('[1]1000 m3_by region by source'!$C$78:$AX$153,MATCH($C75,'[1]1000 m3_by region by source'!$D$78:$D$153,0),MATCH(N$2,'[1]1000 m3_by region by source'!$C$78:$AX$78,0))</f>
        <v>0</v>
      </c>
      <c r="O75" s="63">
        <f>INDEX('[1]1000 m3_by region by source'!$C$78:$AX$153,MATCH($C75,'[1]1000 m3_by region by source'!$D$78:$D$153,0),MATCH(O$2,'[1]1000 m3_by region by source'!$C$78:$AX$78,0))</f>
        <v>0</v>
      </c>
      <c r="P75" s="63">
        <f>INDEX('[1]1000 m3_by region by source'!$C$78:$AX$153,MATCH($C75,'[1]1000 m3_by region by source'!$D$78:$D$153,0),MATCH(P$2,'[1]1000 m3_by region by source'!$C$78:$AX$78,0))</f>
        <v>0</v>
      </c>
      <c r="Q75" s="63">
        <f>INDEX('[1]1000 m3_by region by source'!$C$78:$AX$153,MATCH($C75,'[1]1000 m3_by region by source'!$D$78:$D$153,0),MATCH(Q$2,'[1]1000 m3_by region by source'!$C$78:$AX$78,0))</f>
        <v>0</v>
      </c>
      <c r="R75" s="63">
        <f>INDEX('[1]1000 m3_by region by source'!$C$78:$AX$153,MATCH($C75,'[1]1000 m3_by region by source'!$D$78:$D$153,0),MATCH(R$2,'[1]1000 m3_by region by source'!$C$78:$AX$78,0))</f>
        <v>0</v>
      </c>
      <c r="S75" s="63">
        <f>INDEX('[1]1000 m3_by region by source'!$C$78:$AX$153,MATCH($C75,'[1]1000 m3_by region by source'!$D$78:$D$153,0),MATCH(S$2,'[1]1000 m3_by region by source'!$C$78:$AX$78,0))</f>
        <v>0</v>
      </c>
      <c r="T75" s="63">
        <f>INDEX('[1]1000 m3_by region by source'!$C$78:$AX$153,MATCH($C75,'[1]1000 m3_by region by source'!$D$78:$D$153,0),MATCH(T$2,'[1]1000 m3_by region by source'!$C$78:$AX$78,0))</f>
        <v>0</v>
      </c>
      <c r="U75" s="63">
        <f>INDEX('[1]1000 m3_by region by source'!$C$78:$AX$153,MATCH($C75,'[1]1000 m3_by region by source'!$D$78:$D$153,0),MATCH(U$2,'[1]1000 m3_by region by source'!$C$78:$AX$78,0))</f>
        <v>0</v>
      </c>
      <c r="V75" s="63">
        <f>INDEX('[1]1000 m3_by region by source'!$C$78:$AX$153,MATCH($C75,'[1]1000 m3_by region by source'!$D$78:$D$153,0),MATCH(V$2,'[1]1000 m3_by region by source'!$C$78:$AX$78,0))</f>
        <v>0</v>
      </c>
      <c r="W75" s="63">
        <f>INDEX('[1]1000 m3_by region by source'!$C$78:$AX$153,MATCH($C75,'[1]1000 m3_by region by source'!$D$78:$D$153,0),MATCH(W$2,'[1]1000 m3_by region by source'!$C$78:$AX$78,0))</f>
        <v>0</v>
      </c>
      <c r="X75" s="63">
        <f>INDEX('[1]1000 m3_by region by source'!$C$78:$AX$153,MATCH($C75,'[1]1000 m3_by region by source'!$D$78:$D$153,0),MATCH(X$2,'[1]1000 m3_by region by source'!$C$78:$AX$78,0))</f>
        <v>0</v>
      </c>
      <c r="Y75" s="63">
        <f>INDEX('[1]1000 m3_by region by source'!$C$78:$AX$153,MATCH($C75,'[1]1000 m3_by region by source'!$D$78:$D$153,0),MATCH(Y$2,'[1]1000 m3_by region by source'!$C$78:$AX$78,0))</f>
        <v>0</v>
      </c>
      <c r="Z75" s="63">
        <f>INDEX('[1]1000 m3_by region by source'!$C$78:$AX$153,MATCH($C75,'[1]1000 m3_by region by source'!$D$78:$D$153,0),MATCH(Z$2,'[1]1000 m3_by region by source'!$C$78:$AX$78,0))</f>
        <v>0</v>
      </c>
      <c r="AA75" s="63">
        <f>INDEX('[1]1000 m3_by region by source'!$C$78:$AX$153,MATCH($C75,'[1]1000 m3_by region by source'!$D$78:$D$153,0),MATCH(AA$2,'[1]1000 m3_by region by source'!$C$78:$AX$78,0))</f>
        <v>0</v>
      </c>
      <c r="AB75" s="63">
        <f>INDEX('[1]1000 m3_by region by source'!$C$78:$AX$153,MATCH($C75,'[1]1000 m3_by region by source'!$D$78:$D$153,0),MATCH(AB$2,'[1]1000 m3_by region by source'!$C$78:$AX$78,0))</f>
        <v>0</v>
      </c>
      <c r="AC75" s="63">
        <f>INDEX('[1]1000 m3_by region by source'!$C$78:$AX$153,MATCH($C75,'[1]1000 m3_by region by source'!$D$78:$D$153,0),MATCH(AC$2,'[1]1000 m3_by region by source'!$C$78:$AX$78,0))</f>
        <v>0</v>
      </c>
      <c r="AD75" s="63">
        <f>INDEX('[1]1000 m3_by region by source'!$C$78:$AX$153,MATCH($C75,'[1]1000 m3_by region by source'!$D$78:$D$153,0),MATCH(AD$2,'[1]1000 m3_by region by source'!$C$78:$AX$78,0))</f>
        <v>0</v>
      </c>
      <c r="AE75" s="63">
        <f>INDEX('[1]1000 m3_by region by source'!$C$78:$AX$153,MATCH($C75,'[1]1000 m3_by region by source'!$D$78:$D$153,0),MATCH(AE$2,'[1]1000 m3_by region by source'!$C$78:$AX$78,0))</f>
        <v>0</v>
      </c>
      <c r="AF75" s="63">
        <f>INDEX('[1]1000 m3_by region by source'!$C$78:$AX$153,MATCH($C75,'[1]1000 m3_by region by source'!$D$78:$D$153,0),MATCH(AF$2,'[1]1000 m3_by region by source'!$C$78:$AX$78,0))</f>
        <v>0</v>
      </c>
      <c r="AG75" s="63">
        <f>INDEX('[1]1000 m3_by region by source'!$C$78:$AX$153,MATCH($C75,'[1]1000 m3_by region by source'!$D$78:$D$153,0),MATCH(AG$2,'[1]1000 m3_by region by source'!$C$78:$AX$78,0))</f>
        <v>0</v>
      </c>
      <c r="AH75" s="63">
        <f>INDEX('[1]1000 m3_by region by source'!$C$78:$AX$153,MATCH($C75,'[1]1000 m3_by region by source'!$D$78:$D$153,0),MATCH(AH$2,'[1]1000 m3_by region by source'!$C$78:$AX$78,0))</f>
        <v>0</v>
      </c>
      <c r="AI75" s="63">
        <f>INDEX('[1]1000 m3_by region by source'!$C$78:$AX$153,MATCH($C75,'[1]1000 m3_by region by source'!$D$78:$D$153,0),MATCH(AI$2,'[1]1000 m3_by region by source'!$C$78:$AX$78,0))</f>
        <v>0</v>
      </c>
      <c r="AJ75" s="63">
        <f>INDEX('[1]1000 m3_by region by source'!$C$78:$AX$153,MATCH($C75,'[1]1000 m3_by region by source'!$D$78:$D$153,0),MATCH(AJ$2,'[1]1000 m3_by region by source'!$C$78:$AX$78,0))</f>
        <v>0</v>
      </c>
      <c r="AK75" s="63">
        <f>INDEX('[1]1000 m3_by region by source'!$C$78:$AX$153,MATCH($C75,'[1]1000 m3_by region by source'!$D$78:$D$153,0),MATCH(AK$2,'[1]1000 m3_by region by source'!$C$78:$AX$78,0))</f>
        <v>0</v>
      </c>
      <c r="AL75" s="63">
        <f>INDEX('[1]1000 m3_by region by source'!$C$78:$AX$153,MATCH($C75,'[1]1000 m3_by region by source'!$D$78:$D$153,0),MATCH(AL$2,'[1]1000 m3_by region by source'!$C$78:$AX$78,0))</f>
        <v>0</v>
      </c>
      <c r="AM75" s="63">
        <f>INDEX('[1]1000 m3_by region by source'!$C$78:$AX$153,MATCH($C75,'[1]1000 m3_by region by source'!$D$78:$D$153,0),MATCH(AM$2,'[1]1000 m3_by region by source'!$C$78:$AX$78,0))</f>
        <v>0</v>
      </c>
      <c r="AN75" s="63">
        <f>INDEX('[1]1000 m3_by region by source'!$C$78:$AX$153,MATCH($C75,'[1]1000 m3_by region by source'!$D$78:$D$153,0),MATCH(AN$2,'[1]1000 m3_by region by source'!$C$78:$AX$78,0))</f>
        <v>0</v>
      </c>
      <c r="AO75" s="63">
        <f>INDEX('[1]1000 m3_by region by source'!$C$78:$AX$153,MATCH($C75,'[1]1000 m3_by region by source'!$D$78:$D$153,0),MATCH(AO$2,'[1]1000 m3_by region by source'!$C$78:$AX$78,0))</f>
        <v>0</v>
      </c>
      <c r="AP75" s="63">
        <f>INDEX('[1]1000 m3_by region by source'!$C$78:$AX$153,MATCH($C75,'[1]1000 m3_by region by source'!$D$78:$D$153,0),MATCH(AP$2,'[1]1000 m3_by region by source'!$C$78:$AX$78,0))</f>
        <v>0</v>
      </c>
      <c r="AQ75" s="63">
        <f>INDEX('[1]1000 m3_by region by source'!$C$78:$AX$153,MATCH($C75,'[1]1000 m3_by region by source'!$D$78:$D$153,0),MATCH(AQ$2,'[1]1000 m3_by region by source'!$C$78:$AX$78,0))</f>
        <v>0</v>
      </c>
      <c r="AR75" s="63">
        <f>INDEX('[1]1000 m3_by region by source'!$C$78:$AX$153,MATCH($C75,'[1]1000 m3_by region by source'!$D$78:$D$153,0),MATCH(AR$2,'[1]1000 m3_by region by source'!$C$78:$AX$78,0))</f>
        <v>0</v>
      </c>
      <c r="AS75" s="63">
        <f>INDEX('[1]1000 m3_by region by source'!$C$78:$AX$153,MATCH($C75,'[1]1000 m3_by region by source'!$D$78:$D$153,0),MATCH(AS$2,'[1]1000 m3_by region by source'!$C$78:$AX$78,0))</f>
        <v>0</v>
      </c>
      <c r="AT75" s="63">
        <f>INDEX('[1]1000 m3_by region by source'!$C$78:$AX$153,MATCH($C75,'[1]1000 m3_by region by source'!$D$78:$D$153,0),MATCH(AT$2,'[1]1000 m3_by region by source'!$C$78:$AX$78,0))</f>
        <v>0</v>
      </c>
      <c r="AU75" s="63">
        <f>INDEX('[1]1000 m3_by region by source'!$C$78:$AX$153,MATCH($C75,'[1]1000 m3_by region by source'!$D$78:$D$153,0),MATCH(AU$2,'[1]1000 m3_by region by source'!$C$78:$AX$78,0))</f>
        <v>0</v>
      </c>
      <c r="AV75" s="63">
        <f>INDEX('[1]1000 m3_by region by source'!$C$78:$AX$153,MATCH($C75,'[1]1000 m3_by region by source'!$D$78:$D$153,0),MATCH(AV$2,'[1]1000 m3_by region by source'!$C$78:$AX$78,0))</f>
        <v>0</v>
      </c>
      <c r="AW75" s="63">
        <f>INDEX('[1]1000 m3_by region by source'!$C$78:$AX$153,MATCH($C75,'[1]1000 m3_by region by source'!$D$78:$D$153,0),MATCH(AW$2,'[1]1000 m3_by region by source'!$C$78:$AX$78,0))</f>
        <v>0</v>
      </c>
      <c r="AX75" s="63">
        <f>INDEX('[1]1000 m3_by region by source'!$C$78:$AX$153,MATCH($C75,'[1]1000 m3_by region by source'!$D$78:$D$153,0),MATCH(AX$2,'[1]1000 m3_by region by source'!$C$78:$AX$78,0))</f>
        <v>0</v>
      </c>
      <c r="AY75" s="63">
        <f>INDEX('[1]1000 m3_by region by source'!$C$78:$AX$153,MATCH($C75,'[1]1000 m3_by region by source'!$D$78:$D$153,0),MATCH(AY$2,'[1]1000 m3_by region by source'!$C$78:$AX$78,0))</f>
        <v>0</v>
      </c>
      <c r="AZ75" s="63">
        <f>INDEX('[1]1000 m3_by region by source'!$C$78:$AX$153,MATCH($C75,'[1]1000 m3_by region by source'!$D$78:$D$153,0),MATCH(AZ$2,'[1]1000 m3_by region by source'!$C$78:$AX$78,0))</f>
        <v>0</v>
      </c>
      <c r="BA75" s="63">
        <f>INDEX('[1]1000 m3_by region by source'!$C$78:$AX$153,MATCH($C75,'[1]1000 m3_by region by source'!$D$78:$D$153,0),MATCH(BA$2,'[1]1000 m3_by region by source'!$C$78:$AX$78,0))</f>
        <v>0</v>
      </c>
      <c r="BB75" s="63">
        <f>INDEX('[1]1000 m3_by region by source'!$C$78:$AX$153,MATCH($C75,'[1]1000 m3_by region by source'!$D$78:$D$153,0),MATCH(BB$2,'[1]1000 m3_by region by source'!$C$78:$AX$78,0))</f>
        <v>0</v>
      </c>
    </row>
    <row r="76" spans="1:54" x14ac:dyDescent="0.35">
      <c r="A76" t="str">
        <f>'[1]1000 m3_by region by source'!A140</f>
        <v>NUNAVUT</v>
      </c>
      <c r="B76" t="str">
        <f>'[1]1000 m3_by region by source'!C140</f>
        <v>CONVENTIONAL</v>
      </c>
      <c r="C76" t="str">
        <f t="shared" si="1"/>
        <v>NUNAVUTCONVENTIONAL</v>
      </c>
      <c r="D76" s="64" cm="1">
        <f t="array" ref="D76">TREND($I76:$N76,$I$2:$N$2,D$2)</f>
        <v>0</v>
      </c>
      <c r="E76" s="64" cm="1">
        <f t="array" ref="E76">TREND($I76:$N76,$I$2:$N$2,E$2)</f>
        <v>0</v>
      </c>
      <c r="F76" s="64" cm="1">
        <f t="array" ref="F76">TREND($I76:$N76,$I$2:$N$2,F$2)</f>
        <v>0</v>
      </c>
      <c r="G76" s="64" cm="1">
        <f t="array" ref="G76">TREND($I76:$N76,$I$2:$N$2,G$2)</f>
        <v>0</v>
      </c>
      <c r="H76" s="64" cm="1">
        <f t="array" ref="H76">TREND($I76:$N76,$I$2:$N$2,H$2)</f>
        <v>0</v>
      </c>
      <c r="I76" s="63">
        <f>INDEX('[1]1000 m3_by region by source'!$C$78:$AX$153,MATCH($C76,'[1]1000 m3_by region by source'!$D$78:$D$153,0),MATCH(I$2,'[1]1000 m3_by region by source'!$C$78:$AX$78,0))</f>
        <v>0</v>
      </c>
      <c r="J76" s="63">
        <f>INDEX('[1]1000 m3_by region by source'!$C$78:$AX$153,MATCH($C76,'[1]1000 m3_by region by source'!$D$78:$D$153,0),MATCH(J$2,'[1]1000 m3_by region by source'!$C$78:$AX$78,0))</f>
        <v>0</v>
      </c>
      <c r="K76" s="63">
        <f>INDEX('[1]1000 m3_by region by source'!$C$78:$AX$153,MATCH($C76,'[1]1000 m3_by region by source'!$D$78:$D$153,0),MATCH(K$2,'[1]1000 m3_by region by source'!$C$78:$AX$78,0))</f>
        <v>0</v>
      </c>
      <c r="L76" s="63">
        <f>INDEX('[1]1000 m3_by region by source'!$C$78:$AX$153,MATCH($C76,'[1]1000 m3_by region by source'!$D$78:$D$153,0),MATCH(L$2,'[1]1000 m3_by region by source'!$C$78:$AX$78,0))</f>
        <v>0</v>
      </c>
      <c r="M76" s="63">
        <f>INDEX('[1]1000 m3_by region by source'!$C$78:$AX$153,MATCH($C76,'[1]1000 m3_by region by source'!$D$78:$D$153,0),MATCH(M$2,'[1]1000 m3_by region by source'!$C$78:$AX$78,0))</f>
        <v>0</v>
      </c>
      <c r="N76" s="63">
        <f>INDEX('[1]1000 m3_by region by source'!$C$78:$AX$153,MATCH($C76,'[1]1000 m3_by region by source'!$D$78:$D$153,0),MATCH(N$2,'[1]1000 m3_by region by source'!$C$78:$AX$78,0))</f>
        <v>0</v>
      </c>
      <c r="O76" s="63">
        <f>INDEX('[1]1000 m3_by region by source'!$C$78:$AX$153,MATCH($C76,'[1]1000 m3_by region by source'!$D$78:$D$153,0),MATCH(O$2,'[1]1000 m3_by region by source'!$C$78:$AX$78,0))</f>
        <v>0</v>
      </c>
      <c r="P76" s="63">
        <f>INDEX('[1]1000 m3_by region by source'!$C$78:$AX$153,MATCH($C76,'[1]1000 m3_by region by source'!$D$78:$D$153,0),MATCH(P$2,'[1]1000 m3_by region by source'!$C$78:$AX$78,0))</f>
        <v>0</v>
      </c>
      <c r="Q76" s="63">
        <f>INDEX('[1]1000 m3_by region by source'!$C$78:$AX$153,MATCH($C76,'[1]1000 m3_by region by source'!$D$78:$D$153,0),MATCH(Q$2,'[1]1000 m3_by region by source'!$C$78:$AX$78,0))</f>
        <v>0</v>
      </c>
      <c r="R76" s="63">
        <f>INDEX('[1]1000 m3_by region by source'!$C$78:$AX$153,MATCH($C76,'[1]1000 m3_by region by source'!$D$78:$D$153,0),MATCH(R$2,'[1]1000 m3_by region by source'!$C$78:$AX$78,0))</f>
        <v>0</v>
      </c>
      <c r="S76" s="63">
        <f>INDEX('[1]1000 m3_by region by source'!$C$78:$AX$153,MATCH($C76,'[1]1000 m3_by region by source'!$D$78:$D$153,0),MATCH(S$2,'[1]1000 m3_by region by source'!$C$78:$AX$78,0))</f>
        <v>0</v>
      </c>
      <c r="T76" s="63">
        <f>INDEX('[1]1000 m3_by region by source'!$C$78:$AX$153,MATCH($C76,'[1]1000 m3_by region by source'!$D$78:$D$153,0),MATCH(T$2,'[1]1000 m3_by region by source'!$C$78:$AX$78,0))</f>
        <v>0</v>
      </c>
      <c r="U76" s="63">
        <f>INDEX('[1]1000 m3_by region by source'!$C$78:$AX$153,MATCH($C76,'[1]1000 m3_by region by source'!$D$78:$D$153,0),MATCH(U$2,'[1]1000 m3_by region by source'!$C$78:$AX$78,0))</f>
        <v>0</v>
      </c>
      <c r="V76" s="63">
        <f>INDEX('[1]1000 m3_by region by source'!$C$78:$AX$153,MATCH($C76,'[1]1000 m3_by region by source'!$D$78:$D$153,0),MATCH(V$2,'[1]1000 m3_by region by source'!$C$78:$AX$78,0))</f>
        <v>0</v>
      </c>
      <c r="W76" s="63">
        <f>INDEX('[1]1000 m3_by region by source'!$C$78:$AX$153,MATCH($C76,'[1]1000 m3_by region by source'!$D$78:$D$153,0),MATCH(W$2,'[1]1000 m3_by region by source'!$C$78:$AX$78,0))</f>
        <v>0</v>
      </c>
      <c r="X76" s="63">
        <f>INDEX('[1]1000 m3_by region by source'!$C$78:$AX$153,MATCH($C76,'[1]1000 m3_by region by source'!$D$78:$D$153,0),MATCH(X$2,'[1]1000 m3_by region by source'!$C$78:$AX$78,0))</f>
        <v>0</v>
      </c>
      <c r="Y76" s="63">
        <f>INDEX('[1]1000 m3_by region by source'!$C$78:$AX$153,MATCH($C76,'[1]1000 m3_by region by source'!$D$78:$D$153,0),MATCH(Y$2,'[1]1000 m3_by region by source'!$C$78:$AX$78,0))</f>
        <v>0</v>
      </c>
      <c r="Z76" s="63">
        <f>INDEX('[1]1000 m3_by region by source'!$C$78:$AX$153,MATCH($C76,'[1]1000 m3_by region by source'!$D$78:$D$153,0),MATCH(Z$2,'[1]1000 m3_by region by source'!$C$78:$AX$78,0))</f>
        <v>0</v>
      </c>
      <c r="AA76" s="63">
        <f>INDEX('[1]1000 m3_by region by source'!$C$78:$AX$153,MATCH($C76,'[1]1000 m3_by region by source'!$D$78:$D$153,0),MATCH(AA$2,'[1]1000 m3_by region by source'!$C$78:$AX$78,0))</f>
        <v>0</v>
      </c>
      <c r="AB76" s="63">
        <f>INDEX('[1]1000 m3_by region by source'!$C$78:$AX$153,MATCH($C76,'[1]1000 m3_by region by source'!$D$78:$D$153,0),MATCH(AB$2,'[1]1000 m3_by region by source'!$C$78:$AX$78,0))</f>
        <v>0</v>
      </c>
      <c r="AC76" s="63">
        <f>INDEX('[1]1000 m3_by region by source'!$C$78:$AX$153,MATCH($C76,'[1]1000 m3_by region by source'!$D$78:$D$153,0),MATCH(AC$2,'[1]1000 m3_by region by source'!$C$78:$AX$78,0))</f>
        <v>0</v>
      </c>
      <c r="AD76" s="63">
        <f>INDEX('[1]1000 m3_by region by source'!$C$78:$AX$153,MATCH($C76,'[1]1000 m3_by region by source'!$D$78:$D$153,0),MATCH(AD$2,'[1]1000 m3_by region by source'!$C$78:$AX$78,0))</f>
        <v>0</v>
      </c>
      <c r="AE76" s="63">
        <f>INDEX('[1]1000 m3_by region by source'!$C$78:$AX$153,MATCH($C76,'[1]1000 m3_by region by source'!$D$78:$D$153,0),MATCH(AE$2,'[1]1000 m3_by region by source'!$C$78:$AX$78,0))</f>
        <v>0</v>
      </c>
      <c r="AF76" s="63">
        <f>INDEX('[1]1000 m3_by region by source'!$C$78:$AX$153,MATCH($C76,'[1]1000 m3_by region by source'!$D$78:$D$153,0),MATCH(AF$2,'[1]1000 m3_by region by source'!$C$78:$AX$78,0))</f>
        <v>0</v>
      </c>
      <c r="AG76" s="63">
        <f>INDEX('[1]1000 m3_by region by source'!$C$78:$AX$153,MATCH($C76,'[1]1000 m3_by region by source'!$D$78:$D$153,0),MATCH(AG$2,'[1]1000 m3_by region by source'!$C$78:$AX$78,0))</f>
        <v>0</v>
      </c>
      <c r="AH76" s="63">
        <f>INDEX('[1]1000 m3_by region by source'!$C$78:$AX$153,MATCH($C76,'[1]1000 m3_by region by source'!$D$78:$D$153,0),MATCH(AH$2,'[1]1000 m3_by region by source'!$C$78:$AX$78,0))</f>
        <v>0</v>
      </c>
      <c r="AI76" s="63">
        <f>INDEX('[1]1000 m3_by region by source'!$C$78:$AX$153,MATCH($C76,'[1]1000 m3_by region by source'!$D$78:$D$153,0),MATCH(AI$2,'[1]1000 m3_by region by source'!$C$78:$AX$78,0))</f>
        <v>0</v>
      </c>
      <c r="AJ76" s="63">
        <f>INDEX('[1]1000 m3_by region by source'!$C$78:$AX$153,MATCH($C76,'[1]1000 m3_by region by source'!$D$78:$D$153,0),MATCH(AJ$2,'[1]1000 m3_by region by source'!$C$78:$AX$78,0))</f>
        <v>0</v>
      </c>
      <c r="AK76" s="63">
        <f>INDEX('[1]1000 m3_by region by source'!$C$78:$AX$153,MATCH($C76,'[1]1000 m3_by region by source'!$D$78:$D$153,0),MATCH(AK$2,'[1]1000 m3_by region by source'!$C$78:$AX$78,0))</f>
        <v>0</v>
      </c>
      <c r="AL76" s="63">
        <f>INDEX('[1]1000 m3_by region by source'!$C$78:$AX$153,MATCH($C76,'[1]1000 m3_by region by source'!$D$78:$D$153,0),MATCH(AL$2,'[1]1000 m3_by region by source'!$C$78:$AX$78,0))</f>
        <v>0</v>
      </c>
      <c r="AM76" s="63">
        <f>INDEX('[1]1000 m3_by region by source'!$C$78:$AX$153,MATCH($C76,'[1]1000 m3_by region by source'!$D$78:$D$153,0),MATCH(AM$2,'[1]1000 m3_by region by source'!$C$78:$AX$78,0))</f>
        <v>0</v>
      </c>
      <c r="AN76" s="63">
        <f>INDEX('[1]1000 m3_by region by source'!$C$78:$AX$153,MATCH($C76,'[1]1000 m3_by region by source'!$D$78:$D$153,0),MATCH(AN$2,'[1]1000 m3_by region by source'!$C$78:$AX$78,0))</f>
        <v>0</v>
      </c>
      <c r="AO76" s="63">
        <f>INDEX('[1]1000 m3_by region by source'!$C$78:$AX$153,MATCH($C76,'[1]1000 m3_by region by source'!$D$78:$D$153,0),MATCH(AO$2,'[1]1000 m3_by region by source'!$C$78:$AX$78,0))</f>
        <v>0</v>
      </c>
      <c r="AP76" s="63">
        <f>INDEX('[1]1000 m3_by region by source'!$C$78:$AX$153,MATCH($C76,'[1]1000 m3_by region by source'!$D$78:$D$153,0),MATCH(AP$2,'[1]1000 m3_by region by source'!$C$78:$AX$78,0))</f>
        <v>0</v>
      </c>
      <c r="AQ76" s="63">
        <f>INDEX('[1]1000 m3_by region by source'!$C$78:$AX$153,MATCH($C76,'[1]1000 m3_by region by source'!$D$78:$D$153,0),MATCH(AQ$2,'[1]1000 m3_by region by source'!$C$78:$AX$78,0))</f>
        <v>0</v>
      </c>
      <c r="AR76" s="63">
        <f>INDEX('[1]1000 m3_by region by source'!$C$78:$AX$153,MATCH($C76,'[1]1000 m3_by region by source'!$D$78:$D$153,0),MATCH(AR$2,'[1]1000 m3_by region by source'!$C$78:$AX$78,0))</f>
        <v>0</v>
      </c>
      <c r="AS76" s="63">
        <f>INDEX('[1]1000 m3_by region by source'!$C$78:$AX$153,MATCH($C76,'[1]1000 m3_by region by source'!$D$78:$D$153,0),MATCH(AS$2,'[1]1000 m3_by region by source'!$C$78:$AX$78,0))</f>
        <v>0</v>
      </c>
      <c r="AT76" s="63">
        <f>INDEX('[1]1000 m3_by region by source'!$C$78:$AX$153,MATCH($C76,'[1]1000 m3_by region by source'!$D$78:$D$153,0),MATCH(AT$2,'[1]1000 m3_by region by source'!$C$78:$AX$78,0))</f>
        <v>0</v>
      </c>
      <c r="AU76" s="63">
        <f>INDEX('[1]1000 m3_by region by source'!$C$78:$AX$153,MATCH($C76,'[1]1000 m3_by region by source'!$D$78:$D$153,0),MATCH(AU$2,'[1]1000 m3_by region by source'!$C$78:$AX$78,0))</f>
        <v>0</v>
      </c>
      <c r="AV76" s="63">
        <f>INDEX('[1]1000 m3_by region by source'!$C$78:$AX$153,MATCH($C76,'[1]1000 m3_by region by source'!$D$78:$D$153,0),MATCH(AV$2,'[1]1000 m3_by region by source'!$C$78:$AX$78,0))</f>
        <v>0</v>
      </c>
      <c r="AW76" s="63">
        <f>INDEX('[1]1000 m3_by region by source'!$C$78:$AX$153,MATCH($C76,'[1]1000 m3_by region by source'!$D$78:$D$153,0),MATCH(AW$2,'[1]1000 m3_by region by source'!$C$78:$AX$78,0))</f>
        <v>0</v>
      </c>
      <c r="AX76" s="63">
        <f>INDEX('[1]1000 m3_by region by source'!$C$78:$AX$153,MATCH($C76,'[1]1000 m3_by region by source'!$D$78:$D$153,0),MATCH(AX$2,'[1]1000 m3_by region by source'!$C$78:$AX$78,0))</f>
        <v>0</v>
      </c>
      <c r="AY76" s="63">
        <f>INDEX('[1]1000 m3_by region by source'!$C$78:$AX$153,MATCH($C76,'[1]1000 m3_by region by source'!$D$78:$D$153,0),MATCH(AY$2,'[1]1000 m3_by region by source'!$C$78:$AX$78,0))</f>
        <v>0</v>
      </c>
      <c r="AZ76" s="63">
        <f>INDEX('[1]1000 m3_by region by source'!$C$78:$AX$153,MATCH($C76,'[1]1000 m3_by region by source'!$D$78:$D$153,0),MATCH(AZ$2,'[1]1000 m3_by region by source'!$C$78:$AX$78,0))</f>
        <v>0</v>
      </c>
      <c r="BA76" s="63">
        <f>INDEX('[1]1000 m3_by region by source'!$C$78:$AX$153,MATCH($C76,'[1]1000 m3_by region by source'!$D$78:$D$153,0),MATCH(BA$2,'[1]1000 m3_by region by source'!$C$78:$AX$78,0))</f>
        <v>0</v>
      </c>
      <c r="BB76" s="63">
        <f>INDEX('[1]1000 m3_by region by source'!$C$78:$AX$153,MATCH($C76,'[1]1000 m3_by region by source'!$D$78:$D$153,0),MATCH(BB$2,'[1]1000 m3_by region by source'!$C$78:$AX$78,0))</f>
        <v>0</v>
      </c>
    </row>
    <row r="77" spans="1:54" x14ac:dyDescent="0.35">
      <c r="A77" t="str">
        <f>'[1]1000 m3_by region by source'!A141</f>
        <v>NUNAVUT</v>
      </c>
      <c r="B77" t="str">
        <f>'[1]1000 m3_by region by source'!C141</f>
        <v>SHALE</v>
      </c>
      <c r="C77" t="str">
        <f t="shared" si="1"/>
        <v>NUNAVUTSHALE</v>
      </c>
      <c r="D77" s="64" cm="1">
        <f t="array" ref="D77">TREND($I77:$N77,$I$2:$N$2,D$2)</f>
        <v>0</v>
      </c>
      <c r="E77" s="64" cm="1">
        <f t="array" ref="E77">TREND($I77:$N77,$I$2:$N$2,E$2)</f>
        <v>0</v>
      </c>
      <c r="F77" s="64" cm="1">
        <f t="array" ref="F77">TREND($I77:$N77,$I$2:$N$2,F$2)</f>
        <v>0</v>
      </c>
      <c r="G77" s="64" cm="1">
        <f t="array" ref="G77">TREND($I77:$N77,$I$2:$N$2,G$2)</f>
        <v>0</v>
      </c>
      <c r="H77" s="64" cm="1">
        <f t="array" ref="H77">TREND($I77:$N77,$I$2:$N$2,H$2)</f>
        <v>0</v>
      </c>
      <c r="I77" s="63">
        <f>INDEX('[1]1000 m3_by region by source'!$C$78:$AX$153,MATCH($C77,'[1]1000 m3_by region by source'!$D$78:$D$153,0),MATCH(I$2,'[1]1000 m3_by region by source'!$C$78:$AX$78,0))</f>
        <v>0</v>
      </c>
      <c r="J77" s="63">
        <f>INDEX('[1]1000 m3_by region by source'!$C$78:$AX$153,MATCH($C77,'[1]1000 m3_by region by source'!$D$78:$D$153,0),MATCH(J$2,'[1]1000 m3_by region by source'!$C$78:$AX$78,0))</f>
        <v>0</v>
      </c>
      <c r="K77" s="63">
        <f>INDEX('[1]1000 m3_by region by source'!$C$78:$AX$153,MATCH($C77,'[1]1000 m3_by region by source'!$D$78:$D$153,0),MATCH(K$2,'[1]1000 m3_by region by source'!$C$78:$AX$78,0))</f>
        <v>0</v>
      </c>
      <c r="L77" s="63">
        <f>INDEX('[1]1000 m3_by region by source'!$C$78:$AX$153,MATCH($C77,'[1]1000 m3_by region by source'!$D$78:$D$153,0),MATCH(L$2,'[1]1000 m3_by region by source'!$C$78:$AX$78,0))</f>
        <v>0</v>
      </c>
      <c r="M77" s="63">
        <f>INDEX('[1]1000 m3_by region by source'!$C$78:$AX$153,MATCH($C77,'[1]1000 m3_by region by source'!$D$78:$D$153,0),MATCH(M$2,'[1]1000 m3_by region by source'!$C$78:$AX$78,0))</f>
        <v>0</v>
      </c>
      <c r="N77" s="63">
        <f>INDEX('[1]1000 m3_by region by source'!$C$78:$AX$153,MATCH($C77,'[1]1000 m3_by region by source'!$D$78:$D$153,0),MATCH(N$2,'[1]1000 m3_by region by source'!$C$78:$AX$78,0))</f>
        <v>0</v>
      </c>
      <c r="O77" s="63">
        <f>INDEX('[1]1000 m3_by region by source'!$C$78:$AX$153,MATCH($C77,'[1]1000 m3_by region by source'!$D$78:$D$153,0),MATCH(O$2,'[1]1000 m3_by region by source'!$C$78:$AX$78,0))</f>
        <v>0</v>
      </c>
      <c r="P77" s="63">
        <f>INDEX('[1]1000 m3_by region by source'!$C$78:$AX$153,MATCH($C77,'[1]1000 m3_by region by source'!$D$78:$D$153,0),MATCH(P$2,'[1]1000 m3_by region by source'!$C$78:$AX$78,0))</f>
        <v>0</v>
      </c>
      <c r="Q77" s="63">
        <f>INDEX('[1]1000 m3_by region by source'!$C$78:$AX$153,MATCH($C77,'[1]1000 m3_by region by source'!$D$78:$D$153,0),MATCH(Q$2,'[1]1000 m3_by region by source'!$C$78:$AX$78,0))</f>
        <v>0</v>
      </c>
      <c r="R77" s="63">
        <f>INDEX('[1]1000 m3_by region by source'!$C$78:$AX$153,MATCH($C77,'[1]1000 m3_by region by source'!$D$78:$D$153,0),MATCH(R$2,'[1]1000 m3_by region by source'!$C$78:$AX$78,0))</f>
        <v>0</v>
      </c>
      <c r="S77" s="63">
        <f>INDEX('[1]1000 m3_by region by source'!$C$78:$AX$153,MATCH($C77,'[1]1000 m3_by region by source'!$D$78:$D$153,0),MATCH(S$2,'[1]1000 m3_by region by source'!$C$78:$AX$78,0))</f>
        <v>0</v>
      </c>
      <c r="T77" s="63">
        <f>INDEX('[1]1000 m3_by region by source'!$C$78:$AX$153,MATCH($C77,'[1]1000 m3_by region by source'!$D$78:$D$153,0),MATCH(T$2,'[1]1000 m3_by region by source'!$C$78:$AX$78,0))</f>
        <v>0</v>
      </c>
      <c r="U77" s="63">
        <f>INDEX('[1]1000 m3_by region by source'!$C$78:$AX$153,MATCH($C77,'[1]1000 m3_by region by source'!$D$78:$D$153,0),MATCH(U$2,'[1]1000 m3_by region by source'!$C$78:$AX$78,0))</f>
        <v>0</v>
      </c>
      <c r="V77" s="63">
        <f>INDEX('[1]1000 m3_by region by source'!$C$78:$AX$153,MATCH($C77,'[1]1000 m3_by region by source'!$D$78:$D$153,0),MATCH(V$2,'[1]1000 m3_by region by source'!$C$78:$AX$78,0))</f>
        <v>0</v>
      </c>
      <c r="W77" s="63">
        <f>INDEX('[1]1000 m3_by region by source'!$C$78:$AX$153,MATCH($C77,'[1]1000 m3_by region by source'!$D$78:$D$153,0),MATCH(W$2,'[1]1000 m3_by region by source'!$C$78:$AX$78,0))</f>
        <v>0</v>
      </c>
      <c r="X77" s="63">
        <f>INDEX('[1]1000 m3_by region by source'!$C$78:$AX$153,MATCH($C77,'[1]1000 m3_by region by source'!$D$78:$D$153,0),MATCH(X$2,'[1]1000 m3_by region by source'!$C$78:$AX$78,0))</f>
        <v>0</v>
      </c>
      <c r="Y77" s="63">
        <f>INDEX('[1]1000 m3_by region by source'!$C$78:$AX$153,MATCH($C77,'[1]1000 m3_by region by source'!$D$78:$D$153,0),MATCH(Y$2,'[1]1000 m3_by region by source'!$C$78:$AX$78,0))</f>
        <v>0</v>
      </c>
      <c r="Z77" s="63">
        <f>INDEX('[1]1000 m3_by region by source'!$C$78:$AX$153,MATCH($C77,'[1]1000 m3_by region by source'!$D$78:$D$153,0),MATCH(Z$2,'[1]1000 m3_by region by source'!$C$78:$AX$78,0))</f>
        <v>0</v>
      </c>
      <c r="AA77" s="63">
        <f>INDEX('[1]1000 m3_by region by source'!$C$78:$AX$153,MATCH($C77,'[1]1000 m3_by region by source'!$D$78:$D$153,0),MATCH(AA$2,'[1]1000 m3_by region by source'!$C$78:$AX$78,0))</f>
        <v>0</v>
      </c>
      <c r="AB77" s="63">
        <f>INDEX('[1]1000 m3_by region by source'!$C$78:$AX$153,MATCH($C77,'[1]1000 m3_by region by source'!$D$78:$D$153,0),MATCH(AB$2,'[1]1000 m3_by region by source'!$C$78:$AX$78,0))</f>
        <v>0</v>
      </c>
      <c r="AC77" s="63">
        <f>INDEX('[1]1000 m3_by region by source'!$C$78:$AX$153,MATCH($C77,'[1]1000 m3_by region by source'!$D$78:$D$153,0),MATCH(AC$2,'[1]1000 m3_by region by source'!$C$78:$AX$78,0))</f>
        <v>0</v>
      </c>
      <c r="AD77" s="63">
        <f>INDEX('[1]1000 m3_by region by source'!$C$78:$AX$153,MATCH($C77,'[1]1000 m3_by region by source'!$D$78:$D$153,0),MATCH(AD$2,'[1]1000 m3_by region by source'!$C$78:$AX$78,0))</f>
        <v>0</v>
      </c>
      <c r="AE77" s="63">
        <f>INDEX('[1]1000 m3_by region by source'!$C$78:$AX$153,MATCH($C77,'[1]1000 m3_by region by source'!$D$78:$D$153,0),MATCH(AE$2,'[1]1000 m3_by region by source'!$C$78:$AX$78,0))</f>
        <v>0</v>
      </c>
      <c r="AF77" s="63">
        <f>INDEX('[1]1000 m3_by region by source'!$C$78:$AX$153,MATCH($C77,'[1]1000 m3_by region by source'!$D$78:$D$153,0),MATCH(AF$2,'[1]1000 m3_by region by source'!$C$78:$AX$78,0))</f>
        <v>0</v>
      </c>
      <c r="AG77" s="63">
        <f>INDEX('[1]1000 m3_by region by source'!$C$78:$AX$153,MATCH($C77,'[1]1000 m3_by region by source'!$D$78:$D$153,0),MATCH(AG$2,'[1]1000 m3_by region by source'!$C$78:$AX$78,0))</f>
        <v>0</v>
      </c>
      <c r="AH77" s="63">
        <f>INDEX('[1]1000 m3_by region by source'!$C$78:$AX$153,MATCH($C77,'[1]1000 m3_by region by source'!$D$78:$D$153,0),MATCH(AH$2,'[1]1000 m3_by region by source'!$C$78:$AX$78,0))</f>
        <v>0</v>
      </c>
      <c r="AI77" s="63">
        <f>INDEX('[1]1000 m3_by region by source'!$C$78:$AX$153,MATCH($C77,'[1]1000 m3_by region by source'!$D$78:$D$153,0),MATCH(AI$2,'[1]1000 m3_by region by source'!$C$78:$AX$78,0))</f>
        <v>0</v>
      </c>
      <c r="AJ77" s="63">
        <f>INDEX('[1]1000 m3_by region by source'!$C$78:$AX$153,MATCH($C77,'[1]1000 m3_by region by source'!$D$78:$D$153,0),MATCH(AJ$2,'[1]1000 m3_by region by source'!$C$78:$AX$78,0))</f>
        <v>0</v>
      </c>
      <c r="AK77" s="63">
        <f>INDEX('[1]1000 m3_by region by source'!$C$78:$AX$153,MATCH($C77,'[1]1000 m3_by region by source'!$D$78:$D$153,0),MATCH(AK$2,'[1]1000 m3_by region by source'!$C$78:$AX$78,0))</f>
        <v>0</v>
      </c>
      <c r="AL77" s="63">
        <f>INDEX('[1]1000 m3_by region by source'!$C$78:$AX$153,MATCH($C77,'[1]1000 m3_by region by source'!$D$78:$D$153,0),MATCH(AL$2,'[1]1000 m3_by region by source'!$C$78:$AX$78,0))</f>
        <v>0</v>
      </c>
      <c r="AM77" s="63">
        <f>INDEX('[1]1000 m3_by region by source'!$C$78:$AX$153,MATCH($C77,'[1]1000 m3_by region by source'!$D$78:$D$153,0),MATCH(AM$2,'[1]1000 m3_by region by source'!$C$78:$AX$78,0))</f>
        <v>0</v>
      </c>
      <c r="AN77" s="63">
        <f>INDEX('[1]1000 m3_by region by source'!$C$78:$AX$153,MATCH($C77,'[1]1000 m3_by region by source'!$D$78:$D$153,0),MATCH(AN$2,'[1]1000 m3_by region by source'!$C$78:$AX$78,0))</f>
        <v>0</v>
      </c>
      <c r="AO77" s="63">
        <f>INDEX('[1]1000 m3_by region by source'!$C$78:$AX$153,MATCH($C77,'[1]1000 m3_by region by source'!$D$78:$D$153,0),MATCH(AO$2,'[1]1000 m3_by region by source'!$C$78:$AX$78,0))</f>
        <v>0</v>
      </c>
      <c r="AP77" s="63">
        <f>INDEX('[1]1000 m3_by region by source'!$C$78:$AX$153,MATCH($C77,'[1]1000 m3_by region by source'!$D$78:$D$153,0),MATCH(AP$2,'[1]1000 m3_by region by source'!$C$78:$AX$78,0))</f>
        <v>0</v>
      </c>
      <c r="AQ77" s="63">
        <f>INDEX('[1]1000 m3_by region by source'!$C$78:$AX$153,MATCH($C77,'[1]1000 m3_by region by source'!$D$78:$D$153,0),MATCH(AQ$2,'[1]1000 m3_by region by source'!$C$78:$AX$78,0))</f>
        <v>0</v>
      </c>
      <c r="AR77" s="63">
        <f>INDEX('[1]1000 m3_by region by source'!$C$78:$AX$153,MATCH($C77,'[1]1000 m3_by region by source'!$D$78:$D$153,0),MATCH(AR$2,'[1]1000 m3_by region by source'!$C$78:$AX$78,0))</f>
        <v>0</v>
      </c>
      <c r="AS77" s="63">
        <f>INDEX('[1]1000 m3_by region by source'!$C$78:$AX$153,MATCH($C77,'[1]1000 m3_by region by source'!$D$78:$D$153,0),MATCH(AS$2,'[1]1000 m3_by region by source'!$C$78:$AX$78,0))</f>
        <v>0</v>
      </c>
      <c r="AT77" s="63">
        <f>INDEX('[1]1000 m3_by region by source'!$C$78:$AX$153,MATCH($C77,'[1]1000 m3_by region by source'!$D$78:$D$153,0),MATCH(AT$2,'[1]1000 m3_by region by source'!$C$78:$AX$78,0))</f>
        <v>0</v>
      </c>
      <c r="AU77" s="63">
        <f>INDEX('[1]1000 m3_by region by source'!$C$78:$AX$153,MATCH($C77,'[1]1000 m3_by region by source'!$D$78:$D$153,0),MATCH(AU$2,'[1]1000 m3_by region by source'!$C$78:$AX$78,0))</f>
        <v>0</v>
      </c>
      <c r="AV77" s="63">
        <f>INDEX('[1]1000 m3_by region by source'!$C$78:$AX$153,MATCH($C77,'[1]1000 m3_by region by source'!$D$78:$D$153,0),MATCH(AV$2,'[1]1000 m3_by region by source'!$C$78:$AX$78,0))</f>
        <v>0</v>
      </c>
      <c r="AW77" s="63">
        <f>INDEX('[1]1000 m3_by region by source'!$C$78:$AX$153,MATCH($C77,'[1]1000 m3_by region by source'!$D$78:$D$153,0),MATCH(AW$2,'[1]1000 m3_by region by source'!$C$78:$AX$78,0))</f>
        <v>0</v>
      </c>
      <c r="AX77" s="63">
        <f>INDEX('[1]1000 m3_by region by source'!$C$78:$AX$153,MATCH($C77,'[1]1000 m3_by region by source'!$D$78:$D$153,0),MATCH(AX$2,'[1]1000 m3_by region by source'!$C$78:$AX$78,0))</f>
        <v>0</v>
      </c>
      <c r="AY77" s="63">
        <f>INDEX('[1]1000 m3_by region by source'!$C$78:$AX$153,MATCH($C77,'[1]1000 m3_by region by source'!$D$78:$D$153,0),MATCH(AY$2,'[1]1000 m3_by region by source'!$C$78:$AX$78,0))</f>
        <v>0</v>
      </c>
      <c r="AZ77" s="63">
        <f>INDEX('[1]1000 m3_by region by source'!$C$78:$AX$153,MATCH($C77,'[1]1000 m3_by region by source'!$D$78:$D$153,0),MATCH(AZ$2,'[1]1000 m3_by region by source'!$C$78:$AX$78,0))</f>
        <v>0</v>
      </c>
      <c r="BA77" s="63">
        <f>INDEX('[1]1000 m3_by region by source'!$C$78:$AX$153,MATCH($C77,'[1]1000 m3_by region by source'!$D$78:$D$153,0),MATCH(BA$2,'[1]1000 m3_by region by source'!$C$78:$AX$78,0))</f>
        <v>0</v>
      </c>
      <c r="BB77" s="63">
        <f>INDEX('[1]1000 m3_by region by source'!$C$78:$AX$153,MATCH($C77,'[1]1000 m3_by region by source'!$D$78:$D$153,0),MATCH(BB$2,'[1]1000 m3_by region by source'!$C$78:$AX$78,0))</f>
        <v>0</v>
      </c>
    </row>
    <row r="78" spans="1:54" x14ac:dyDescent="0.35">
      <c r="A78" t="str">
        <f>'[1]1000 m3_by region by source'!A142</f>
        <v>NUNAVUT</v>
      </c>
      <c r="B78" t="str">
        <f>'[1]1000 m3_by region by source'!C142</f>
        <v>SOLUTION</v>
      </c>
      <c r="C78" t="str">
        <f t="shared" si="1"/>
        <v>NUNAVUTSOLUTION</v>
      </c>
      <c r="D78" s="64" cm="1">
        <f t="array" ref="D78">TREND($I78:$N78,$I$2:$N$2,D$2)</f>
        <v>0</v>
      </c>
      <c r="E78" s="64" cm="1">
        <f t="array" ref="E78">TREND($I78:$N78,$I$2:$N$2,E$2)</f>
        <v>0</v>
      </c>
      <c r="F78" s="64" cm="1">
        <f t="array" ref="F78">TREND($I78:$N78,$I$2:$N$2,F$2)</f>
        <v>0</v>
      </c>
      <c r="G78" s="64" cm="1">
        <f t="array" ref="G78">TREND($I78:$N78,$I$2:$N$2,G$2)</f>
        <v>0</v>
      </c>
      <c r="H78" s="64" cm="1">
        <f t="array" ref="H78">TREND($I78:$N78,$I$2:$N$2,H$2)</f>
        <v>0</v>
      </c>
      <c r="I78" s="63">
        <f>INDEX('[1]1000 m3_by region by source'!$C$78:$AX$153,MATCH($C78,'[1]1000 m3_by region by source'!$D$78:$D$153,0),MATCH(I$2,'[1]1000 m3_by region by source'!$C$78:$AX$78,0))</f>
        <v>0</v>
      </c>
      <c r="J78" s="63">
        <f>INDEX('[1]1000 m3_by region by source'!$C$78:$AX$153,MATCH($C78,'[1]1000 m3_by region by source'!$D$78:$D$153,0),MATCH(J$2,'[1]1000 m3_by region by source'!$C$78:$AX$78,0))</f>
        <v>0</v>
      </c>
      <c r="K78" s="63">
        <f>INDEX('[1]1000 m3_by region by source'!$C$78:$AX$153,MATCH($C78,'[1]1000 m3_by region by source'!$D$78:$D$153,0),MATCH(K$2,'[1]1000 m3_by region by source'!$C$78:$AX$78,0))</f>
        <v>0</v>
      </c>
      <c r="L78" s="63">
        <f>INDEX('[1]1000 m3_by region by source'!$C$78:$AX$153,MATCH($C78,'[1]1000 m3_by region by source'!$D$78:$D$153,0),MATCH(L$2,'[1]1000 m3_by region by source'!$C$78:$AX$78,0))</f>
        <v>0</v>
      </c>
      <c r="M78" s="63">
        <f>INDEX('[1]1000 m3_by region by source'!$C$78:$AX$153,MATCH($C78,'[1]1000 m3_by region by source'!$D$78:$D$153,0),MATCH(M$2,'[1]1000 m3_by region by source'!$C$78:$AX$78,0))</f>
        <v>0</v>
      </c>
      <c r="N78" s="63">
        <f>INDEX('[1]1000 m3_by region by source'!$C$78:$AX$153,MATCH($C78,'[1]1000 m3_by region by source'!$D$78:$D$153,0),MATCH(N$2,'[1]1000 m3_by region by source'!$C$78:$AX$78,0))</f>
        <v>0</v>
      </c>
      <c r="O78" s="63">
        <f>INDEX('[1]1000 m3_by region by source'!$C$78:$AX$153,MATCH($C78,'[1]1000 m3_by region by source'!$D$78:$D$153,0),MATCH(O$2,'[1]1000 m3_by region by source'!$C$78:$AX$78,0))</f>
        <v>0</v>
      </c>
      <c r="P78" s="63">
        <f>INDEX('[1]1000 m3_by region by source'!$C$78:$AX$153,MATCH($C78,'[1]1000 m3_by region by source'!$D$78:$D$153,0),MATCH(P$2,'[1]1000 m3_by region by source'!$C$78:$AX$78,0))</f>
        <v>0</v>
      </c>
      <c r="Q78" s="63">
        <f>INDEX('[1]1000 m3_by region by source'!$C$78:$AX$153,MATCH($C78,'[1]1000 m3_by region by source'!$D$78:$D$153,0),MATCH(Q$2,'[1]1000 m3_by region by source'!$C$78:$AX$78,0))</f>
        <v>0</v>
      </c>
      <c r="R78" s="63">
        <f>INDEX('[1]1000 m3_by region by source'!$C$78:$AX$153,MATCH($C78,'[1]1000 m3_by region by source'!$D$78:$D$153,0),MATCH(R$2,'[1]1000 m3_by region by source'!$C$78:$AX$78,0))</f>
        <v>0</v>
      </c>
      <c r="S78" s="63">
        <f>INDEX('[1]1000 m3_by region by source'!$C$78:$AX$153,MATCH($C78,'[1]1000 m3_by region by source'!$D$78:$D$153,0),MATCH(S$2,'[1]1000 m3_by region by source'!$C$78:$AX$78,0))</f>
        <v>0</v>
      </c>
      <c r="T78" s="63">
        <f>INDEX('[1]1000 m3_by region by source'!$C$78:$AX$153,MATCH($C78,'[1]1000 m3_by region by source'!$D$78:$D$153,0),MATCH(T$2,'[1]1000 m3_by region by source'!$C$78:$AX$78,0))</f>
        <v>0</v>
      </c>
      <c r="U78" s="63">
        <f>INDEX('[1]1000 m3_by region by source'!$C$78:$AX$153,MATCH($C78,'[1]1000 m3_by region by source'!$D$78:$D$153,0),MATCH(U$2,'[1]1000 m3_by region by source'!$C$78:$AX$78,0))</f>
        <v>0</v>
      </c>
      <c r="V78" s="63">
        <f>INDEX('[1]1000 m3_by region by source'!$C$78:$AX$153,MATCH($C78,'[1]1000 m3_by region by source'!$D$78:$D$153,0),MATCH(V$2,'[1]1000 m3_by region by source'!$C$78:$AX$78,0))</f>
        <v>0</v>
      </c>
      <c r="W78" s="63">
        <f>INDEX('[1]1000 m3_by region by source'!$C$78:$AX$153,MATCH($C78,'[1]1000 m3_by region by source'!$D$78:$D$153,0),MATCH(W$2,'[1]1000 m3_by region by source'!$C$78:$AX$78,0))</f>
        <v>0</v>
      </c>
      <c r="X78" s="63">
        <f>INDEX('[1]1000 m3_by region by source'!$C$78:$AX$153,MATCH($C78,'[1]1000 m3_by region by source'!$D$78:$D$153,0),MATCH(X$2,'[1]1000 m3_by region by source'!$C$78:$AX$78,0))</f>
        <v>0</v>
      </c>
      <c r="Y78" s="63">
        <f>INDEX('[1]1000 m3_by region by source'!$C$78:$AX$153,MATCH($C78,'[1]1000 m3_by region by source'!$D$78:$D$153,0),MATCH(Y$2,'[1]1000 m3_by region by source'!$C$78:$AX$78,0))</f>
        <v>0</v>
      </c>
      <c r="Z78" s="63">
        <f>INDEX('[1]1000 m3_by region by source'!$C$78:$AX$153,MATCH($C78,'[1]1000 m3_by region by source'!$D$78:$D$153,0),MATCH(Z$2,'[1]1000 m3_by region by source'!$C$78:$AX$78,0))</f>
        <v>0</v>
      </c>
      <c r="AA78" s="63">
        <f>INDEX('[1]1000 m3_by region by source'!$C$78:$AX$153,MATCH($C78,'[1]1000 m3_by region by source'!$D$78:$D$153,0),MATCH(AA$2,'[1]1000 m3_by region by source'!$C$78:$AX$78,0))</f>
        <v>0</v>
      </c>
      <c r="AB78" s="63">
        <f>INDEX('[1]1000 m3_by region by source'!$C$78:$AX$153,MATCH($C78,'[1]1000 m3_by region by source'!$D$78:$D$153,0),MATCH(AB$2,'[1]1000 m3_by region by source'!$C$78:$AX$78,0))</f>
        <v>0</v>
      </c>
      <c r="AC78" s="63">
        <f>INDEX('[1]1000 m3_by region by source'!$C$78:$AX$153,MATCH($C78,'[1]1000 m3_by region by source'!$D$78:$D$153,0),MATCH(AC$2,'[1]1000 m3_by region by source'!$C$78:$AX$78,0))</f>
        <v>0</v>
      </c>
      <c r="AD78" s="63">
        <f>INDEX('[1]1000 m3_by region by source'!$C$78:$AX$153,MATCH($C78,'[1]1000 m3_by region by source'!$D$78:$D$153,0),MATCH(AD$2,'[1]1000 m3_by region by source'!$C$78:$AX$78,0))</f>
        <v>0</v>
      </c>
      <c r="AE78" s="63">
        <f>INDEX('[1]1000 m3_by region by source'!$C$78:$AX$153,MATCH($C78,'[1]1000 m3_by region by source'!$D$78:$D$153,0),MATCH(AE$2,'[1]1000 m3_by region by source'!$C$78:$AX$78,0))</f>
        <v>0</v>
      </c>
      <c r="AF78" s="63">
        <f>INDEX('[1]1000 m3_by region by source'!$C$78:$AX$153,MATCH($C78,'[1]1000 m3_by region by source'!$D$78:$D$153,0),MATCH(AF$2,'[1]1000 m3_by region by source'!$C$78:$AX$78,0))</f>
        <v>0</v>
      </c>
      <c r="AG78" s="63">
        <f>INDEX('[1]1000 m3_by region by source'!$C$78:$AX$153,MATCH($C78,'[1]1000 m3_by region by source'!$D$78:$D$153,0),MATCH(AG$2,'[1]1000 m3_by region by source'!$C$78:$AX$78,0))</f>
        <v>0</v>
      </c>
      <c r="AH78" s="63">
        <f>INDEX('[1]1000 m3_by region by source'!$C$78:$AX$153,MATCH($C78,'[1]1000 m3_by region by source'!$D$78:$D$153,0),MATCH(AH$2,'[1]1000 m3_by region by source'!$C$78:$AX$78,0))</f>
        <v>0</v>
      </c>
      <c r="AI78" s="63">
        <f>INDEX('[1]1000 m3_by region by source'!$C$78:$AX$153,MATCH($C78,'[1]1000 m3_by region by source'!$D$78:$D$153,0),MATCH(AI$2,'[1]1000 m3_by region by source'!$C$78:$AX$78,0))</f>
        <v>0</v>
      </c>
      <c r="AJ78" s="63">
        <f>INDEX('[1]1000 m3_by region by source'!$C$78:$AX$153,MATCH($C78,'[1]1000 m3_by region by source'!$D$78:$D$153,0),MATCH(AJ$2,'[1]1000 m3_by region by source'!$C$78:$AX$78,0))</f>
        <v>0</v>
      </c>
      <c r="AK78" s="63">
        <f>INDEX('[1]1000 m3_by region by source'!$C$78:$AX$153,MATCH($C78,'[1]1000 m3_by region by source'!$D$78:$D$153,0),MATCH(AK$2,'[1]1000 m3_by region by source'!$C$78:$AX$78,0))</f>
        <v>0</v>
      </c>
      <c r="AL78" s="63">
        <f>INDEX('[1]1000 m3_by region by source'!$C$78:$AX$153,MATCH($C78,'[1]1000 m3_by region by source'!$D$78:$D$153,0),MATCH(AL$2,'[1]1000 m3_by region by source'!$C$78:$AX$78,0))</f>
        <v>0</v>
      </c>
      <c r="AM78" s="63">
        <f>INDEX('[1]1000 m3_by region by source'!$C$78:$AX$153,MATCH($C78,'[1]1000 m3_by region by source'!$D$78:$D$153,0),MATCH(AM$2,'[1]1000 m3_by region by source'!$C$78:$AX$78,0))</f>
        <v>0</v>
      </c>
      <c r="AN78" s="63">
        <f>INDEX('[1]1000 m3_by region by source'!$C$78:$AX$153,MATCH($C78,'[1]1000 m3_by region by source'!$D$78:$D$153,0),MATCH(AN$2,'[1]1000 m3_by region by source'!$C$78:$AX$78,0))</f>
        <v>0</v>
      </c>
      <c r="AO78" s="63">
        <f>INDEX('[1]1000 m3_by region by source'!$C$78:$AX$153,MATCH($C78,'[1]1000 m3_by region by source'!$D$78:$D$153,0),MATCH(AO$2,'[1]1000 m3_by region by source'!$C$78:$AX$78,0))</f>
        <v>0</v>
      </c>
      <c r="AP78" s="63">
        <f>INDEX('[1]1000 m3_by region by source'!$C$78:$AX$153,MATCH($C78,'[1]1000 m3_by region by source'!$D$78:$D$153,0),MATCH(AP$2,'[1]1000 m3_by region by source'!$C$78:$AX$78,0))</f>
        <v>0</v>
      </c>
      <c r="AQ78" s="63">
        <f>INDEX('[1]1000 m3_by region by source'!$C$78:$AX$153,MATCH($C78,'[1]1000 m3_by region by source'!$D$78:$D$153,0),MATCH(AQ$2,'[1]1000 m3_by region by source'!$C$78:$AX$78,0))</f>
        <v>0</v>
      </c>
      <c r="AR78" s="63">
        <f>INDEX('[1]1000 m3_by region by source'!$C$78:$AX$153,MATCH($C78,'[1]1000 m3_by region by source'!$D$78:$D$153,0),MATCH(AR$2,'[1]1000 m3_by region by source'!$C$78:$AX$78,0))</f>
        <v>0</v>
      </c>
      <c r="AS78" s="63">
        <f>INDEX('[1]1000 m3_by region by source'!$C$78:$AX$153,MATCH($C78,'[1]1000 m3_by region by source'!$D$78:$D$153,0),MATCH(AS$2,'[1]1000 m3_by region by source'!$C$78:$AX$78,0))</f>
        <v>0</v>
      </c>
      <c r="AT78" s="63">
        <f>INDEX('[1]1000 m3_by region by source'!$C$78:$AX$153,MATCH($C78,'[1]1000 m3_by region by source'!$D$78:$D$153,0),MATCH(AT$2,'[1]1000 m3_by region by source'!$C$78:$AX$78,0))</f>
        <v>0</v>
      </c>
      <c r="AU78" s="63">
        <f>INDEX('[1]1000 m3_by region by source'!$C$78:$AX$153,MATCH($C78,'[1]1000 m3_by region by source'!$D$78:$D$153,0),MATCH(AU$2,'[1]1000 m3_by region by source'!$C$78:$AX$78,0))</f>
        <v>0</v>
      </c>
      <c r="AV78" s="63">
        <f>INDEX('[1]1000 m3_by region by source'!$C$78:$AX$153,MATCH($C78,'[1]1000 m3_by region by source'!$D$78:$D$153,0),MATCH(AV$2,'[1]1000 m3_by region by source'!$C$78:$AX$78,0))</f>
        <v>0</v>
      </c>
      <c r="AW78" s="63">
        <f>INDEX('[1]1000 m3_by region by source'!$C$78:$AX$153,MATCH($C78,'[1]1000 m3_by region by source'!$D$78:$D$153,0),MATCH(AW$2,'[1]1000 m3_by region by source'!$C$78:$AX$78,0))</f>
        <v>0</v>
      </c>
      <c r="AX78" s="63">
        <f>INDEX('[1]1000 m3_by region by source'!$C$78:$AX$153,MATCH($C78,'[1]1000 m3_by region by source'!$D$78:$D$153,0),MATCH(AX$2,'[1]1000 m3_by region by source'!$C$78:$AX$78,0))</f>
        <v>0</v>
      </c>
      <c r="AY78" s="63">
        <f>INDEX('[1]1000 m3_by region by source'!$C$78:$AX$153,MATCH($C78,'[1]1000 m3_by region by source'!$D$78:$D$153,0),MATCH(AY$2,'[1]1000 m3_by region by source'!$C$78:$AX$78,0))</f>
        <v>0</v>
      </c>
      <c r="AZ78" s="63">
        <f>INDEX('[1]1000 m3_by region by source'!$C$78:$AX$153,MATCH($C78,'[1]1000 m3_by region by source'!$D$78:$D$153,0),MATCH(AZ$2,'[1]1000 m3_by region by source'!$C$78:$AX$78,0))</f>
        <v>0</v>
      </c>
      <c r="BA78" s="63">
        <f>INDEX('[1]1000 m3_by region by source'!$C$78:$AX$153,MATCH($C78,'[1]1000 m3_by region by source'!$D$78:$D$153,0),MATCH(BA$2,'[1]1000 m3_by region by source'!$C$78:$AX$78,0))</f>
        <v>0</v>
      </c>
      <c r="BB78" s="63">
        <f>INDEX('[1]1000 m3_by region by source'!$C$78:$AX$153,MATCH($C78,'[1]1000 m3_by region by source'!$D$78:$D$153,0),MATCH(BB$2,'[1]1000 m3_by region by source'!$C$78:$AX$78,0))</f>
        <v>0</v>
      </c>
    </row>
    <row r="79" spans="1:54" x14ac:dyDescent="0.35">
      <c r="A79" t="str">
        <f>'[1]1000 m3_by region by source'!A143</f>
        <v>NUNAVUT</v>
      </c>
      <c r="B79" t="str">
        <f>'[1]1000 m3_by region by source'!C143</f>
        <v>TIGHT</v>
      </c>
      <c r="C79" t="str">
        <f t="shared" si="1"/>
        <v>NUNAVUTTIGHT</v>
      </c>
      <c r="D79" s="64" cm="1">
        <f t="array" ref="D79">TREND($I79:$N79,$I$2:$N$2,D$2)</f>
        <v>0</v>
      </c>
      <c r="E79" s="64" cm="1">
        <f t="array" ref="E79">TREND($I79:$N79,$I$2:$N$2,E$2)</f>
        <v>0</v>
      </c>
      <c r="F79" s="64" cm="1">
        <f t="array" ref="F79">TREND($I79:$N79,$I$2:$N$2,F$2)</f>
        <v>0</v>
      </c>
      <c r="G79" s="64" cm="1">
        <f t="array" ref="G79">TREND($I79:$N79,$I$2:$N$2,G$2)</f>
        <v>0</v>
      </c>
      <c r="H79" s="64" cm="1">
        <f t="array" ref="H79">TREND($I79:$N79,$I$2:$N$2,H$2)</f>
        <v>0</v>
      </c>
      <c r="I79" s="63">
        <f>INDEX('[1]1000 m3_by region by source'!$C$78:$AX$153,MATCH($C79,'[1]1000 m3_by region by source'!$D$78:$D$153,0),MATCH(I$2,'[1]1000 m3_by region by source'!$C$78:$AX$78,0))</f>
        <v>0</v>
      </c>
      <c r="J79" s="63">
        <f>INDEX('[1]1000 m3_by region by source'!$C$78:$AX$153,MATCH($C79,'[1]1000 m3_by region by source'!$D$78:$D$153,0),MATCH(J$2,'[1]1000 m3_by region by source'!$C$78:$AX$78,0))</f>
        <v>0</v>
      </c>
      <c r="K79" s="63">
        <f>INDEX('[1]1000 m3_by region by source'!$C$78:$AX$153,MATCH($C79,'[1]1000 m3_by region by source'!$D$78:$D$153,0),MATCH(K$2,'[1]1000 m3_by region by source'!$C$78:$AX$78,0))</f>
        <v>0</v>
      </c>
      <c r="L79" s="63">
        <f>INDEX('[1]1000 m3_by region by source'!$C$78:$AX$153,MATCH($C79,'[1]1000 m3_by region by source'!$D$78:$D$153,0),MATCH(L$2,'[1]1000 m3_by region by source'!$C$78:$AX$78,0))</f>
        <v>0</v>
      </c>
      <c r="M79" s="63">
        <f>INDEX('[1]1000 m3_by region by source'!$C$78:$AX$153,MATCH($C79,'[1]1000 m3_by region by source'!$D$78:$D$153,0),MATCH(M$2,'[1]1000 m3_by region by source'!$C$78:$AX$78,0))</f>
        <v>0</v>
      </c>
      <c r="N79" s="63">
        <f>INDEX('[1]1000 m3_by region by source'!$C$78:$AX$153,MATCH($C79,'[1]1000 m3_by region by source'!$D$78:$D$153,0),MATCH(N$2,'[1]1000 m3_by region by source'!$C$78:$AX$78,0))</f>
        <v>0</v>
      </c>
      <c r="O79" s="63">
        <f>INDEX('[1]1000 m3_by region by source'!$C$78:$AX$153,MATCH($C79,'[1]1000 m3_by region by source'!$D$78:$D$153,0),MATCH(O$2,'[1]1000 m3_by region by source'!$C$78:$AX$78,0))</f>
        <v>0</v>
      </c>
      <c r="P79" s="63">
        <f>INDEX('[1]1000 m3_by region by source'!$C$78:$AX$153,MATCH($C79,'[1]1000 m3_by region by source'!$D$78:$D$153,0),MATCH(P$2,'[1]1000 m3_by region by source'!$C$78:$AX$78,0))</f>
        <v>0</v>
      </c>
      <c r="Q79" s="63">
        <f>INDEX('[1]1000 m3_by region by source'!$C$78:$AX$153,MATCH($C79,'[1]1000 m3_by region by source'!$D$78:$D$153,0),MATCH(Q$2,'[1]1000 m3_by region by source'!$C$78:$AX$78,0))</f>
        <v>0</v>
      </c>
      <c r="R79" s="63">
        <f>INDEX('[1]1000 m3_by region by source'!$C$78:$AX$153,MATCH($C79,'[1]1000 m3_by region by source'!$D$78:$D$153,0),MATCH(R$2,'[1]1000 m3_by region by source'!$C$78:$AX$78,0))</f>
        <v>0</v>
      </c>
      <c r="S79" s="63">
        <f>INDEX('[1]1000 m3_by region by source'!$C$78:$AX$153,MATCH($C79,'[1]1000 m3_by region by source'!$D$78:$D$153,0),MATCH(S$2,'[1]1000 m3_by region by source'!$C$78:$AX$78,0))</f>
        <v>0</v>
      </c>
      <c r="T79" s="63">
        <f>INDEX('[1]1000 m3_by region by source'!$C$78:$AX$153,MATCH($C79,'[1]1000 m3_by region by source'!$D$78:$D$153,0),MATCH(T$2,'[1]1000 m3_by region by source'!$C$78:$AX$78,0))</f>
        <v>0</v>
      </c>
      <c r="U79" s="63">
        <f>INDEX('[1]1000 m3_by region by source'!$C$78:$AX$153,MATCH($C79,'[1]1000 m3_by region by source'!$D$78:$D$153,0),MATCH(U$2,'[1]1000 m3_by region by source'!$C$78:$AX$78,0))</f>
        <v>0</v>
      </c>
      <c r="V79" s="63">
        <f>INDEX('[1]1000 m3_by region by source'!$C$78:$AX$153,MATCH($C79,'[1]1000 m3_by region by source'!$D$78:$D$153,0),MATCH(V$2,'[1]1000 m3_by region by source'!$C$78:$AX$78,0))</f>
        <v>0</v>
      </c>
      <c r="W79" s="63">
        <f>INDEX('[1]1000 m3_by region by source'!$C$78:$AX$153,MATCH($C79,'[1]1000 m3_by region by source'!$D$78:$D$153,0),MATCH(W$2,'[1]1000 m3_by region by source'!$C$78:$AX$78,0))</f>
        <v>0</v>
      </c>
      <c r="X79" s="63">
        <f>INDEX('[1]1000 m3_by region by source'!$C$78:$AX$153,MATCH($C79,'[1]1000 m3_by region by source'!$D$78:$D$153,0),MATCH(X$2,'[1]1000 m3_by region by source'!$C$78:$AX$78,0))</f>
        <v>0</v>
      </c>
      <c r="Y79" s="63">
        <f>INDEX('[1]1000 m3_by region by source'!$C$78:$AX$153,MATCH($C79,'[1]1000 m3_by region by source'!$D$78:$D$153,0),MATCH(Y$2,'[1]1000 m3_by region by source'!$C$78:$AX$78,0))</f>
        <v>0</v>
      </c>
      <c r="Z79" s="63">
        <f>INDEX('[1]1000 m3_by region by source'!$C$78:$AX$153,MATCH($C79,'[1]1000 m3_by region by source'!$D$78:$D$153,0),MATCH(Z$2,'[1]1000 m3_by region by source'!$C$78:$AX$78,0))</f>
        <v>0</v>
      </c>
      <c r="AA79" s="63">
        <f>INDEX('[1]1000 m3_by region by source'!$C$78:$AX$153,MATCH($C79,'[1]1000 m3_by region by source'!$D$78:$D$153,0),MATCH(AA$2,'[1]1000 m3_by region by source'!$C$78:$AX$78,0))</f>
        <v>0</v>
      </c>
      <c r="AB79" s="63">
        <f>INDEX('[1]1000 m3_by region by source'!$C$78:$AX$153,MATCH($C79,'[1]1000 m3_by region by source'!$D$78:$D$153,0),MATCH(AB$2,'[1]1000 m3_by region by source'!$C$78:$AX$78,0))</f>
        <v>0</v>
      </c>
      <c r="AC79" s="63">
        <f>INDEX('[1]1000 m3_by region by source'!$C$78:$AX$153,MATCH($C79,'[1]1000 m3_by region by source'!$D$78:$D$153,0),MATCH(AC$2,'[1]1000 m3_by region by source'!$C$78:$AX$78,0))</f>
        <v>0</v>
      </c>
      <c r="AD79" s="63">
        <f>INDEX('[1]1000 m3_by region by source'!$C$78:$AX$153,MATCH($C79,'[1]1000 m3_by region by source'!$D$78:$D$153,0),MATCH(AD$2,'[1]1000 m3_by region by source'!$C$78:$AX$78,0))</f>
        <v>0</v>
      </c>
      <c r="AE79" s="63">
        <f>INDEX('[1]1000 m3_by region by source'!$C$78:$AX$153,MATCH($C79,'[1]1000 m3_by region by source'!$D$78:$D$153,0),MATCH(AE$2,'[1]1000 m3_by region by source'!$C$78:$AX$78,0))</f>
        <v>0</v>
      </c>
      <c r="AF79" s="63">
        <f>INDEX('[1]1000 m3_by region by source'!$C$78:$AX$153,MATCH($C79,'[1]1000 m3_by region by source'!$D$78:$D$153,0),MATCH(AF$2,'[1]1000 m3_by region by source'!$C$78:$AX$78,0))</f>
        <v>0</v>
      </c>
      <c r="AG79" s="63">
        <f>INDEX('[1]1000 m3_by region by source'!$C$78:$AX$153,MATCH($C79,'[1]1000 m3_by region by source'!$D$78:$D$153,0),MATCH(AG$2,'[1]1000 m3_by region by source'!$C$78:$AX$78,0))</f>
        <v>0</v>
      </c>
      <c r="AH79" s="63">
        <f>INDEX('[1]1000 m3_by region by source'!$C$78:$AX$153,MATCH($C79,'[1]1000 m3_by region by source'!$D$78:$D$153,0),MATCH(AH$2,'[1]1000 m3_by region by source'!$C$78:$AX$78,0))</f>
        <v>0</v>
      </c>
      <c r="AI79" s="63">
        <f>INDEX('[1]1000 m3_by region by source'!$C$78:$AX$153,MATCH($C79,'[1]1000 m3_by region by source'!$D$78:$D$153,0),MATCH(AI$2,'[1]1000 m3_by region by source'!$C$78:$AX$78,0))</f>
        <v>0</v>
      </c>
      <c r="AJ79" s="63">
        <f>INDEX('[1]1000 m3_by region by source'!$C$78:$AX$153,MATCH($C79,'[1]1000 m3_by region by source'!$D$78:$D$153,0),MATCH(AJ$2,'[1]1000 m3_by region by source'!$C$78:$AX$78,0))</f>
        <v>0</v>
      </c>
      <c r="AK79" s="63">
        <f>INDEX('[1]1000 m3_by region by source'!$C$78:$AX$153,MATCH($C79,'[1]1000 m3_by region by source'!$D$78:$D$153,0),MATCH(AK$2,'[1]1000 m3_by region by source'!$C$78:$AX$78,0))</f>
        <v>0</v>
      </c>
      <c r="AL79" s="63">
        <f>INDEX('[1]1000 m3_by region by source'!$C$78:$AX$153,MATCH($C79,'[1]1000 m3_by region by source'!$D$78:$D$153,0),MATCH(AL$2,'[1]1000 m3_by region by source'!$C$78:$AX$78,0))</f>
        <v>0</v>
      </c>
      <c r="AM79" s="63">
        <f>INDEX('[1]1000 m3_by region by source'!$C$78:$AX$153,MATCH($C79,'[1]1000 m3_by region by source'!$D$78:$D$153,0),MATCH(AM$2,'[1]1000 m3_by region by source'!$C$78:$AX$78,0))</f>
        <v>0</v>
      </c>
      <c r="AN79" s="63">
        <f>INDEX('[1]1000 m3_by region by source'!$C$78:$AX$153,MATCH($C79,'[1]1000 m3_by region by source'!$D$78:$D$153,0),MATCH(AN$2,'[1]1000 m3_by region by source'!$C$78:$AX$78,0))</f>
        <v>0</v>
      </c>
      <c r="AO79" s="63">
        <f>INDEX('[1]1000 m3_by region by source'!$C$78:$AX$153,MATCH($C79,'[1]1000 m3_by region by source'!$D$78:$D$153,0),MATCH(AO$2,'[1]1000 m3_by region by source'!$C$78:$AX$78,0))</f>
        <v>0</v>
      </c>
      <c r="AP79" s="63">
        <f>INDEX('[1]1000 m3_by region by source'!$C$78:$AX$153,MATCH($C79,'[1]1000 m3_by region by source'!$D$78:$D$153,0),MATCH(AP$2,'[1]1000 m3_by region by source'!$C$78:$AX$78,0))</f>
        <v>0</v>
      </c>
      <c r="AQ79" s="63">
        <f>INDEX('[1]1000 m3_by region by source'!$C$78:$AX$153,MATCH($C79,'[1]1000 m3_by region by source'!$D$78:$D$153,0),MATCH(AQ$2,'[1]1000 m3_by region by source'!$C$78:$AX$78,0))</f>
        <v>0</v>
      </c>
      <c r="AR79" s="63">
        <f>INDEX('[1]1000 m3_by region by source'!$C$78:$AX$153,MATCH($C79,'[1]1000 m3_by region by source'!$D$78:$D$153,0),MATCH(AR$2,'[1]1000 m3_by region by source'!$C$78:$AX$78,0))</f>
        <v>0</v>
      </c>
      <c r="AS79" s="63">
        <f>INDEX('[1]1000 m3_by region by source'!$C$78:$AX$153,MATCH($C79,'[1]1000 m3_by region by source'!$D$78:$D$153,0),MATCH(AS$2,'[1]1000 m3_by region by source'!$C$78:$AX$78,0))</f>
        <v>0</v>
      </c>
      <c r="AT79" s="63">
        <f>INDEX('[1]1000 m3_by region by source'!$C$78:$AX$153,MATCH($C79,'[1]1000 m3_by region by source'!$D$78:$D$153,0),MATCH(AT$2,'[1]1000 m3_by region by source'!$C$78:$AX$78,0))</f>
        <v>0</v>
      </c>
      <c r="AU79" s="63">
        <f>INDEX('[1]1000 m3_by region by source'!$C$78:$AX$153,MATCH($C79,'[1]1000 m3_by region by source'!$D$78:$D$153,0),MATCH(AU$2,'[1]1000 m3_by region by source'!$C$78:$AX$78,0))</f>
        <v>0</v>
      </c>
      <c r="AV79" s="63">
        <f>INDEX('[1]1000 m3_by region by source'!$C$78:$AX$153,MATCH($C79,'[1]1000 m3_by region by source'!$D$78:$D$153,0),MATCH(AV$2,'[1]1000 m3_by region by source'!$C$78:$AX$78,0))</f>
        <v>0</v>
      </c>
      <c r="AW79" s="63">
        <f>INDEX('[1]1000 m3_by region by source'!$C$78:$AX$153,MATCH($C79,'[1]1000 m3_by region by source'!$D$78:$D$153,0),MATCH(AW$2,'[1]1000 m3_by region by source'!$C$78:$AX$78,0))</f>
        <v>0</v>
      </c>
      <c r="AX79" s="63">
        <f>INDEX('[1]1000 m3_by region by source'!$C$78:$AX$153,MATCH($C79,'[1]1000 m3_by region by source'!$D$78:$D$153,0),MATCH(AX$2,'[1]1000 m3_by region by source'!$C$78:$AX$78,0))</f>
        <v>0</v>
      </c>
      <c r="AY79" s="63">
        <f>INDEX('[1]1000 m3_by region by source'!$C$78:$AX$153,MATCH($C79,'[1]1000 m3_by region by source'!$D$78:$D$153,0),MATCH(AY$2,'[1]1000 m3_by region by source'!$C$78:$AX$78,0))</f>
        <v>0</v>
      </c>
      <c r="AZ79" s="63">
        <f>INDEX('[1]1000 m3_by region by source'!$C$78:$AX$153,MATCH($C79,'[1]1000 m3_by region by source'!$D$78:$D$153,0),MATCH(AZ$2,'[1]1000 m3_by region by source'!$C$78:$AX$78,0))</f>
        <v>0</v>
      </c>
      <c r="BA79" s="63">
        <f>INDEX('[1]1000 m3_by region by source'!$C$78:$AX$153,MATCH($C79,'[1]1000 m3_by region by source'!$D$78:$D$153,0),MATCH(BA$2,'[1]1000 m3_by region by source'!$C$78:$AX$78,0))</f>
        <v>0</v>
      </c>
      <c r="BB79" s="63">
        <f>INDEX('[1]1000 m3_by region by source'!$C$78:$AX$153,MATCH($C79,'[1]1000 m3_by region by source'!$D$78:$D$153,0),MATCH(BB$2,'[1]1000 m3_by region by source'!$C$78:$AX$78,0))</f>
        <v>0</v>
      </c>
    </row>
    <row r="80" spans="1:54" x14ac:dyDescent="0.35">
      <c r="C80" t="str">
        <f t="shared" si="1"/>
        <v/>
      </c>
    </row>
    <row r="81" spans="1:54" x14ac:dyDescent="0.35">
      <c r="A81" t="str">
        <f>'[1]1000 m3_by region by source'!$A$144</f>
        <v>ATLANTIC</v>
      </c>
      <c r="B81" t="str">
        <f>'[1]1000 m3_by region by source'!C67</f>
        <v>COAL BED METHANE</v>
      </c>
      <c r="C81" t="str">
        <f t="shared" si="1"/>
        <v>ATLANTICCOAL BED METHANE</v>
      </c>
      <c r="D81" s="64" cm="1">
        <f t="array" ref="D81">TREND($I81:$N81,$I$2:$N$2,D$2)</f>
        <v>0</v>
      </c>
      <c r="E81" s="64" cm="1">
        <f t="array" ref="E81">TREND($I81:$N81,$I$2:$N$2,E$2)</f>
        <v>0</v>
      </c>
      <c r="F81" s="64" cm="1">
        <f t="array" ref="F81">TREND($I81:$N81,$I$2:$N$2,F$2)</f>
        <v>0</v>
      </c>
      <c r="G81" s="64" cm="1">
        <f t="array" ref="G81">TREND($I81:$N81,$I$2:$N$2,G$2)</f>
        <v>0</v>
      </c>
      <c r="H81" s="64" cm="1">
        <f t="array" ref="H81">TREND($I81:$N81,$I$2:$N$2,H$2)</f>
        <v>0</v>
      </c>
      <c r="I81" s="63">
        <f>INDEX('[1]1000 m3_by region by source'!$C$78:$AX$153,MATCH($C81,'[1]1000 m3_by region by source'!$D$78:$D$153,0),MATCH(I$2,'[1]1000 m3_by region by source'!$C$78:$AX$78,0))</f>
        <v>0</v>
      </c>
      <c r="J81" s="63">
        <f>INDEX('[1]1000 m3_by region by source'!$C$78:$AX$153,MATCH($C81,'[1]1000 m3_by region by source'!$D$78:$D$153,0),MATCH(J$2,'[1]1000 m3_by region by source'!$C$78:$AX$78,0))</f>
        <v>0</v>
      </c>
      <c r="K81" s="63">
        <f>INDEX('[1]1000 m3_by region by source'!$C$78:$AX$153,MATCH($C81,'[1]1000 m3_by region by source'!$D$78:$D$153,0),MATCH(K$2,'[1]1000 m3_by region by source'!$C$78:$AX$78,0))</f>
        <v>0</v>
      </c>
      <c r="L81" s="63">
        <f>INDEX('[1]1000 m3_by region by source'!$C$78:$AX$153,MATCH($C81,'[1]1000 m3_by region by source'!$D$78:$D$153,0),MATCH(L$2,'[1]1000 m3_by region by source'!$C$78:$AX$78,0))</f>
        <v>0</v>
      </c>
      <c r="M81" s="63">
        <f>INDEX('[1]1000 m3_by region by source'!$C$78:$AX$153,MATCH($C81,'[1]1000 m3_by region by source'!$D$78:$D$153,0),MATCH(M$2,'[1]1000 m3_by region by source'!$C$78:$AX$78,0))</f>
        <v>0</v>
      </c>
      <c r="N81" s="63">
        <f>INDEX('[1]1000 m3_by region by source'!$C$78:$AX$153,MATCH($C81,'[1]1000 m3_by region by source'!$D$78:$D$153,0),MATCH(N$2,'[1]1000 m3_by region by source'!$C$78:$AX$78,0))</f>
        <v>0</v>
      </c>
      <c r="O81" s="63">
        <f>INDEX('[1]1000 m3_by region by source'!$C$78:$AX$153,MATCH($C81,'[1]1000 m3_by region by source'!$D$78:$D$153,0),MATCH(O$2,'[1]1000 m3_by region by source'!$C$78:$AX$78,0))</f>
        <v>0</v>
      </c>
      <c r="P81" s="63">
        <f>INDEX('[1]1000 m3_by region by source'!$C$78:$AX$153,MATCH($C81,'[1]1000 m3_by region by source'!$D$78:$D$153,0),MATCH(P$2,'[1]1000 m3_by region by source'!$C$78:$AX$78,0))</f>
        <v>0</v>
      </c>
      <c r="Q81" s="63">
        <f>INDEX('[1]1000 m3_by region by source'!$C$78:$AX$153,MATCH($C81,'[1]1000 m3_by region by source'!$D$78:$D$153,0),MATCH(Q$2,'[1]1000 m3_by region by source'!$C$78:$AX$78,0))</f>
        <v>0</v>
      </c>
      <c r="R81" s="63">
        <f>INDEX('[1]1000 m3_by region by source'!$C$78:$AX$153,MATCH($C81,'[1]1000 m3_by region by source'!$D$78:$D$153,0),MATCH(R$2,'[1]1000 m3_by region by source'!$C$78:$AX$78,0))</f>
        <v>0</v>
      </c>
      <c r="S81" s="63">
        <f>INDEX('[1]1000 m3_by region by source'!$C$78:$AX$153,MATCH($C81,'[1]1000 m3_by region by source'!$D$78:$D$153,0),MATCH(S$2,'[1]1000 m3_by region by source'!$C$78:$AX$78,0))</f>
        <v>0</v>
      </c>
      <c r="T81" s="63">
        <f>INDEX('[1]1000 m3_by region by source'!$C$78:$AX$153,MATCH($C81,'[1]1000 m3_by region by source'!$D$78:$D$153,0),MATCH(T$2,'[1]1000 m3_by region by source'!$C$78:$AX$78,0))</f>
        <v>0</v>
      </c>
      <c r="U81" s="63">
        <f>INDEX('[1]1000 m3_by region by source'!$C$78:$AX$153,MATCH($C81,'[1]1000 m3_by region by source'!$D$78:$D$153,0),MATCH(U$2,'[1]1000 m3_by region by source'!$C$78:$AX$78,0))</f>
        <v>0</v>
      </c>
      <c r="V81" s="63">
        <f>INDEX('[1]1000 m3_by region by source'!$C$78:$AX$153,MATCH($C81,'[1]1000 m3_by region by source'!$D$78:$D$153,0),MATCH(V$2,'[1]1000 m3_by region by source'!$C$78:$AX$78,0))</f>
        <v>0</v>
      </c>
      <c r="W81" s="63">
        <f>INDEX('[1]1000 m3_by region by source'!$C$78:$AX$153,MATCH($C81,'[1]1000 m3_by region by source'!$D$78:$D$153,0),MATCH(W$2,'[1]1000 m3_by region by source'!$C$78:$AX$78,0))</f>
        <v>0</v>
      </c>
      <c r="X81" s="63">
        <f>INDEX('[1]1000 m3_by region by source'!$C$78:$AX$153,MATCH($C81,'[1]1000 m3_by region by source'!$D$78:$D$153,0),MATCH(X$2,'[1]1000 m3_by region by source'!$C$78:$AX$78,0))</f>
        <v>0</v>
      </c>
      <c r="Y81" s="63">
        <f>INDEX('[1]1000 m3_by region by source'!$C$78:$AX$153,MATCH($C81,'[1]1000 m3_by region by source'!$D$78:$D$153,0),MATCH(Y$2,'[1]1000 m3_by region by source'!$C$78:$AX$78,0))</f>
        <v>0</v>
      </c>
      <c r="Z81" s="63">
        <f>INDEX('[1]1000 m3_by region by source'!$C$78:$AX$153,MATCH($C81,'[1]1000 m3_by region by source'!$D$78:$D$153,0),MATCH(Z$2,'[1]1000 m3_by region by source'!$C$78:$AX$78,0))</f>
        <v>0</v>
      </c>
      <c r="AA81" s="63">
        <f>INDEX('[1]1000 m3_by region by source'!$C$78:$AX$153,MATCH($C81,'[1]1000 m3_by region by source'!$D$78:$D$153,0),MATCH(AA$2,'[1]1000 m3_by region by source'!$C$78:$AX$78,0))</f>
        <v>0</v>
      </c>
      <c r="AB81" s="63">
        <f>INDEX('[1]1000 m3_by region by source'!$C$78:$AX$153,MATCH($C81,'[1]1000 m3_by region by source'!$D$78:$D$153,0),MATCH(AB$2,'[1]1000 m3_by region by source'!$C$78:$AX$78,0))</f>
        <v>0</v>
      </c>
      <c r="AC81" s="63">
        <f>INDEX('[1]1000 m3_by region by source'!$C$78:$AX$153,MATCH($C81,'[1]1000 m3_by region by source'!$D$78:$D$153,0),MATCH(AC$2,'[1]1000 m3_by region by source'!$C$78:$AX$78,0))</f>
        <v>0</v>
      </c>
      <c r="AD81" s="63">
        <f>INDEX('[1]1000 m3_by region by source'!$C$78:$AX$153,MATCH($C81,'[1]1000 m3_by region by source'!$D$78:$D$153,0),MATCH(AD$2,'[1]1000 m3_by region by source'!$C$78:$AX$78,0))</f>
        <v>0</v>
      </c>
      <c r="AE81" s="63">
        <f>INDEX('[1]1000 m3_by region by source'!$C$78:$AX$153,MATCH($C81,'[1]1000 m3_by region by source'!$D$78:$D$153,0),MATCH(AE$2,'[1]1000 m3_by region by source'!$C$78:$AX$78,0))</f>
        <v>0</v>
      </c>
      <c r="AF81" s="63">
        <f>INDEX('[1]1000 m3_by region by source'!$C$78:$AX$153,MATCH($C81,'[1]1000 m3_by region by source'!$D$78:$D$153,0),MATCH(AF$2,'[1]1000 m3_by region by source'!$C$78:$AX$78,0))</f>
        <v>0</v>
      </c>
      <c r="AG81" s="63">
        <f>INDEX('[1]1000 m3_by region by source'!$C$78:$AX$153,MATCH($C81,'[1]1000 m3_by region by source'!$D$78:$D$153,0),MATCH(AG$2,'[1]1000 m3_by region by source'!$C$78:$AX$78,0))</f>
        <v>0</v>
      </c>
      <c r="AH81" s="63">
        <f>INDEX('[1]1000 m3_by region by source'!$C$78:$AX$153,MATCH($C81,'[1]1000 m3_by region by source'!$D$78:$D$153,0),MATCH(AH$2,'[1]1000 m3_by region by source'!$C$78:$AX$78,0))</f>
        <v>0</v>
      </c>
      <c r="AI81" s="63">
        <f>INDEX('[1]1000 m3_by region by source'!$C$78:$AX$153,MATCH($C81,'[1]1000 m3_by region by source'!$D$78:$D$153,0),MATCH(AI$2,'[1]1000 m3_by region by source'!$C$78:$AX$78,0))</f>
        <v>0</v>
      </c>
      <c r="AJ81" s="63">
        <f>INDEX('[1]1000 m3_by region by source'!$C$78:$AX$153,MATCH($C81,'[1]1000 m3_by region by source'!$D$78:$D$153,0),MATCH(AJ$2,'[1]1000 m3_by region by source'!$C$78:$AX$78,0))</f>
        <v>0</v>
      </c>
      <c r="AK81" s="63">
        <f>INDEX('[1]1000 m3_by region by source'!$C$78:$AX$153,MATCH($C81,'[1]1000 m3_by region by source'!$D$78:$D$153,0),MATCH(AK$2,'[1]1000 m3_by region by source'!$C$78:$AX$78,0))</f>
        <v>0</v>
      </c>
      <c r="AL81" s="63">
        <f>INDEX('[1]1000 m3_by region by source'!$C$78:$AX$153,MATCH($C81,'[1]1000 m3_by region by source'!$D$78:$D$153,0),MATCH(AL$2,'[1]1000 m3_by region by source'!$C$78:$AX$78,0))</f>
        <v>0</v>
      </c>
      <c r="AM81" s="63">
        <f>INDEX('[1]1000 m3_by region by source'!$C$78:$AX$153,MATCH($C81,'[1]1000 m3_by region by source'!$D$78:$D$153,0),MATCH(AM$2,'[1]1000 m3_by region by source'!$C$78:$AX$78,0))</f>
        <v>0</v>
      </c>
      <c r="AN81" s="63">
        <f>INDEX('[1]1000 m3_by region by source'!$C$78:$AX$153,MATCH($C81,'[1]1000 m3_by region by source'!$D$78:$D$153,0),MATCH(AN$2,'[1]1000 m3_by region by source'!$C$78:$AX$78,0))</f>
        <v>0</v>
      </c>
      <c r="AO81" s="63">
        <f>INDEX('[1]1000 m3_by region by source'!$C$78:$AX$153,MATCH($C81,'[1]1000 m3_by region by source'!$D$78:$D$153,0),MATCH(AO$2,'[1]1000 m3_by region by source'!$C$78:$AX$78,0))</f>
        <v>0</v>
      </c>
      <c r="AP81" s="63">
        <f>INDEX('[1]1000 m3_by region by source'!$C$78:$AX$153,MATCH($C81,'[1]1000 m3_by region by source'!$D$78:$D$153,0),MATCH(AP$2,'[1]1000 m3_by region by source'!$C$78:$AX$78,0))</f>
        <v>0</v>
      </c>
      <c r="AQ81" s="63">
        <f>INDEX('[1]1000 m3_by region by source'!$C$78:$AX$153,MATCH($C81,'[1]1000 m3_by region by source'!$D$78:$D$153,0),MATCH(AQ$2,'[1]1000 m3_by region by source'!$C$78:$AX$78,0))</f>
        <v>0</v>
      </c>
      <c r="AR81" s="63">
        <f>INDEX('[1]1000 m3_by region by source'!$C$78:$AX$153,MATCH($C81,'[1]1000 m3_by region by source'!$D$78:$D$153,0),MATCH(AR$2,'[1]1000 m3_by region by source'!$C$78:$AX$78,0))</f>
        <v>0</v>
      </c>
      <c r="AS81" s="63">
        <f>INDEX('[1]1000 m3_by region by source'!$C$78:$AX$153,MATCH($C81,'[1]1000 m3_by region by source'!$D$78:$D$153,0),MATCH(AS$2,'[1]1000 m3_by region by source'!$C$78:$AX$78,0))</f>
        <v>0</v>
      </c>
      <c r="AT81" s="63">
        <f>INDEX('[1]1000 m3_by region by source'!$C$78:$AX$153,MATCH($C81,'[1]1000 m3_by region by source'!$D$78:$D$153,0),MATCH(AT$2,'[1]1000 m3_by region by source'!$C$78:$AX$78,0))</f>
        <v>0</v>
      </c>
      <c r="AU81" s="63">
        <f>INDEX('[1]1000 m3_by region by source'!$C$78:$AX$153,MATCH($C81,'[1]1000 m3_by region by source'!$D$78:$D$153,0),MATCH(AU$2,'[1]1000 m3_by region by source'!$C$78:$AX$78,0))</f>
        <v>0</v>
      </c>
      <c r="AV81" s="63">
        <f>INDEX('[1]1000 m3_by region by source'!$C$78:$AX$153,MATCH($C81,'[1]1000 m3_by region by source'!$D$78:$D$153,0),MATCH(AV$2,'[1]1000 m3_by region by source'!$C$78:$AX$78,0))</f>
        <v>0</v>
      </c>
      <c r="AW81" s="63">
        <f>INDEX('[1]1000 m3_by region by source'!$C$78:$AX$153,MATCH($C81,'[1]1000 m3_by region by source'!$D$78:$D$153,0),MATCH(AW$2,'[1]1000 m3_by region by source'!$C$78:$AX$78,0))</f>
        <v>0</v>
      </c>
      <c r="AX81" s="63">
        <f>INDEX('[1]1000 m3_by region by source'!$C$78:$AX$153,MATCH($C81,'[1]1000 m3_by region by source'!$D$78:$D$153,0),MATCH(AX$2,'[1]1000 m3_by region by source'!$C$78:$AX$78,0))</f>
        <v>0</v>
      </c>
      <c r="AY81" s="63">
        <f>INDEX('[1]1000 m3_by region by source'!$C$78:$AX$153,MATCH($C81,'[1]1000 m3_by region by source'!$D$78:$D$153,0),MATCH(AY$2,'[1]1000 m3_by region by source'!$C$78:$AX$78,0))</f>
        <v>0</v>
      </c>
      <c r="AZ81" s="63">
        <f>INDEX('[1]1000 m3_by region by source'!$C$78:$AX$153,MATCH($C81,'[1]1000 m3_by region by source'!$D$78:$D$153,0),MATCH(AZ$2,'[1]1000 m3_by region by source'!$C$78:$AX$78,0))</f>
        <v>0</v>
      </c>
      <c r="BA81" s="63">
        <f>INDEX('[1]1000 m3_by region by source'!$C$78:$AX$153,MATCH($C81,'[1]1000 m3_by region by source'!$D$78:$D$153,0),MATCH(BA$2,'[1]1000 m3_by region by source'!$C$78:$AX$78,0))</f>
        <v>0</v>
      </c>
      <c r="BB81" s="63">
        <f>INDEX('[1]1000 m3_by region by source'!$C$78:$AX$153,MATCH($C81,'[1]1000 m3_by region by source'!$D$78:$D$153,0),MATCH(BB$2,'[1]1000 m3_by region by source'!$C$78:$AX$78,0))</f>
        <v>0</v>
      </c>
    </row>
    <row r="82" spans="1:54" x14ac:dyDescent="0.35">
      <c r="A82" t="str">
        <f>'[1]1000 m3_by region by source'!$A$144</f>
        <v>ATLANTIC</v>
      </c>
      <c r="B82" t="str">
        <f>'[1]1000 m3_by region by source'!C68</f>
        <v>CONVENTIONAL</v>
      </c>
      <c r="C82" t="str">
        <f t="shared" si="1"/>
        <v>ATLANTICCONVENTIONAL</v>
      </c>
      <c r="D82" s="64" cm="1">
        <f t="array" ref="D82">TREND($I82:$N82,$I$2:$N$2,D$2)</f>
        <v>1</v>
      </c>
      <c r="E82" s="64" cm="1">
        <f t="array" ref="E82">TREND($I82:$N82,$I$2:$N$2,E$2)</f>
        <v>1</v>
      </c>
      <c r="F82" s="64" cm="1">
        <f t="array" ref="F82">TREND($I82:$N82,$I$2:$N$2,F$2)</f>
        <v>1</v>
      </c>
      <c r="G82" s="64" cm="1">
        <f t="array" ref="G82">TREND($I82:$N82,$I$2:$N$2,G$2)</f>
        <v>1</v>
      </c>
      <c r="H82" s="64" cm="1">
        <f t="array" ref="H82">TREND($I82:$N82,$I$2:$N$2,H$2)</f>
        <v>1</v>
      </c>
      <c r="I82" s="63">
        <f>INDEX('[1]1000 m3_by region by source'!$C$78:$AX$153,MATCH($C82,'[1]1000 m3_by region by source'!$D$78:$D$153,0),MATCH(I$2,'[1]1000 m3_by region by source'!$C$78:$AX$78,0))</f>
        <v>1</v>
      </c>
      <c r="J82" s="63">
        <f>INDEX('[1]1000 m3_by region by source'!$C$78:$AX$153,MATCH($C82,'[1]1000 m3_by region by source'!$D$78:$D$153,0),MATCH(J$2,'[1]1000 m3_by region by source'!$C$78:$AX$78,0))</f>
        <v>1</v>
      </c>
      <c r="K82" s="63">
        <f>INDEX('[1]1000 m3_by region by source'!$C$78:$AX$153,MATCH($C82,'[1]1000 m3_by region by source'!$D$78:$D$153,0),MATCH(K$2,'[1]1000 m3_by region by source'!$C$78:$AX$78,0))</f>
        <v>1</v>
      </c>
      <c r="L82" s="63">
        <f>INDEX('[1]1000 m3_by region by source'!$C$78:$AX$153,MATCH($C82,'[1]1000 m3_by region by source'!$D$78:$D$153,0),MATCH(L$2,'[1]1000 m3_by region by source'!$C$78:$AX$78,0))</f>
        <v>1</v>
      </c>
      <c r="M82" s="63">
        <f>INDEX('[1]1000 m3_by region by source'!$C$78:$AX$153,MATCH($C82,'[1]1000 m3_by region by source'!$D$78:$D$153,0),MATCH(M$2,'[1]1000 m3_by region by source'!$C$78:$AX$78,0))</f>
        <v>1</v>
      </c>
      <c r="N82" s="63">
        <f>INDEX('[1]1000 m3_by region by source'!$C$78:$AX$153,MATCH($C82,'[1]1000 m3_by region by source'!$D$78:$D$153,0),MATCH(N$2,'[1]1000 m3_by region by source'!$C$78:$AX$78,0))</f>
        <v>1</v>
      </c>
      <c r="O82" s="63">
        <f>INDEX('[1]1000 m3_by region by source'!$C$78:$AX$153,MATCH($C82,'[1]1000 m3_by region by source'!$D$78:$D$153,0),MATCH(O$2,'[1]1000 m3_by region by source'!$C$78:$AX$78,0))</f>
        <v>1</v>
      </c>
      <c r="P82" s="63">
        <f>INDEX('[1]1000 m3_by region by source'!$C$78:$AX$153,MATCH($C82,'[1]1000 m3_by region by source'!$D$78:$D$153,0),MATCH(P$2,'[1]1000 m3_by region by source'!$C$78:$AX$78,0))</f>
        <v>1</v>
      </c>
      <c r="Q82" s="63">
        <f>INDEX('[1]1000 m3_by region by source'!$C$78:$AX$153,MATCH($C82,'[1]1000 m3_by region by source'!$D$78:$D$153,0),MATCH(Q$2,'[1]1000 m3_by region by source'!$C$78:$AX$78,0))</f>
        <v>1</v>
      </c>
      <c r="R82" s="63">
        <f>INDEX('[1]1000 m3_by region by source'!$C$78:$AX$153,MATCH($C82,'[1]1000 m3_by region by source'!$D$78:$D$153,0),MATCH(R$2,'[1]1000 m3_by region by source'!$C$78:$AX$78,0))</f>
        <v>1</v>
      </c>
      <c r="S82" s="63">
        <f>INDEX('[1]1000 m3_by region by source'!$C$78:$AX$153,MATCH($C82,'[1]1000 m3_by region by source'!$D$78:$D$153,0),MATCH(S$2,'[1]1000 m3_by region by source'!$C$78:$AX$78,0))</f>
        <v>1</v>
      </c>
      <c r="T82" s="63">
        <f>INDEX('[1]1000 m3_by region by source'!$C$78:$AX$153,MATCH($C82,'[1]1000 m3_by region by source'!$D$78:$D$153,0),MATCH(T$2,'[1]1000 m3_by region by source'!$C$78:$AX$78,0))</f>
        <v>1</v>
      </c>
      <c r="U82" s="63">
        <f>INDEX('[1]1000 m3_by region by source'!$C$78:$AX$153,MATCH($C82,'[1]1000 m3_by region by source'!$D$78:$D$153,0),MATCH(U$2,'[1]1000 m3_by region by source'!$C$78:$AX$78,0))</f>
        <v>1</v>
      </c>
      <c r="V82" s="63">
        <f>INDEX('[1]1000 m3_by region by source'!$C$78:$AX$153,MATCH($C82,'[1]1000 m3_by region by source'!$D$78:$D$153,0),MATCH(V$2,'[1]1000 m3_by region by source'!$C$78:$AX$78,0))</f>
        <v>1</v>
      </c>
      <c r="W82" s="63">
        <f>INDEX('[1]1000 m3_by region by source'!$C$78:$AX$153,MATCH($C82,'[1]1000 m3_by region by source'!$D$78:$D$153,0),MATCH(W$2,'[1]1000 m3_by region by source'!$C$78:$AX$78,0))</f>
        <v>0</v>
      </c>
      <c r="X82" s="63">
        <f>INDEX('[1]1000 m3_by region by source'!$C$78:$AX$153,MATCH($C82,'[1]1000 m3_by region by source'!$D$78:$D$153,0),MATCH(X$2,'[1]1000 m3_by region by source'!$C$78:$AX$78,0))</f>
        <v>0</v>
      </c>
      <c r="Y82" s="63">
        <f>INDEX('[1]1000 m3_by region by source'!$C$78:$AX$153,MATCH($C82,'[1]1000 m3_by region by source'!$D$78:$D$153,0),MATCH(Y$2,'[1]1000 m3_by region by source'!$C$78:$AX$78,0))</f>
        <v>0</v>
      </c>
      <c r="Z82" s="63">
        <f>INDEX('[1]1000 m3_by region by source'!$C$78:$AX$153,MATCH($C82,'[1]1000 m3_by region by source'!$D$78:$D$153,0),MATCH(Z$2,'[1]1000 m3_by region by source'!$C$78:$AX$78,0))</f>
        <v>0</v>
      </c>
      <c r="AA82" s="63">
        <f>INDEX('[1]1000 m3_by region by source'!$C$78:$AX$153,MATCH($C82,'[1]1000 m3_by region by source'!$D$78:$D$153,0),MATCH(AA$2,'[1]1000 m3_by region by source'!$C$78:$AX$78,0))</f>
        <v>0</v>
      </c>
      <c r="AB82" s="63">
        <f>INDEX('[1]1000 m3_by region by source'!$C$78:$AX$153,MATCH($C82,'[1]1000 m3_by region by source'!$D$78:$D$153,0),MATCH(AB$2,'[1]1000 m3_by region by source'!$C$78:$AX$78,0))</f>
        <v>0</v>
      </c>
      <c r="AC82" s="63">
        <f>INDEX('[1]1000 m3_by region by source'!$C$78:$AX$153,MATCH($C82,'[1]1000 m3_by region by source'!$D$78:$D$153,0),MATCH(AC$2,'[1]1000 m3_by region by source'!$C$78:$AX$78,0))</f>
        <v>0</v>
      </c>
      <c r="AD82" s="63">
        <f>INDEX('[1]1000 m3_by region by source'!$C$78:$AX$153,MATCH($C82,'[1]1000 m3_by region by source'!$D$78:$D$153,0),MATCH(AD$2,'[1]1000 m3_by region by source'!$C$78:$AX$78,0))</f>
        <v>0</v>
      </c>
      <c r="AE82" s="63">
        <f>INDEX('[1]1000 m3_by region by source'!$C$78:$AX$153,MATCH($C82,'[1]1000 m3_by region by source'!$D$78:$D$153,0),MATCH(AE$2,'[1]1000 m3_by region by source'!$C$78:$AX$78,0))</f>
        <v>0</v>
      </c>
      <c r="AF82" s="63">
        <f>INDEX('[1]1000 m3_by region by source'!$C$78:$AX$153,MATCH($C82,'[1]1000 m3_by region by source'!$D$78:$D$153,0),MATCH(AF$2,'[1]1000 m3_by region by source'!$C$78:$AX$78,0))</f>
        <v>0</v>
      </c>
      <c r="AG82" s="63">
        <f>INDEX('[1]1000 m3_by region by source'!$C$78:$AX$153,MATCH($C82,'[1]1000 m3_by region by source'!$D$78:$D$153,0),MATCH(AG$2,'[1]1000 m3_by region by source'!$C$78:$AX$78,0))</f>
        <v>0</v>
      </c>
      <c r="AH82" s="63">
        <f>INDEX('[1]1000 m3_by region by source'!$C$78:$AX$153,MATCH($C82,'[1]1000 m3_by region by source'!$D$78:$D$153,0),MATCH(AH$2,'[1]1000 m3_by region by source'!$C$78:$AX$78,0))</f>
        <v>0</v>
      </c>
      <c r="AI82" s="63">
        <f>INDEX('[1]1000 m3_by region by source'!$C$78:$AX$153,MATCH($C82,'[1]1000 m3_by region by source'!$D$78:$D$153,0),MATCH(AI$2,'[1]1000 m3_by region by source'!$C$78:$AX$78,0))</f>
        <v>0</v>
      </c>
      <c r="AJ82" s="63">
        <f>INDEX('[1]1000 m3_by region by source'!$C$78:$AX$153,MATCH($C82,'[1]1000 m3_by region by source'!$D$78:$D$153,0),MATCH(AJ$2,'[1]1000 m3_by region by source'!$C$78:$AX$78,0))</f>
        <v>0</v>
      </c>
      <c r="AK82" s="63">
        <f>INDEX('[1]1000 m3_by region by source'!$C$78:$AX$153,MATCH($C82,'[1]1000 m3_by region by source'!$D$78:$D$153,0),MATCH(AK$2,'[1]1000 m3_by region by source'!$C$78:$AX$78,0))</f>
        <v>0</v>
      </c>
      <c r="AL82" s="63">
        <f>INDEX('[1]1000 m3_by region by source'!$C$78:$AX$153,MATCH($C82,'[1]1000 m3_by region by source'!$D$78:$D$153,0),MATCH(AL$2,'[1]1000 m3_by region by source'!$C$78:$AX$78,0))</f>
        <v>0</v>
      </c>
      <c r="AM82" s="63">
        <f>INDEX('[1]1000 m3_by region by source'!$C$78:$AX$153,MATCH($C82,'[1]1000 m3_by region by source'!$D$78:$D$153,0),MATCH(AM$2,'[1]1000 m3_by region by source'!$C$78:$AX$78,0))</f>
        <v>0</v>
      </c>
      <c r="AN82" s="63">
        <f>INDEX('[1]1000 m3_by region by source'!$C$78:$AX$153,MATCH($C82,'[1]1000 m3_by region by source'!$D$78:$D$153,0),MATCH(AN$2,'[1]1000 m3_by region by source'!$C$78:$AX$78,0))</f>
        <v>0</v>
      </c>
      <c r="AO82" s="63">
        <f>INDEX('[1]1000 m3_by region by source'!$C$78:$AX$153,MATCH($C82,'[1]1000 m3_by region by source'!$D$78:$D$153,0),MATCH(AO$2,'[1]1000 m3_by region by source'!$C$78:$AX$78,0))</f>
        <v>0</v>
      </c>
      <c r="AP82" s="63">
        <f>INDEX('[1]1000 m3_by region by source'!$C$78:$AX$153,MATCH($C82,'[1]1000 m3_by region by source'!$D$78:$D$153,0),MATCH(AP$2,'[1]1000 m3_by region by source'!$C$78:$AX$78,0))</f>
        <v>0</v>
      </c>
      <c r="AQ82" s="63">
        <f>INDEX('[1]1000 m3_by region by source'!$C$78:$AX$153,MATCH($C82,'[1]1000 m3_by region by source'!$D$78:$D$153,0),MATCH(AQ$2,'[1]1000 m3_by region by source'!$C$78:$AX$78,0))</f>
        <v>0</v>
      </c>
      <c r="AR82" s="63">
        <f>INDEX('[1]1000 m3_by region by source'!$C$78:$AX$153,MATCH($C82,'[1]1000 m3_by region by source'!$D$78:$D$153,0),MATCH(AR$2,'[1]1000 m3_by region by source'!$C$78:$AX$78,0))</f>
        <v>0</v>
      </c>
      <c r="AS82" s="63">
        <f>INDEX('[1]1000 m3_by region by source'!$C$78:$AX$153,MATCH($C82,'[1]1000 m3_by region by source'!$D$78:$D$153,0),MATCH(AS$2,'[1]1000 m3_by region by source'!$C$78:$AX$78,0))</f>
        <v>0</v>
      </c>
      <c r="AT82" s="63">
        <f>INDEX('[1]1000 m3_by region by source'!$C$78:$AX$153,MATCH($C82,'[1]1000 m3_by region by source'!$D$78:$D$153,0),MATCH(AT$2,'[1]1000 m3_by region by source'!$C$78:$AX$78,0))</f>
        <v>0</v>
      </c>
      <c r="AU82" s="63">
        <f>INDEX('[1]1000 m3_by region by source'!$C$78:$AX$153,MATCH($C82,'[1]1000 m3_by region by source'!$D$78:$D$153,0),MATCH(AU$2,'[1]1000 m3_by region by source'!$C$78:$AX$78,0))</f>
        <v>0</v>
      </c>
      <c r="AV82" s="63">
        <f>INDEX('[1]1000 m3_by region by source'!$C$78:$AX$153,MATCH($C82,'[1]1000 m3_by region by source'!$D$78:$D$153,0),MATCH(AV$2,'[1]1000 m3_by region by source'!$C$78:$AX$78,0))</f>
        <v>0</v>
      </c>
      <c r="AW82" s="63">
        <f>INDEX('[1]1000 m3_by region by source'!$C$78:$AX$153,MATCH($C82,'[1]1000 m3_by region by source'!$D$78:$D$153,0),MATCH(AW$2,'[1]1000 m3_by region by source'!$C$78:$AX$78,0))</f>
        <v>0</v>
      </c>
      <c r="AX82" s="63">
        <f>INDEX('[1]1000 m3_by region by source'!$C$78:$AX$153,MATCH($C82,'[1]1000 m3_by region by source'!$D$78:$D$153,0),MATCH(AX$2,'[1]1000 m3_by region by source'!$C$78:$AX$78,0))</f>
        <v>0</v>
      </c>
      <c r="AY82" s="63">
        <f>INDEX('[1]1000 m3_by region by source'!$C$78:$AX$153,MATCH($C82,'[1]1000 m3_by region by source'!$D$78:$D$153,0),MATCH(AY$2,'[1]1000 m3_by region by source'!$C$78:$AX$78,0))</f>
        <v>0</v>
      </c>
      <c r="AZ82" s="63">
        <f>INDEX('[1]1000 m3_by region by source'!$C$78:$AX$153,MATCH($C82,'[1]1000 m3_by region by source'!$D$78:$D$153,0),MATCH(AZ$2,'[1]1000 m3_by region by source'!$C$78:$AX$78,0))</f>
        <v>0</v>
      </c>
      <c r="BA82" s="63">
        <f>INDEX('[1]1000 m3_by region by source'!$C$78:$AX$153,MATCH($C82,'[1]1000 m3_by region by source'!$D$78:$D$153,0),MATCH(BA$2,'[1]1000 m3_by region by source'!$C$78:$AX$78,0))</f>
        <v>0</v>
      </c>
      <c r="BB82" s="63">
        <f>INDEX('[1]1000 m3_by region by source'!$C$78:$AX$153,MATCH($C82,'[1]1000 m3_by region by source'!$D$78:$D$153,0),MATCH(BB$2,'[1]1000 m3_by region by source'!$C$78:$AX$78,0))</f>
        <v>0</v>
      </c>
    </row>
    <row r="83" spans="1:54" x14ac:dyDescent="0.35">
      <c r="A83" t="str">
        <f>'[1]1000 m3_by region by source'!$A$144</f>
        <v>ATLANTIC</v>
      </c>
      <c r="B83" t="str">
        <f>'[1]1000 m3_by region by source'!C69</f>
        <v>SHALE</v>
      </c>
      <c r="C83" t="str">
        <f t="shared" si="1"/>
        <v>ATLANTICSHALE</v>
      </c>
      <c r="D83" s="64" cm="1">
        <f t="array" ref="D83">TREND($I83:$N83,$I$2:$N$2,D$2)</f>
        <v>0</v>
      </c>
      <c r="E83" s="64" cm="1">
        <f t="array" ref="E83">TREND($I83:$N83,$I$2:$N$2,E$2)</f>
        <v>0</v>
      </c>
      <c r="F83" s="64" cm="1">
        <f t="array" ref="F83">TREND($I83:$N83,$I$2:$N$2,F$2)</f>
        <v>0</v>
      </c>
      <c r="G83" s="64" cm="1">
        <f t="array" ref="G83">TREND($I83:$N83,$I$2:$N$2,G$2)</f>
        <v>0</v>
      </c>
      <c r="H83" s="64" cm="1">
        <f t="array" ref="H83">TREND($I83:$N83,$I$2:$N$2,H$2)</f>
        <v>0</v>
      </c>
      <c r="I83" s="63">
        <f>INDEX('[1]1000 m3_by region by source'!$C$78:$AX$153,MATCH($C83,'[1]1000 m3_by region by source'!$D$78:$D$153,0),MATCH(I$2,'[1]1000 m3_by region by source'!$C$78:$AX$78,0))</f>
        <v>0</v>
      </c>
      <c r="J83" s="63">
        <f>INDEX('[1]1000 m3_by region by source'!$C$78:$AX$153,MATCH($C83,'[1]1000 m3_by region by source'!$D$78:$D$153,0),MATCH(J$2,'[1]1000 m3_by region by source'!$C$78:$AX$78,0))</f>
        <v>0</v>
      </c>
      <c r="K83" s="63">
        <f>INDEX('[1]1000 m3_by region by source'!$C$78:$AX$153,MATCH($C83,'[1]1000 m3_by region by source'!$D$78:$D$153,0),MATCH(K$2,'[1]1000 m3_by region by source'!$C$78:$AX$78,0))</f>
        <v>0</v>
      </c>
      <c r="L83" s="63">
        <f>INDEX('[1]1000 m3_by region by source'!$C$78:$AX$153,MATCH($C83,'[1]1000 m3_by region by source'!$D$78:$D$153,0),MATCH(L$2,'[1]1000 m3_by region by source'!$C$78:$AX$78,0))</f>
        <v>0</v>
      </c>
      <c r="M83" s="63">
        <f>INDEX('[1]1000 m3_by region by source'!$C$78:$AX$153,MATCH($C83,'[1]1000 m3_by region by source'!$D$78:$D$153,0),MATCH(M$2,'[1]1000 m3_by region by source'!$C$78:$AX$78,0))</f>
        <v>0</v>
      </c>
      <c r="N83" s="63">
        <f>INDEX('[1]1000 m3_by region by source'!$C$78:$AX$153,MATCH($C83,'[1]1000 m3_by region by source'!$D$78:$D$153,0),MATCH(N$2,'[1]1000 m3_by region by source'!$C$78:$AX$78,0))</f>
        <v>0</v>
      </c>
      <c r="O83" s="63">
        <f>INDEX('[1]1000 m3_by region by source'!$C$78:$AX$153,MATCH($C83,'[1]1000 m3_by region by source'!$D$78:$D$153,0),MATCH(O$2,'[1]1000 m3_by region by source'!$C$78:$AX$78,0))</f>
        <v>0</v>
      </c>
      <c r="P83" s="63">
        <f>INDEX('[1]1000 m3_by region by source'!$C$78:$AX$153,MATCH($C83,'[1]1000 m3_by region by source'!$D$78:$D$153,0),MATCH(P$2,'[1]1000 m3_by region by source'!$C$78:$AX$78,0))</f>
        <v>0</v>
      </c>
      <c r="Q83" s="63">
        <f>INDEX('[1]1000 m3_by region by source'!$C$78:$AX$153,MATCH($C83,'[1]1000 m3_by region by source'!$D$78:$D$153,0),MATCH(Q$2,'[1]1000 m3_by region by source'!$C$78:$AX$78,0))</f>
        <v>0</v>
      </c>
      <c r="R83" s="63">
        <f>INDEX('[1]1000 m3_by region by source'!$C$78:$AX$153,MATCH($C83,'[1]1000 m3_by region by source'!$D$78:$D$153,0),MATCH(R$2,'[1]1000 m3_by region by source'!$C$78:$AX$78,0))</f>
        <v>0</v>
      </c>
      <c r="S83" s="63">
        <f>INDEX('[1]1000 m3_by region by source'!$C$78:$AX$153,MATCH($C83,'[1]1000 m3_by region by source'!$D$78:$D$153,0),MATCH(S$2,'[1]1000 m3_by region by source'!$C$78:$AX$78,0))</f>
        <v>0</v>
      </c>
      <c r="T83" s="63">
        <f>INDEX('[1]1000 m3_by region by source'!$C$78:$AX$153,MATCH($C83,'[1]1000 m3_by region by source'!$D$78:$D$153,0),MATCH(T$2,'[1]1000 m3_by region by source'!$C$78:$AX$78,0))</f>
        <v>0</v>
      </c>
      <c r="U83" s="63">
        <f>INDEX('[1]1000 m3_by region by source'!$C$78:$AX$153,MATCH($C83,'[1]1000 m3_by region by source'!$D$78:$D$153,0),MATCH(U$2,'[1]1000 m3_by region by source'!$C$78:$AX$78,0))</f>
        <v>0</v>
      </c>
      <c r="V83" s="63">
        <f>INDEX('[1]1000 m3_by region by source'!$C$78:$AX$153,MATCH($C83,'[1]1000 m3_by region by source'!$D$78:$D$153,0),MATCH(V$2,'[1]1000 m3_by region by source'!$C$78:$AX$78,0))</f>
        <v>0</v>
      </c>
      <c r="W83" s="63">
        <f>INDEX('[1]1000 m3_by region by source'!$C$78:$AX$153,MATCH($C83,'[1]1000 m3_by region by source'!$D$78:$D$153,0),MATCH(W$2,'[1]1000 m3_by region by source'!$C$78:$AX$78,0))</f>
        <v>0</v>
      </c>
      <c r="X83" s="63">
        <f>INDEX('[1]1000 m3_by region by source'!$C$78:$AX$153,MATCH($C83,'[1]1000 m3_by region by source'!$D$78:$D$153,0),MATCH(X$2,'[1]1000 m3_by region by source'!$C$78:$AX$78,0))</f>
        <v>0</v>
      </c>
      <c r="Y83" s="63">
        <f>INDEX('[1]1000 m3_by region by source'!$C$78:$AX$153,MATCH($C83,'[1]1000 m3_by region by source'!$D$78:$D$153,0),MATCH(Y$2,'[1]1000 m3_by region by source'!$C$78:$AX$78,0))</f>
        <v>0</v>
      </c>
      <c r="Z83" s="63">
        <f>INDEX('[1]1000 m3_by region by source'!$C$78:$AX$153,MATCH($C83,'[1]1000 m3_by region by source'!$D$78:$D$153,0),MATCH(Z$2,'[1]1000 m3_by region by source'!$C$78:$AX$78,0))</f>
        <v>0</v>
      </c>
      <c r="AA83" s="63">
        <f>INDEX('[1]1000 m3_by region by source'!$C$78:$AX$153,MATCH($C83,'[1]1000 m3_by region by source'!$D$78:$D$153,0),MATCH(AA$2,'[1]1000 m3_by region by source'!$C$78:$AX$78,0))</f>
        <v>0</v>
      </c>
      <c r="AB83" s="63">
        <f>INDEX('[1]1000 m3_by region by source'!$C$78:$AX$153,MATCH($C83,'[1]1000 m3_by region by source'!$D$78:$D$153,0),MATCH(AB$2,'[1]1000 m3_by region by source'!$C$78:$AX$78,0))</f>
        <v>0</v>
      </c>
      <c r="AC83" s="63">
        <f>INDEX('[1]1000 m3_by region by source'!$C$78:$AX$153,MATCH($C83,'[1]1000 m3_by region by source'!$D$78:$D$153,0),MATCH(AC$2,'[1]1000 m3_by region by source'!$C$78:$AX$78,0))</f>
        <v>0</v>
      </c>
      <c r="AD83" s="63">
        <f>INDEX('[1]1000 m3_by region by source'!$C$78:$AX$153,MATCH($C83,'[1]1000 m3_by region by source'!$D$78:$D$153,0),MATCH(AD$2,'[1]1000 m3_by region by source'!$C$78:$AX$78,0))</f>
        <v>0</v>
      </c>
      <c r="AE83" s="63">
        <f>INDEX('[1]1000 m3_by region by source'!$C$78:$AX$153,MATCH($C83,'[1]1000 m3_by region by source'!$D$78:$D$153,0),MATCH(AE$2,'[1]1000 m3_by region by source'!$C$78:$AX$78,0))</f>
        <v>0</v>
      </c>
      <c r="AF83" s="63">
        <f>INDEX('[1]1000 m3_by region by source'!$C$78:$AX$153,MATCH($C83,'[1]1000 m3_by region by source'!$D$78:$D$153,0),MATCH(AF$2,'[1]1000 m3_by region by source'!$C$78:$AX$78,0))</f>
        <v>0</v>
      </c>
      <c r="AG83" s="63">
        <f>INDEX('[1]1000 m3_by region by source'!$C$78:$AX$153,MATCH($C83,'[1]1000 m3_by region by source'!$D$78:$D$153,0),MATCH(AG$2,'[1]1000 m3_by region by source'!$C$78:$AX$78,0))</f>
        <v>0</v>
      </c>
      <c r="AH83" s="63">
        <f>INDEX('[1]1000 m3_by region by source'!$C$78:$AX$153,MATCH($C83,'[1]1000 m3_by region by source'!$D$78:$D$153,0),MATCH(AH$2,'[1]1000 m3_by region by source'!$C$78:$AX$78,0))</f>
        <v>0</v>
      </c>
      <c r="AI83" s="63">
        <f>INDEX('[1]1000 m3_by region by source'!$C$78:$AX$153,MATCH($C83,'[1]1000 m3_by region by source'!$D$78:$D$153,0),MATCH(AI$2,'[1]1000 m3_by region by source'!$C$78:$AX$78,0))</f>
        <v>0</v>
      </c>
      <c r="AJ83" s="63">
        <f>INDEX('[1]1000 m3_by region by source'!$C$78:$AX$153,MATCH($C83,'[1]1000 m3_by region by source'!$D$78:$D$153,0),MATCH(AJ$2,'[1]1000 m3_by region by source'!$C$78:$AX$78,0))</f>
        <v>0</v>
      </c>
      <c r="AK83" s="63">
        <f>INDEX('[1]1000 m3_by region by source'!$C$78:$AX$153,MATCH($C83,'[1]1000 m3_by region by source'!$D$78:$D$153,0),MATCH(AK$2,'[1]1000 m3_by region by source'!$C$78:$AX$78,0))</f>
        <v>0</v>
      </c>
      <c r="AL83" s="63">
        <f>INDEX('[1]1000 m3_by region by source'!$C$78:$AX$153,MATCH($C83,'[1]1000 m3_by region by source'!$D$78:$D$153,0),MATCH(AL$2,'[1]1000 m3_by region by source'!$C$78:$AX$78,0))</f>
        <v>0</v>
      </c>
      <c r="AM83" s="63">
        <f>INDEX('[1]1000 m3_by region by source'!$C$78:$AX$153,MATCH($C83,'[1]1000 m3_by region by source'!$D$78:$D$153,0),MATCH(AM$2,'[1]1000 m3_by region by source'!$C$78:$AX$78,0))</f>
        <v>0</v>
      </c>
      <c r="AN83" s="63">
        <f>INDEX('[1]1000 m3_by region by source'!$C$78:$AX$153,MATCH($C83,'[1]1000 m3_by region by source'!$D$78:$D$153,0),MATCH(AN$2,'[1]1000 m3_by region by source'!$C$78:$AX$78,0))</f>
        <v>0</v>
      </c>
      <c r="AO83" s="63">
        <f>INDEX('[1]1000 m3_by region by source'!$C$78:$AX$153,MATCH($C83,'[1]1000 m3_by region by source'!$D$78:$D$153,0),MATCH(AO$2,'[1]1000 m3_by region by source'!$C$78:$AX$78,0))</f>
        <v>0</v>
      </c>
      <c r="AP83" s="63">
        <f>INDEX('[1]1000 m3_by region by source'!$C$78:$AX$153,MATCH($C83,'[1]1000 m3_by region by source'!$D$78:$D$153,0),MATCH(AP$2,'[1]1000 m3_by region by source'!$C$78:$AX$78,0))</f>
        <v>0</v>
      </c>
      <c r="AQ83" s="63">
        <f>INDEX('[1]1000 m3_by region by source'!$C$78:$AX$153,MATCH($C83,'[1]1000 m3_by region by source'!$D$78:$D$153,0),MATCH(AQ$2,'[1]1000 m3_by region by source'!$C$78:$AX$78,0))</f>
        <v>0</v>
      </c>
      <c r="AR83" s="63">
        <f>INDEX('[1]1000 m3_by region by source'!$C$78:$AX$153,MATCH($C83,'[1]1000 m3_by region by source'!$D$78:$D$153,0),MATCH(AR$2,'[1]1000 m3_by region by source'!$C$78:$AX$78,0))</f>
        <v>0</v>
      </c>
      <c r="AS83" s="63">
        <f>INDEX('[1]1000 m3_by region by source'!$C$78:$AX$153,MATCH($C83,'[1]1000 m3_by region by source'!$D$78:$D$153,0),MATCH(AS$2,'[1]1000 m3_by region by source'!$C$78:$AX$78,0))</f>
        <v>0</v>
      </c>
      <c r="AT83" s="63">
        <f>INDEX('[1]1000 m3_by region by source'!$C$78:$AX$153,MATCH($C83,'[1]1000 m3_by region by source'!$D$78:$D$153,0),MATCH(AT$2,'[1]1000 m3_by region by source'!$C$78:$AX$78,0))</f>
        <v>0</v>
      </c>
      <c r="AU83" s="63">
        <f>INDEX('[1]1000 m3_by region by source'!$C$78:$AX$153,MATCH($C83,'[1]1000 m3_by region by source'!$D$78:$D$153,0),MATCH(AU$2,'[1]1000 m3_by region by source'!$C$78:$AX$78,0))</f>
        <v>0</v>
      </c>
      <c r="AV83" s="63">
        <f>INDEX('[1]1000 m3_by region by source'!$C$78:$AX$153,MATCH($C83,'[1]1000 m3_by region by source'!$D$78:$D$153,0),MATCH(AV$2,'[1]1000 m3_by region by source'!$C$78:$AX$78,0))</f>
        <v>0</v>
      </c>
      <c r="AW83" s="63">
        <f>INDEX('[1]1000 m3_by region by source'!$C$78:$AX$153,MATCH($C83,'[1]1000 m3_by region by source'!$D$78:$D$153,0),MATCH(AW$2,'[1]1000 m3_by region by source'!$C$78:$AX$78,0))</f>
        <v>0</v>
      </c>
      <c r="AX83" s="63">
        <f>INDEX('[1]1000 m3_by region by source'!$C$78:$AX$153,MATCH($C83,'[1]1000 m3_by region by source'!$D$78:$D$153,0),MATCH(AX$2,'[1]1000 m3_by region by source'!$C$78:$AX$78,0))</f>
        <v>0</v>
      </c>
      <c r="AY83" s="63">
        <f>INDEX('[1]1000 m3_by region by source'!$C$78:$AX$153,MATCH($C83,'[1]1000 m3_by region by source'!$D$78:$D$153,0),MATCH(AY$2,'[1]1000 m3_by region by source'!$C$78:$AX$78,0))</f>
        <v>0</v>
      </c>
      <c r="AZ83" s="63">
        <f>INDEX('[1]1000 m3_by region by source'!$C$78:$AX$153,MATCH($C83,'[1]1000 m3_by region by source'!$D$78:$D$153,0),MATCH(AZ$2,'[1]1000 m3_by region by source'!$C$78:$AX$78,0))</f>
        <v>0</v>
      </c>
      <c r="BA83" s="63">
        <f>INDEX('[1]1000 m3_by region by source'!$C$78:$AX$153,MATCH($C83,'[1]1000 m3_by region by source'!$D$78:$D$153,0),MATCH(BA$2,'[1]1000 m3_by region by source'!$C$78:$AX$78,0))</f>
        <v>0</v>
      </c>
      <c r="BB83" s="63">
        <f>INDEX('[1]1000 m3_by region by source'!$C$78:$AX$153,MATCH($C83,'[1]1000 m3_by region by source'!$D$78:$D$153,0),MATCH(BB$2,'[1]1000 m3_by region by source'!$C$78:$AX$78,0))</f>
        <v>0</v>
      </c>
    </row>
    <row r="84" spans="1:54" x14ac:dyDescent="0.35">
      <c r="A84" t="str">
        <f>'[1]1000 m3_by region by source'!$A$144</f>
        <v>ATLANTIC</v>
      </c>
      <c r="B84" t="str">
        <f>'[1]1000 m3_by region by source'!C70</f>
        <v>SOLUTION</v>
      </c>
      <c r="C84" t="str">
        <f t="shared" si="1"/>
        <v>ATLANTICSOLUTION</v>
      </c>
      <c r="D84" s="64" cm="1">
        <f t="array" ref="D84">TREND($I84:$N84,$I$2:$N$2,D$2)</f>
        <v>0</v>
      </c>
      <c r="E84" s="64" cm="1">
        <f t="array" ref="E84">TREND($I84:$N84,$I$2:$N$2,E$2)</f>
        <v>0</v>
      </c>
      <c r="F84" s="64" cm="1">
        <f t="array" ref="F84">TREND($I84:$N84,$I$2:$N$2,F$2)</f>
        <v>0</v>
      </c>
      <c r="G84" s="64" cm="1">
        <f t="array" ref="G84">TREND($I84:$N84,$I$2:$N$2,G$2)</f>
        <v>0</v>
      </c>
      <c r="H84" s="64" cm="1">
        <f t="array" ref="H84">TREND($I84:$N84,$I$2:$N$2,H$2)</f>
        <v>0</v>
      </c>
      <c r="I84" s="63">
        <f>INDEX('[1]1000 m3_by region by source'!$C$78:$AX$153,MATCH($C84,'[1]1000 m3_by region by source'!$D$78:$D$153,0),MATCH(I$2,'[1]1000 m3_by region by source'!$C$78:$AX$78,0))</f>
        <v>0</v>
      </c>
      <c r="J84" s="63">
        <f>INDEX('[1]1000 m3_by region by source'!$C$78:$AX$153,MATCH($C84,'[1]1000 m3_by region by source'!$D$78:$D$153,0),MATCH(J$2,'[1]1000 m3_by region by source'!$C$78:$AX$78,0))</f>
        <v>0</v>
      </c>
      <c r="K84" s="63">
        <f>INDEX('[1]1000 m3_by region by source'!$C$78:$AX$153,MATCH($C84,'[1]1000 m3_by region by source'!$D$78:$D$153,0),MATCH(K$2,'[1]1000 m3_by region by source'!$C$78:$AX$78,0))</f>
        <v>0</v>
      </c>
      <c r="L84" s="63">
        <f>INDEX('[1]1000 m3_by region by source'!$C$78:$AX$153,MATCH($C84,'[1]1000 m3_by region by source'!$D$78:$D$153,0),MATCH(L$2,'[1]1000 m3_by region by source'!$C$78:$AX$78,0))</f>
        <v>0</v>
      </c>
      <c r="M84" s="63">
        <f>INDEX('[1]1000 m3_by region by source'!$C$78:$AX$153,MATCH($C84,'[1]1000 m3_by region by source'!$D$78:$D$153,0),MATCH(M$2,'[1]1000 m3_by region by source'!$C$78:$AX$78,0))</f>
        <v>0</v>
      </c>
      <c r="N84" s="63">
        <f>INDEX('[1]1000 m3_by region by source'!$C$78:$AX$153,MATCH($C84,'[1]1000 m3_by region by source'!$D$78:$D$153,0),MATCH(N$2,'[1]1000 m3_by region by source'!$C$78:$AX$78,0))</f>
        <v>0</v>
      </c>
      <c r="O84" s="63">
        <f>INDEX('[1]1000 m3_by region by source'!$C$78:$AX$153,MATCH($C84,'[1]1000 m3_by region by source'!$D$78:$D$153,0),MATCH(O$2,'[1]1000 m3_by region by source'!$C$78:$AX$78,0))</f>
        <v>0</v>
      </c>
      <c r="P84" s="63">
        <f>INDEX('[1]1000 m3_by region by source'!$C$78:$AX$153,MATCH($C84,'[1]1000 m3_by region by source'!$D$78:$D$153,0),MATCH(P$2,'[1]1000 m3_by region by source'!$C$78:$AX$78,0))</f>
        <v>0</v>
      </c>
      <c r="Q84" s="63">
        <f>INDEX('[1]1000 m3_by region by source'!$C$78:$AX$153,MATCH($C84,'[1]1000 m3_by region by source'!$D$78:$D$153,0),MATCH(Q$2,'[1]1000 m3_by region by source'!$C$78:$AX$78,0))</f>
        <v>0</v>
      </c>
      <c r="R84" s="63">
        <f>INDEX('[1]1000 m3_by region by source'!$C$78:$AX$153,MATCH($C84,'[1]1000 m3_by region by source'!$D$78:$D$153,0),MATCH(R$2,'[1]1000 m3_by region by source'!$C$78:$AX$78,0))</f>
        <v>0</v>
      </c>
      <c r="S84" s="63">
        <f>INDEX('[1]1000 m3_by region by source'!$C$78:$AX$153,MATCH($C84,'[1]1000 m3_by region by source'!$D$78:$D$153,0),MATCH(S$2,'[1]1000 m3_by region by source'!$C$78:$AX$78,0))</f>
        <v>0</v>
      </c>
      <c r="T84" s="63">
        <f>INDEX('[1]1000 m3_by region by source'!$C$78:$AX$153,MATCH($C84,'[1]1000 m3_by region by source'!$D$78:$D$153,0),MATCH(T$2,'[1]1000 m3_by region by source'!$C$78:$AX$78,0))</f>
        <v>0</v>
      </c>
      <c r="U84" s="63">
        <f>INDEX('[1]1000 m3_by region by source'!$C$78:$AX$153,MATCH($C84,'[1]1000 m3_by region by source'!$D$78:$D$153,0),MATCH(U$2,'[1]1000 m3_by region by source'!$C$78:$AX$78,0))</f>
        <v>0</v>
      </c>
      <c r="V84" s="63">
        <f>INDEX('[1]1000 m3_by region by source'!$C$78:$AX$153,MATCH($C84,'[1]1000 m3_by region by source'!$D$78:$D$153,0),MATCH(V$2,'[1]1000 m3_by region by source'!$C$78:$AX$78,0))</f>
        <v>0</v>
      </c>
      <c r="W84" s="63">
        <f>INDEX('[1]1000 m3_by region by source'!$C$78:$AX$153,MATCH($C84,'[1]1000 m3_by region by source'!$D$78:$D$153,0),MATCH(W$2,'[1]1000 m3_by region by source'!$C$78:$AX$78,0))</f>
        <v>0</v>
      </c>
      <c r="X84" s="63">
        <f>INDEX('[1]1000 m3_by region by source'!$C$78:$AX$153,MATCH($C84,'[1]1000 m3_by region by source'!$D$78:$D$153,0),MATCH(X$2,'[1]1000 m3_by region by source'!$C$78:$AX$78,0))</f>
        <v>0</v>
      </c>
      <c r="Y84" s="63">
        <f>INDEX('[1]1000 m3_by region by source'!$C$78:$AX$153,MATCH($C84,'[1]1000 m3_by region by source'!$D$78:$D$153,0),MATCH(Y$2,'[1]1000 m3_by region by source'!$C$78:$AX$78,0))</f>
        <v>0</v>
      </c>
      <c r="Z84" s="63">
        <f>INDEX('[1]1000 m3_by region by source'!$C$78:$AX$153,MATCH($C84,'[1]1000 m3_by region by source'!$D$78:$D$153,0),MATCH(Z$2,'[1]1000 m3_by region by source'!$C$78:$AX$78,0))</f>
        <v>0</v>
      </c>
      <c r="AA84" s="63">
        <f>INDEX('[1]1000 m3_by region by source'!$C$78:$AX$153,MATCH($C84,'[1]1000 m3_by region by source'!$D$78:$D$153,0),MATCH(AA$2,'[1]1000 m3_by region by source'!$C$78:$AX$78,0))</f>
        <v>0</v>
      </c>
      <c r="AB84" s="63">
        <f>INDEX('[1]1000 m3_by region by source'!$C$78:$AX$153,MATCH($C84,'[1]1000 m3_by region by source'!$D$78:$D$153,0),MATCH(AB$2,'[1]1000 m3_by region by source'!$C$78:$AX$78,0))</f>
        <v>0</v>
      </c>
      <c r="AC84" s="63">
        <f>INDEX('[1]1000 m3_by region by source'!$C$78:$AX$153,MATCH($C84,'[1]1000 m3_by region by source'!$D$78:$D$153,0),MATCH(AC$2,'[1]1000 m3_by region by source'!$C$78:$AX$78,0))</f>
        <v>0</v>
      </c>
      <c r="AD84" s="63">
        <f>INDEX('[1]1000 m3_by region by source'!$C$78:$AX$153,MATCH($C84,'[1]1000 m3_by region by source'!$D$78:$D$153,0),MATCH(AD$2,'[1]1000 m3_by region by source'!$C$78:$AX$78,0))</f>
        <v>0</v>
      </c>
      <c r="AE84" s="63">
        <f>INDEX('[1]1000 m3_by region by source'!$C$78:$AX$153,MATCH($C84,'[1]1000 m3_by region by source'!$D$78:$D$153,0),MATCH(AE$2,'[1]1000 m3_by region by source'!$C$78:$AX$78,0))</f>
        <v>0</v>
      </c>
      <c r="AF84" s="63">
        <f>INDEX('[1]1000 m3_by region by source'!$C$78:$AX$153,MATCH($C84,'[1]1000 m3_by region by source'!$D$78:$D$153,0),MATCH(AF$2,'[1]1000 m3_by region by source'!$C$78:$AX$78,0))</f>
        <v>0</v>
      </c>
      <c r="AG84" s="63">
        <f>INDEX('[1]1000 m3_by region by source'!$C$78:$AX$153,MATCH($C84,'[1]1000 m3_by region by source'!$D$78:$D$153,0),MATCH(AG$2,'[1]1000 m3_by region by source'!$C$78:$AX$78,0))</f>
        <v>0</v>
      </c>
      <c r="AH84" s="63">
        <f>INDEX('[1]1000 m3_by region by source'!$C$78:$AX$153,MATCH($C84,'[1]1000 m3_by region by source'!$D$78:$D$153,0),MATCH(AH$2,'[1]1000 m3_by region by source'!$C$78:$AX$78,0))</f>
        <v>0</v>
      </c>
      <c r="AI84" s="63">
        <f>INDEX('[1]1000 m3_by region by source'!$C$78:$AX$153,MATCH($C84,'[1]1000 m3_by region by source'!$D$78:$D$153,0),MATCH(AI$2,'[1]1000 m3_by region by source'!$C$78:$AX$78,0))</f>
        <v>0</v>
      </c>
      <c r="AJ84" s="63">
        <f>INDEX('[1]1000 m3_by region by source'!$C$78:$AX$153,MATCH($C84,'[1]1000 m3_by region by source'!$D$78:$D$153,0),MATCH(AJ$2,'[1]1000 m3_by region by source'!$C$78:$AX$78,0))</f>
        <v>0</v>
      </c>
      <c r="AK84" s="63">
        <f>INDEX('[1]1000 m3_by region by source'!$C$78:$AX$153,MATCH($C84,'[1]1000 m3_by region by source'!$D$78:$D$153,0),MATCH(AK$2,'[1]1000 m3_by region by source'!$C$78:$AX$78,0))</f>
        <v>0</v>
      </c>
      <c r="AL84" s="63">
        <f>INDEX('[1]1000 m3_by region by source'!$C$78:$AX$153,MATCH($C84,'[1]1000 m3_by region by source'!$D$78:$D$153,0),MATCH(AL$2,'[1]1000 m3_by region by source'!$C$78:$AX$78,0))</f>
        <v>0</v>
      </c>
      <c r="AM84" s="63">
        <f>INDEX('[1]1000 m3_by region by source'!$C$78:$AX$153,MATCH($C84,'[1]1000 m3_by region by source'!$D$78:$D$153,0),MATCH(AM$2,'[1]1000 m3_by region by source'!$C$78:$AX$78,0))</f>
        <v>0</v>
      </c>
      <c r="AN84" s="63">
        <f>INDEX('[1]1000 m3_by region by source'!$C$78:$AX$153,MATCH($C84,'[1]1000 m3_by region by source'!$D$78:$D$153,0),MATCH(AN$2,'[1]1000 m3_by region by source'!$C$78:$AX$78,0))</f>
        <v>0</v>
      </c>
      <c r="AO84" s="63">
        <f>INDEX('[1]1000 m3_by region by source'!$C$78:$AX$153,MATCH($C84,'[1]1000 m3_by region by source'!$D$78:$D$153,0),MATCH(AO$2,'[1]1000 m3_by region by source'!$C$78:$AX$78,0))</f>
        <v>0</v>
      </c>
      <c r="AP84" s="63">
        <f>INDEX('[1]1000 m3_by region by source'!$C$78:$AX$153,MATCH($C84,'[1]1000 m3_by region by source'!$D$78:$D$153,0),MATCH(AP$2,'[1]1000 m3_by region by source'!$C$78:$AX$78,0))</f>
        <v>0</v>
      </c>
      <c r="AQ84" s="63">
        <f>INDEX('[1]1000 m3_by region by source'!$C$78:$AX$153,MATCH($C84,'[1]1000 m3_by region by source'!$D$78:$D$153,0),MATCH(AQ$2,'[1]1000 m3_by region by source'!$C$78:$AX$78,0))</f>
        <v>0</v>
      </c>
      <c r="AR84" s="63">
        <f>INDEX('[1]1000 m3_by region by source'!$C$78:$AX$153,MATCH($C84,'[1]1000 m3_by region by source'!$D$78:$D$153,0),MATCH(AR$2,'[1]1000 m3_by region by source'!$C$78:$AX$78,0))</f>
        <v>0</v>
      </c>
      <c r="AS84" s="63">
        <f>INDEX('[1]1000 m3_by region by source'!$C$78:$AX$153,MATCH($C84,'[1]1000 m3_by region by source'!$D$78:$D$153,0),MATCH(AS$2,'[1]1000 m3_by region by source'!$C$78:$AX$78,0))</f>
        <v>0</v>
      </c>
      <c r="AT84" s="63">
        <f>INDEX('[1]1000 m3_by region by source'!$C$78:$AX$153,MATCH($C84,'[1]1000 m3_by region by source'!$D$78:$D$153,0),MATCH(AT$2,'[1]1000 m3_by region by source'!$C$78:$AX$78,0))</f>
        <v>0</v>
      </c>
      <c r="AU84" s="63">
        <f>INDEX('[1]1000 m3_by region by source'!$C$78:$AX$153,MATCH($C84,'[1]1000 m3_by region by source'!$D$78:$D$153,0),MATCH(AU$2,'[1]1000 m3_by region by source'!$C$78:$AX$78,0))</f>
        <v>0</v>
      </c>
      <c r="AV84" s="63">
        <f>INDEX('[1]1000 m3_by region by source'!$C$78:$AX$153,MATCH($C84,'[1]1000 m3_by region by source'!$D$78:$D$153,0),MATCH(AV$2,'[1]1000 m3_by region by source'!$C$78:$AX$78,0))</f>
        <v>0</v>
      </c>
      <c r="AW84" s="63">
        <f>INDEX('[1]1000 m3_by region by source'!$C$78:$AX$153,MATCH($C84,'[1]1000 m3_by region by source'!$D$78:$D$153,0),MATCH(AW$2,'[1]1000 m3_by region by source'!$C$78:$AX$78,0))</f>
        <v>0</v>
      </c>
      <c r="AX84" s="63">
        <f>INDEX('[1]1000 m3_by region by source'!$C$78:$AX$153,MATCH($C84,'[1]1000 m3_by region by source'!$D$78:$D$153,0),MATCH(AX$2,'[1]1000 m3_by region by source'!$C$78:$AX$78,0))</f>
        <v>0</v>
      </c>
      <c r="AY84" s="63">
        <f>INDEX('[1]1000 m3_by region by source'!$C$78:$AX$153,MATCH($C84,'[1]1000 m3_by region by source'!$D$78:$D$153,0),MATCH(AY$2,'[1]1000 m3_by region by source'!$C$78:$AX$78,0))</f>
        <v>0</v>
      </c>
      <c r="AZ84" s="63">
        <f>INDEX('[1]1000 m3_by region by source'!$C$78:$AX$153,MATCH($C84,'[1]1000 m3_by region by source'!$D$78:$D$153,0),MATCH(AZ$2,'[1]1000 m3_by region by source'!$C$78:$AX$78,0))</f>
        <v>0</v>
      </c>
      <c r="BA84" s="63">
        <f>INDEX('[1]1000 m3_by region by source'!$C$78:$AX$153,MATCH($C84,'[1]1000 m3_by region by source'!$D$78:$D$153,0),MATCH(BA$2,'[1]1000 m3_by region by source'!$C$78:$AX$78,0))</f>
        <v>0</v>
      </c>
      <c r="BB84" s="63">
        <f>INDEX('[1]1000 m3_by region by source'!$C$78:$AX$153,MATCH($C84,'[1]1000 m3_by region by source'!$D$78:$D$153,0),MATCH(BB$2,'[1]1000 m3_by region by source'!$C$78:$AX$78,0))</f>
        <v>0</v>
      </c>
    </row>
    <row r="85" spans="1:54" x14ac:dyDescent="0.35">
      <c r="A85" t="str">
        <f>'[1]1000 m3_by region by source'!$A$144</f>
        <v>ATLANTIC</v>
      </c>
      <c r="B85" t="str">
        <f>'[1]1000 m3_by region by source'!C71</f>
        <v>TIGHT</v>
      </c>
      <c r="C85" t="str">
        <f t="shared" si="1"/>
        <v>ATLANTICTIGHT</v>
      </c>
      <c r="D85" s="64" cm="1">
        <f t="array" ref="D85">TREND($I85:$N85,$I$2:$N$2,D$2)</f>
        <v>0</v>
      </c>
      <c r="E85" s="64" cm="1">
        <f t="array" ref="E85">TREND($I85:$N85,$I$2:$N$2,E$2)</f>
        <v>0</v>
      </c>
      <c r="F85" s="64" cm="1">
        <f t="array" ref="F85">TREND($I85:$N85,$I$2:$N$2,F$2)</f>
        <v>0</v>
      </c>
      <c r="G85" s="64" cm="1">
        <f t="array" ref="G85">TREND($I85:$N85,$I$2:$N$2,G$2)</f>
        <v>0</v>
      </c>
      <c r="H85" s="64" cm="1">
        <f t="array" ref="H85">TREND($I85:$N85,$I$2:$N$2,H$2)</f>
        <v>0</v>
      </c>
      <c r="I85" s="63">
        <f>INDEX('[1]1000 m3_by region by source'!$C$78:$AX$153,MATCH($C85,'[1]1000 m3_by region by source'!$D$78:$D$153,0),MATCH(I$2,'[1]1000 m3_by region by source'!$C$78:$AX$78,0))</f>
        <v>0</v>
      </c>
      <c r="J85" s="63">
        <f>INDEX('[1]1000 m3_by region by source'!$C$78:$AX$153,MATCH($C85,'[1]1000 m3_by region by source'!$D$78:$D$153,0),MATCH(J$2,'[1]1000 m3_by region by source'!$C$78:$AX$78,0))</f>
        <v>0</v>
      </c>
      <c r="K85" s="63">
        <f>INDEX('[1]1000 m3_by region by source'!$C$78:$AX$153,MATCH($C85,'[1]1000 m3_by region by source'!$D$78:$D$153,0),MATCH(K$2,'[1]1000 m3_by region by source'!$C$78:$AX$78,0))</f>
        <v>0</v>
      </c>
      <c r="L85" s="63">
        <f>INDEX('[1]1000 m3_by region by source'!$C$78:$AX$153,MATCH($C85,'[1]1000 m3_by region by source'!$D$78:$D$153,0),MATCH(L$2,'[1]1000 m3_by region by source'!$C$78:$AX$78,0))</f>
        <v>0</v>
      </c>
      <c r="M85" s="63">
        <f>INDEX('[1]1000 m3_by region by source'!$C$78:$AX$153,MATCH($C85,'[1]1000 m3_by region by source'!$D$78:$D$153,0),MATCH(M$2,'[1]1000 m3_by region by source'!$C$78:$AX$78,0))</f>
        <v>0</v>
      </c>
      <c r="N85" s="63">
        <f>INDEX('[1]1000 m3_by region by source'!$C$78:$AX$153,MATCH($C85,'[1]1000 m3_by region by source'!$D$78:$D$153,0),MATCH(N$2,'[1]1000 m3_by region by source'!$C$78:$AX$78,0))</f>
        <v>0</v>
      </c>
      <c r="O85" s="63">
        <f>INDEX('[1]1000 m3_by region by source'!$C$78:$AX$153,MATCH($C85,'[1]1000 m3_by region by source'!$D$78:$D$153,0),MATCH(O$2,'[1]1000 m3_by region by source'!$C$78:$AX$78,0))</f>
        <v>0</v>
      </c>
      <c r="P85" s="63">
        <f>INDEX('[1]1000 m3_by region by source'!$C$78:$AX$153,MATCH($C85,'[1]1000 m3_by region by source'!$D$78:$D$153,0),MATCH(P$2,'[1]1000 m3_by region by source'!$C$78:$AX$78,0))</f>
        <v>0</v>
      </c>
      <c r="Q85" s="63">
        <f>INDEX('[1]1000 m3_by region by source'!$C$78:$AX$153,MATCH($C85,'[1]1000 m3_by region by source'!$D$78:$D$153,0),MATCH(Q$2,'[1]1000 m3_by region by source'!$C$78:$AX$78,0))</f>
        <v>0</v>
      </c>
      <c r="R85" s="63">
        <f>INDEX('[1]1000 m3_by region by source'!$C$78:$AX$153,MATCH($C85,'[1]1000 m3_by region by source'!$D$78:$D$153,0),MATCH(R$2,'[1]1000 m3_by region by source'!$C$78:$AX$78,0))</f>
        <v>0</v>
      </c>
      <c r="S85" s="63">
        <f>INDEX('[1]1000 m3_by region by source'!$C$78:$AX$153,MATCH($C85,'[1]1000 m3_by region by source'!$D$78:$D$153,0),MATCH(S$2,'[1]1000 m3_by region by source'!$C$78:$AX$78,0))</f>
        <v>0</v>
      </c>
      <c r="T85" s="63">
        <f>INDEX('[1]1000 m3_by region by source'!$C$78:$AX$153,MATCH($C85,'[1]1000 m3_by region by source'!$D$78:$D$153,0),MATCH(T$2,'[1]1000 m3_by region by source'!$C$78:$AX$78,0))</f>
        <v>0</v>
      </c>
      <c r="U85" s="63">
        <f>INDEX('[1]1000 m3_by region by source'!$C$78:$AX$153,MATCH($C85,'[1]1000 m3_by region by source'!$D$78:$D$153,0),MATCH(U$2,'[1]1000 m3_by region by source'!$C$78:$AX$78,0))</f>
        <v>0</v>
      </c>
      <c r="V85" s="63">
        <f>INDEX('[1]1000 m3_by region by source'!$C$78:$AX$153,MATCH($C85,'[1]1000 m3_by region by source'!$D$78:$D$153,0),MATCH(V$2,'[1]1000 m3_by region by source'!$C$78:$AX$78,0))</f>
        <v>0</v>
      </c>
      <c r="W85" s="63">
        <f>INDEX('[1]1000 m3_by region by source'!$C$78:$AX$153,MATCH($C85,'[1]1000 m3_by region by source'!$D$78:$D$153,0),MATCH(W$2,'[1]1000 m3_by region by source'!$C$78:$AX$78,0))</f>
        <v>0</v>
      </c>
      <c r="X85" s="63">
        <f>INDEX('[1]1000 m3_by region by source'!$C$78:$AX$153,MATCH($C85,'[1]1000 m3_by region by source'!$D$78:$D$153,0),MATCH(X$2,'[1]1000 m3_by region by source'!$C$78:$AX$78,0))</f>
        <v>0</v>
      </c>
      <c r="Y85" s="63">
        <f>INDEX('[1]1000 m3_by region by source'!$C$78:$AX$153,MATCH($C85,'[1]1000 m3_by region by source'!$D$78:$D$153,0),MATCH(Y$2,'[1]1000 m3_by region by source'!$C$78:$AX$78,0))</f>
        <v>0</v>
      </c>
      <c r="Z85" s="63">
        <f>INDEX('[1]1000 m3_by region by source'!$C$78:$AX$153,MATCH($C85,'[1]1000 m3_by region by source'!$D$78:$D$153,0),MATCH(Z$2,'[1]1000 m3_by region by source'!$C$78:$AX$78,0))</f>
        <v>0</v>
      </c>
      <c r="AA85" s="63">
        <f>INDEX('[1]1000 m3_by region by source'!$C$78:$AX$153,MATCH($C85,'[1]1000 m3_by region by source'!$D$78:$D$153,0),MATCH(AA$2,'[1]1000 m3_by region by source'!$C$78:$AX$78,0))</f>
        <v>0</v>
      </c>
      <c r="AB85" s="63">
        <f>INDEX('[1]1000 m3_by region by source'!$C$78:$AX$153,MATCH($C85,'[1]1000 m3_by region by source'!$D$78:$D$153,0),MATCH(AB$2,'[1]1000 m3_by region by source'!$C$78:$AX$78,0))</f>
        <v>0</v>
      </c>
      <c r="AC85" s="63">
        <f>INDEX('[1]1000 m3_by region by source'!$C$78:$AX$153,MATCH($C85,'[1]1000 m3_by region by source'!$D$78:$D$153,0),MATCH(AC$2,'[1]1000 m3_by region by source'!$C$78:$AX$78,0))</f>
        <v>0</v>
      </c>
      <c r="AD85" s="63">
        <f>INDEX('[1]1000 m3_by region by source'!$C$78:$AX$153,MATCH($C85,'[1]1000 m3_by region by source'!$D$78:$D$153,0),MATCH(AD$2,'[1]1000 m3_by region by source'!$C$78:$AX$78,0))</f>
        <v>0</v>
      </c>
      <c r="AE85" s="63">
        <f>INDEX('[1]1000 m3_by region by source'!$C$78:$AX$153,MATCH($C85,'[1]1000 m3_by region by source'!$D$78:$D$153,0),MATCH(AE$2,'[1]1000 m3_by region by source'!$C$78:$AX$78,0))</f>
        <v>0</v>
      </c>
      <c r="AF85" s="63">
        <f>INDEX('[1]1000 m3_by region by source'!$C$78:$AX$153,MATCH($C85,'[1]1000 m3_by region by source'!$D$78:$D$153,0),MATCH(AF$2,'[1]1000 m3_by region by source'!$C$78:$AX$78,0))</f>
        <v>0</v>
      </c>
      <c r="AG85" s="63">
        <f>INDEX('[1]1000 m3_by region by source'!$C$78:$AX$153,MATCH($C85,'[1]1000 m3_by region by source'!$D$78:$D$153,0),MATCH(AG$2,'[1]1000 m3_by region by source'!$C$78:$AX$78,0))</f>
        <v>0</v>
      </c>
      <c r="AH85" s="63">
        <f>INDEX('[1]1000 m3_by region by source'!$C$78:$AX$153,MATCH($C85,'[1]1000 m3_by region by source'!$D$78:$D$153,0),MATCH(AH$2,'[1]1000 m3_by region by source'!$C$78:$AX$78,0))</f>
        <v>0</v>
      </c>
      <c r="AI85" s="63">
        <f>INDEX('[1]1000 m3_by region by source'!$C$78:$AX$153,MATCH($C85,'[1]1000 m3_by region by source'!$D$78:$D$153,0),MATCH(AI$2,'[1]1000 m3_by region by source'!$C$78:$AX$78,0))</f>
        <v>0</v>
      </c>
      <c r="AJ85" s="63">
        <f>INDEX('[1]1000 m3_by region by source'!$C$78:$AX$153,MATCH($C85,'[1]1000 m3_by region by source'!$D$78:$D$153,0),MATCH(AJ$2,'[1]1000 m3_by region by source'!$C$78:$AX$78,0))</f>
        <v>0</v>
      </c>
      <c r="AK85" s="63">
        <f>INDEX('[1]1000 m3_by region by source'!$C$78:$AX$153,MATCH($C85,'[1]1000 m3_by region by source'!$D$78:$D$153,0),MATCH(AK$2,'[1]1000 m3_by region by source'!$C$78:$AX$78,0))</f>
        <v>0</v>
      </c>
      <c r="AL85" s="63">
        <f>INDEX('[1]1000 m3_by region by source'!$C$78:$AX$153,MATCH($C85,'[1]1000 m3_by region by source'!$D$78:$D$153,0),MATCH(AL$2,'[1]1000 m3_by region by source'!$C$78:$AX$78,0))</f>
        <v>0</v>
      </c>
      <c r="AM85" s="63">
        <f>INDEX('[1]1000 m3_by region by source'!$C$78:$AX$153,MATCH($C85,'[1]1000 m3_by region by source'!$D$78:$D$153,0),MATCH(AM$2,'[1]1000 m3_by region by source'!$C$78:$AX$78,0))</f>
        <v>0</v>
      </c>
      <c r="AN85" s="63">
        <f>INDEX('[1]1000 m3_by region by source'!$C$78:$AX$153,MATCH($C85,'[1]1000 m3_by region by source'!$D$78:$D$153,0),MATCH(AN$2,'[1]1000 m3_by region by source'!$C$78:$AX$78,0))</f>
        <v>0</v>
      </c>
      <c r="AO85" s="63">
        <f>INDEX('[1]1000 m3_by region by source'!$C$78:$AX$153,MATCH($C85,'[1]1000 m3_by region by source'!$D$78:$D$153,0),MATCH(AO$2,'[1]1000 m3_by region by source'!$C$78:$AX$78,0))</f>
        <v>0</v>
      </c>
      <c r="AP85" s="63">
        <f>INDEX('[1]1000 m3_by region by source'!$C$78:$AX$153,MATCH($C85,'[1]1000 m3_by region by source'!$D$78:$D$153,0),MATCH(AP$2,'[1]1000 m3_by region by source'!$C$78:$AX$78,0))</f>
        <v>0</v>
      </c>
      <c r="AQ85" s="63">
        <f>INDEX('[1]1000 m3_by region by source'!$C$78:$AX$153,MATCH($C85,'[1]1000 m3_by region by source'!$D$78:$D$153,0),MATCH(AQ$2,'[1]1000 m3_by region by source'!$C$78:$AX$78,0))</f>
        <v>0</v>
      </c>
      <c r="AR85" s="63">
        <f>INDEX('[1]1000 m3_by region by source'!$C$78:$AX$153,MATCH($C85,'[1]1000 m3_by region by source'!$D$78:$D$153,0),MATCH(AR$2,'[1]1000 m3_by region by source'!$C$78:$AX$78,0))</f>
        <v>0</v>
      </c>
      <c r="AS85" s="63">
        <f>INDEX('[1]1000 m3_by region by source'!$C$78:$AX$153,MATCH($C85,'[1]1000 m3_by region by source'!$D$78:$D$153,0),MATCH(AS$2,'[1]1000 m3_by region by source'!$C$78:$AX$78,0))</f>
        <v>0</v>
      </c>
      <c r="AT85" s="63">
        <f>INDEX('[1]1000 m3_by region by source'!$C$78:$AX$153,MATCH($C85,'[1]1000 m3_by region by source'!$D$78:$D$153,0),MATCH(AT$2,'[1]1000 m3_by region by source'!$C$78:$AX$78,0))</f>
        <v>0</v>
      </c>
      <c r="AU85" s="63">
        <f>INDEX('[1]1000 m3_by region by source'!$C$78:$AX$153,MATCH($C85,'[1]1000 m3_by region by source'!$D$78:$D$153,0),MATCH(AU$2,'[1]1000 m3_by region by source'!$C$78:$AX$78,0))</f>
        <v>0</v>
      </c>
      <c r="AV85" s="63">
        <f>INDEX('[1]1000 m3_by region by source'!$C$78:$AX$153,MATCH($C85,'[1]1000 m3_by region by source'!$D$78:$D$153,0),MATCH(AV$2,'[1]1000 m3_by region by source'!$C$78:$AX$78,0))</f>
        <v>0</v>
      </c>
      <c r="AW85" s="63">
        <f>INDEX('[1]1000 m3_by region by source'!$C$78:$AX$153,MATCH($C85,'[1]1000 m3_by region by source'!$D$78:$D$153,0),MATCH(AW$2,'[1]1000 m3_by region by source'!$C$78:$AX$78,0))</f>
        <v>0</v>
      </c>
      <c r="AX85" s="63">
        <f>INDEX('[1]1000 m3_by region by source'!$C$78:$AX$153,MATCH($C85,'[1]1000 m3_by region by source'!$D$78:$D$153,0),MATCH(AX$2,'[1]1000 m3_by region by source'!$C$78:$AX$78,0))</f>
        <v>0</v>
      </c>
      <c r="AY85" s="63">
        <f>INDEX('[1]1000 m3_by region by source'!$C$78:$AX$153,MATCH($C85,'[1]1000 m3_by region by source'!$D$78:$D$153,0),MATCH(AY$2,'[1]1000 m3_by region by source'!$C$78:$AX$78,0))</f>
        <v>0</v>
      </c>
      <c r="AZ85" s="63">
        <f>INDEX('[1]1000 m3_by region by source'!$C$78:$AX$153,MATCH($C85,'[1]1000 m3_by region by source'!$D$78:$D$153,0),MATCH(AZ$2,'[1]1000 m3_by region by source'!$C$78:$AX$78,0))</f>
        <v>0</v>
      </c>
      <c r="BA85" s="63">
        <f>INDEX('[1]1000 m3_by region by source'!$C$78:$AX$153,MATCH($C85,'[1]1000 m3_by region by source'!$D$78:$D$153,0),MATCH(BA$2,'[1]1000 m3_by region by source'!$C$78:$AX$78,0))</f>
        <v>0</v>
      </c>
      <c r="BB85" s="63">
        <f>INDEX('[1]1000 m3_by region by source'!$C$78:$AX$153,MATCH($C85,'[1]1000 m3_by region by source'!$D$78:$D$153,0),MATCH(BB$2,'[1]1000 m3_by region by source'!$C$78:$AX$78,0))</f>
        <v>0</v>
      </c>
    </row>
    <row r="86" spans="1:54" x14ac:dyDescent="0.35">
      <c r="C86" t="str">
        <f t="shared" si="1"/>
        <v/>
      </c>
      <c r="D86" s="62">
        <f>SUM(D81:D85)</f>
        <v>1</v>
      </c>
      <c r="E86" s="62">
        <f>SUM(E81:E85)</f>
        <v>1</v>
      </c>
      <c r="F86" s="62">
        <f>SUM(F81:F85)</f>
        <v>1</v>
      </c>
      <c r="G86" s="62">
        <f>SUM(G81:G85)</f>
        <v>1</v>
      </c>
      <c r="H86" s="62">
        <f>SUM(H81:H85)</f>
        <v>1</v>
      </c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</row>
    <row r="87" spans="1:54" x14ac:dyDescent="0.35">
      <c r="A87" t="s">
        <v>58</v>
      </c>
      <c r="B87" t="str">
        <f>'[1]1000 m3_by region by source'!C72</f>
        <v>COAL BED METHANE</v>
      </c>
      <c r="C87" t="str">
        <f t="shared" si="1"/>
        <v>TERRITORIESCOAL BED METHANE</v>
      </c>
      <c r="D87" s="64" cm="1">
        <f t="array" ref="D87">TREND($I87:$N87,$I$2:$N$2,D$2)</f>
        <v>0</v>
      </c>
      <c r="E87" s="64" cm="1">
        <f t="array" ref="E87">TREND($I87:$N87,$I$2:$N$2,E$2)</f>
        <v>0</v>
      </c>
      <c r="F87" s="64" cm="1">
        <f t="array" ref="F87">TREND($I87:$N87,$I$2:$N$2,F$2)</f>
        <v>0</v>
      </c>
      <c r="G87" s="64" cm="1">
        <f t="array" ref="G87">TREND($I87:$N87,$I$2:$N$2,G$2)</f>
        <v>0</v>
      </c>
      <c r="H87" s="64" cm="1">
        <f t="array" ref="H87">TREND($I87:$N87,$I$2:$N$2,H$2)</f>
        <v>0</v>
      </c>
      <c r="I87" s="63">
        <f>INDEX('[1]1000 m3_by region by source'!$C$78:$AX$153,MATCH($C87,'[1]1000 m3_by region by source'!$D$78:$D$153,0),MATCH(I$2,'[1]1000 m3_by region by source'!$C$78:$AX$78,0))</f>
        <v>0</v>
      </c>
      <c r="J87" s="63">
        <f>INDEX('[1]1000 m3_by region by source'!$C$78:$AX$153,MATCH($C87,'[1]1000 m3_by region by source'!$D$78:$D$153,0),MATCH(J$2,'[1]1000 m3_by region by source'!$C$78:$AX$78,0))</f>
        <v>0</v>
      </c>
      <c r="K87" s="63">
        <f>INDEX('[1]1000 m3_by region by source'!$C$78:$AX$153,MATCH($C87,'[1]1000 m3_by region by source'!$D$78:$D$153,0),MATCH(K$2,'[1]1000 m3_by region by source'!$C$78:$AX$78,0))</f>
        <v>0</v>
      </c>
      <c r="L87" s="63">
        <f>INDEX('[1]1000 m3_by region by source'!$C$78:$AX$153,MATCH($C87,'[1]1000 m3_by region by source'!$D$78:$D$153,0),MATCH(L$2,'[1]1000 m3_by region by source'!$C$78:$AX$78,0))</f>
        <v>0</v>
      </c>
      <c r="M87" s="63">
        <f>INDEX('[1]1000 m3_by region by source'!$C$78:$AX$153,MATCH($C87,'[1]1000 m3_by region by source'!$D$78:$D$153,0),MATCH(M$2,'[1]1000 m3_by region by source'!$C$78:$AX$78,0))</f>
        <v>0</v>
      </c>
      <c r="N87" s="63">
        <f>INDEX('[1]1000 m3_by region by source'!$C$78:$AX$153,MATCH($C87,'[1]1000 m3_by region by source'!$D$78:$D$153,0),MATCH(N$2,'[1]1000 m3_by region by source'!$C$78:$AX$78,0))</f>
        <v>0</v>
      </c>
      <c r="O87" s="63">
        <f>INDEX('[1]1000 m3_by region by source'!$C$78:$AX$153,MATCH($C87,'[1]1000 m3_by region by source'!$D$78:$D$153,0),MATCH(O$2,'[1]1000 m3_by region by source'!$C$78:$AX$78,0))</f>
        <v>0</v>
      </c>
      <c r="P87" s="63">
        <f>INDEX('[1]1000 m3_by region by source'!$C$78:$AX$153,MATCH($C87,'[1]1000 m3_by region by source'!$D$78:$D$153,0),MATCH(P$2,'[1]1000 m3_by region by source'!$C$78:$AX$78,0))</f>
        <v>0</v>
      </c>
      <c r="Q87" s="63">
        <f>INDEX('[1]1000 m3_by region by source'!$C$78:$AX$153,MATCH($C87,'[1]1000 m3_by region by source'!$D$78:$D$153,0),MATCH(Q$2,'[1]1000 m3_by region by source'!$C$78:$AX$78,0))</f>
        <v>0</v>
      </c>
      <c r="R87" s="63">
        <f>INDEX('[1]1000 m3_by region by source'!$C$78:$AX$153,MATCH($C87,'[1]1000 m3_by region by source'!$D$78:$D$153,0),MATCH(R$2,'[1]1000 m3_by region by source'!$C$78:$AX$78,0))</f>
        <v>0</v>
      </c>
      <c r="S87" s="63">
        <f>INDEX('[1]1000 m3_by region by source'!$C$78:$AX$153,MATCH($C87,'[1]1000 m3_by region by source'!$D$78:$D$153,0),MATCH(S$2,'[1]1000 m3_by region by source'!$C$78:$AX$78,0))</f>
        <v>0</v>
      </c>
      <c r="T87" s="63">
        <f>INDEX('[1]1000 m3_by region by source'!$C$78:$AX$153,MATCH($C87,'[1]1000 m3_by region by source'!$D$78:$D$153,0),MATCH(T$2,'[1]1000 m3_by region by source'!$C$78:$AX$78,0))</f>
        <v>0</v>
      </c>
      <c r="U87" s="63">
        <f>INDEX('[1]1000 m3_by region by source'!$C$78:$AX$153,MATCH($C87,'[1]1000 m3_by region by source'!$D$78:$D$153,0),MATCH(U$2,'[1]1000 m3_by region by source'!$C$78:$AX$78,0))</f>
        <v>0</v>
      </c>
      <c r="V87" s="63">
        <f>INDEX('[1]1000 m3_by region by source'!$C$78:$AX$153,MATCH($C87,'[1]1000 m3_by region by source'!$D$78:$D$153,0),MATCH(V$2,'[1]1000 m3_by region by source'!$C$78:$AX$78,0))</f>
        <v>0</v>
      </c>
      <c r="W87" s="63">
        <f>INDEX('[1]1000 m3_by region by source'!$C$78:$AX$153,MATCH($C87,'[1]1000 m3_by region by source'!$D$78:$D$153,0),MATCH(W$2,'[1]1000 m3_by region by source'!$C$78:$AX$78,0))</f>
        <v>0</v>
      </c>
      <c r="X87" s="63">
        <f>INDEX('[1]1000 m3_by region by source'!$C$78:$AX$153,MATCH($C87,'[1]1000 m3_by region by source'!$D$78:$D$153,0),MATCH(X$2,'[1]1000 m3_by region by source'!$C$78:$AX$78,0))</f>
        <v>0</v>
      </c>
      <c r="Y87" s="63">
        <f>INDEX('[1]1000 m3_by region by source'!$C$78:$AX$153,MATCH($C87,'[1]1000 m3_by region by source'!$D$78:$D$153,0),MATCH(Y$2,'[1]1000 m3_by region by source'!$C$78:$AX$78,0))</f>
        <v>0</v>
      </c>
      <c r="Z87" s="63">
        <f>INDEX('[1]1000 m3_by region by source'!$C$78:$AX$153,MATCH($C87,'[1]1000 m3_by region by source'!$D$78:$D$153,0),MATCH(Z$2,'[1]1000 m3_by region by source'!$C$78:$AX$78,0))</f>
        <v>0</v>
      </c>
      <c r="AA87" s="63">
        <f>INDEX('[1]1000 m3_by region by source'!$C$78:$AX$153,MATCH($C87,'[1]1000 m3_by region by source'!$D$78:$D$153,0),MATCH(AA$2,'[1]1000 m3_by region by source'!$C$78:$AX$78,0))</f>
        <v>0</v>
      </c>
      <c r="AB87" s="63">
        <f>INDEX('[1]1000 m3_by region by source'!$C$78:$AX$153,MATCH($C87,'[1]1000 m3_by region by source'!$D$78:$D$153,0),MATCH(AB$2,'[1]1000 m3_by region by source'!$C$78:$AX$78,0))</f>
        <v>0</v>
      </c>
      <c r="AC87" s="63">
        <f>INDEX('[1]1000 m3_by region by source'!$C$78:$AX$153,MATCH($C87,'[1]1000 m3_by region by source'!$D$78:$D$153,0),MATCH(AC$2,'[1]1000 m3_by region by source'!$C$78:$AX$78,0))</f>
        <v>0</v>
      </c>
      <c r="AD87" s="63">
        <f>INDEX('[1]1000 m3_by region by source'!$C$78:$AX$153,MATCH($C87,'[1]1000 m3_by region by source'!$D$78:$D$153,0),MATCH(AD$2,'[1]1000 m3_by region by source'!$C$78:$AX$78,0))</f>
        <v>0</v>
      </c>
      <c r="AE87" s="63">
        <f>INDEX('[1]1000 m3_by region by source'!$C$78:$AX$153,MATCH($C87,'[1]1000 m3_by region by source'!$D$78:$D$153,0),MATCH(AE$2,'[1]1000 m3_by region by source'!$C$78:$AX$78,0))</f>
        <v>0</v>
      </c>
      <c r="AF87" s="63">
        <f>INDEX('[1]1000 m3_by region by source'!$C$78:$AX$153,MATCH($C87,'[1]1000 m3_by region by source'!$D$78:$D$153,0),MATCH(AF$2,'[1]1000 m3_by region by source'!$C$78:$AX$78,0))</f>
        <v>0</v>
      </c>
      <c r="AG87" s="63">
        <f>INDEX('[1]1000 m3_by region by source'!$C$78:$AX$153,MATCH($C87,'[1]1000 m3_by region by source'!$D$78:$D$153,0),MATCH(AG$2,'[1]1000 m3_by region by source'!$C$78:$AX$78,0))</f>
        <v>0</v>
      </c>
      <c r="AH87" s="63">
        <f>INDEX('[1]1000 m3_by region by source'!$C$78:$AX$153,MATCH($C87,'[1]1000 m3_by region by source'!$D$78:$D$153,0),MATCH(AH$2,'[1]1000 m3_by region by source'!$C$78:$AX$78,0))</f>
        <v>0</v>
      </c>
      <c r="AI87" s="63">
        <f>INDEX('[1]1000 m3_by region by source'!$C$78:$AX$153,MATCH($C87,'[1]1000 m3_by region by source'!$D$78:$D$153,0),MATCH(AI$2,'[1]1000 m3_by region by source'!$C$78:$AX$78,0))</f>
        <v>0</v>
      </c>
      <c r="AJ87" s="63">
        <f>INDEX('[1]1000 m3_by region by source'!$C$78:$AX$153,MATCH($C87,'[1]1000 m3_by region by source'!$D$78:$D$153,0),MATCH(AJ$2,'[1]1000 m3_by region by source'!$C$78:$AX$78,0))</f>
        <v>0</v>
      </c>
      <c r="AK87" s="63">
        <f>INDEX('[1]1000 m3_by region by source'!$C$78:$AX$153,MATCH($C87,'[1]1000 m3_by region by source'!$D$78:$D$153,0),MATCH(AK$2,'[1]1000 m3_by region by source'!$C$78:$AX$78,0))</f>
        <v>0</v>
      </c>
      <c r="AL87" s="63">
        <f>INDEX('[1]1000 m3_by region by source'!$C$78:$AX$153,MATCH($C87,'[1]1000 m3_by region by source'!$D$78:$D$153,0),MATCH(AL$2,'[1]1000 m3_by region by source'!$C$78:$AX$78,0))</f>
        <v>0</v>
      </c>
      <c r="AM87" s="63">
        <f>INDEX('[1]1000 m3_by region by source'!$C$78:$AX$153,MATCH($C87,'[1]1000 m3_by region by source'!$D$78:$D$153,0),MATCH(AM$2,'[1]1000 m3_by region by source'!$C$78:$AX$78,0))</f>
        <v>0</v>
      </c>
      <c r="AN87" s="63">
        <f>INDEX('[1]1000 m3_by region by source'!$C$78:$AX$153,MATCH($C87,'[1]1000 m3_by region by source'!$D$78:$D$153,0),MATCH(AN$2,'[1]1000 m3_by region by source'!$C$78:$AX$78,0))</f>
        <v>0</v>
      </c>
      <c r="AO87" s="63">
        <f>INDEX('[1]1000 m3_by region by source'!$C$78:$AX$153,MATCH($C87,'[1]1000 m3_by region by source'!$D$78:$D$153,0),MATCH(AO$2,'[1]1000 m3_by region by source'!$C$78:$AX$78,0))</f>
        <v>0</v>
      </c>
      <c r="AP87" s="63">
        <f>INDEX('[1]1000 m3_by region by source'!$C$78:$AX$153,MATCH($C87,'[1]1000 m3_by region by source'!$D$78:$D$153,0),MATCH(AP$2,'[1]1000 m3_by region by source'!$C$78:$AX$78,0))</f>
        <v>0</v>
      </c>
      <c r="AQ87" s="63">
        <f>INDEX('[1]1000 m3_by region by source'!$C$78:$AX$153,MATCH($C87,'[1]1000 m3_by region by source'!$D$78:$D$153,0),MATCH(AQ$2,'[1]1000 m3_by region by source'!$C$78:$AX$78,0))</f>
        <v>0</v>
      </c>
      <c r="AR87" s="63">
        <f>INDEX('[1]1000 m3_by region by source'!$C$78:$AX$153,MATCH($C87,'[1]1000 m3_by region by source'!$D$78:$D$153,0),MATCH(AR$2,'[1]1000 m3_by region by source'!$C$78:$AX$78,0))</f>
        <v>0</v>
      </c>
      <c r="AS87" s="63">
        <f>INDEX('[1]1000 m3_by region by source'!$C$78:$AX$153,MATCH($C87,'[1]1000 m3_by region by source'!$D$78:$D$153,0),MATCH(AS$2,'[1]1000 m3_by region by source'!$C$78:$AX$78,0))</f>
        <v>0</v>
      </c>
      <c r="AT87" s="63">
        <f>INDEX('[1]1000 m3_by region by source'!$C$78:$AX$153,MATCH($C87,'[1]1000 m3_by region by source'!$D$78:$D$153,0),MATCH(AT$2,'[1]1000 m3_by region by source'!$C$78:$AX$78,0))</f>
        <v>0</v>
      </c>
      <c r="AU87" s="63">
        <f>INDEX('[1]1000 m3_by region by source'!$C$78:$AX$153,MATCH($C87,'[1]1000 m3_by region by source'!$D$78:$D$153,0),MATCH(AU$2,'[1]1000 m3_by region by source'!$C$78:$AX$78,0))</f>
        <v>0</v>
      </c>
      <c r="AV87" s="63">
        <f>INDEX('[1]1000 m3_by region by source'!$C$78:$AX$153,MATCH($C87,'[1]1000 m3_by region by source'!$D$78:$D$153,0),MATCH(AV$2,'[1]1000 m3_by region by source'!$C$78:$AX$78,0))</f>
        <v>0</v>
      </c>
      <c r="AW87" s="63">
        <f>INDEX('[1]1000 m3_by region by source'!$C$78:$AX$153,MATCH($C87,'[1]1000 m3_by region by source'!$D$78:$D$153,0),MATCH(AW$2,'[1]1000 m3_by region by source'!$C$78:$AX$78,0))</f>
        <v>0</v>
      </c>
      <c r="AX87" s="63">
        <f>INDEX('[1]1000 m3_by region by source'!$C$78:$AX$153,MATCH($C87,'[1]1000 m3_by region by source'!$D$78:$D$153,0),MATCH(AX$2,'[1]1000 m3_by region by source'!$C$78:$AX$78,0))</f>
        <v>0</v>
      </c>
      <c r="AY87" s="63">
        <f>INDEX('[1]1000 m3_by region by source'!$C$78:$AX$153,MATCH($C87,'[1]1000 m3_by region by source'!$D$78:$D$153,0),MATCH(AY$2,'[1]1000 m3_by region by source'!$C$78:$AX$78,0))</f>
        <v>0</v>
      </c>
      <c r="AZ87" s="63">
        <f>INDEX('[1]1000 m3_by region by source'!$C$78:$AX$153,MATCH($C87,'[1]1000 m3_by region by source'!$D$78:$D$153,0),MATCH(AZ$2,'[1]1000 m3_by region by source'!$C$78:$AX$78,0))</f>
        <v>0</v>
      </c>
      <c r="BA87" s="63">
        <f>INDEX('[1]1000 m3_by region by source'!$C$78:$AX$153,MATCH($C87,'[1]1000 m3_by region by source'!$D$78:$D$153,0),MATCH(BA$2,'[1]1000 m3_by region by source'!$C$78:$AX$78,0))</f>
        <v>0</v>
      </c>
      <c r="BB87" s="63">
        <f>INDEX('[1]1000 m3_by region by source'!$C$78:$AX$153,MATCH($C87,'[1]1000 m3_by region by source'!$D$78:$D$153,0),MATCH(BB$2,'[1]1000 m3_by region by source'!$C$78:$AX$78,0))</f>
        <v>0</v>
      </c>
    </row>
    <row r="88" spans="1:54" x14ac:dyDescent="0.35">
      <c r="A88" t="s">
        <v>58</v>
      </c>
      <c r="B88" t="str">
        <f>'[1]1000 m3_by region by source'!C73</f>
        <v>CONVENTIONAL</v>
      </c>
      <c r="C88" t="str">
        <f t="shared" si="1"/>
        <v>TERRITORIESCONVENTIONAL</v>
      </c>
      <c r="D88" s="64" cm="1">
        <f t="array" ref="D88">TREND($I88:$N88,$I$2:$N$2,D$2)</f>
        <v>1</v>
      </c>
      <c r="E88" s="64" cm="1">
        <f t="array" ref="E88">TREND($I88:$N88,$I$2:$N$2,E$2)</f>
        <v>1</v>
      </c>
      <c r="F88" s="64" cm="1">
        <f t="array" ref="F88">TREND($I88:$N88,$I$2:$N$2,F$2)</f>
        <v>1</v>
      </c>
      <c r="G88" s="64" cm="1">
        <f t="array" ref="G88">TREND($I88:$N88,$I$2:$N$2,G$2)</f>
        <v>1</v>
      </c>
      <c r="H88" s="64" cm="1">
        <f t="array" ref="H88">TREND($I88:$N88,$I$2:$N$2,H$2)</f>
        <v>1</v>
      </c>
      <c r="I88" s="63">
        <f>INDEX('[1]1000 m3_by region by source'!$C$78:$AX$153,MATCH($C88,'[1]1000 m3_by region by source'!$D$78:$D$153,0),MATCH(I$2,'[1]1000 m3_by region by source'!$C$78:$AX$78,0))</f>
        <v>1</v>
      </c>
      <c r="J88" s="63">
        <f>INDEX('[1]1000 m3_by region by source'!$C$78:$AX$153,MATCH($C88,'[1]1000 m3_by region by source'!$D$78:$D$153,0),MATCH(J$2,'[1]1000 m3_by region by source'!$C$78:$AX$78,0))</f>
        <v>1</v>
      </c>
      <c r="K88" s="63">
        <f>INDEX('[1]1000 m3_by region by source'!$C$78:$AX$153,MATCH($C88,'[1]1000 m3_by region by source'!$D$78:$D$153,0),MATCH(K$2,'[1]1000 m3_by region by source'!$C$78:$AX$78,0))</f>
        <v>1</v>
      </c>
      <c r="L88" s="63">
        <f>INDEX('[1]1000 m3_by region by source'!$C$78:$AX$153,MATCH($C88,'[1]1000 m3_by region by source'!$D$78:$D$153,0),MATCH(L$2,'[1]1000 m3_by region by source'!$C$78:$AX$78,0))</f>
        <v>1</v>
      </c>
      <c r="M88" s="63">
        <f>INDEX('[1]1000 m3_by region by source'!$C$78:$AX$153,MATCH($C88,'[1]1000 m3_by region by source'!$D$78:$D$153,0),MATCH(M$2,'[1]1000 m3_by region by source'!$C$78:$AX$78,0))</f>
        <v>1</v>
      </c>
      <c r="N88" s="63">
        <f>INDEX('[1]1000 m3_by region by source'!$C$78:$AX$153,MATCH($C88,'[1]1000 m3_by region by source'!$D$78:$D$153,0),MATCH(N$2,'[1]1000 m3_by region by source'!$C$78:$AX$78,0))</f>
        <v>1</v>
      </c>
      <c r="O88" s="63">
        <f>INDEX('[1]1000 m3_by region by source'!$C$78:$AX$153,MATCH($C88,'[1]1000 m3_by region by source'!$D$78:$D$153,0),MATCH(O$2,'[1]1000 m3_by region by source'!$C$78:$AX$78,0))</f>
        <v>1</v>
      </c>
      <c r="P88" s="63">
        <f>INDEX('[1]1000 m3_by region by source'!$C$78:$AX$153,MATCH($C88,'[1]1000 m3_by region by source'!$D$78:$D$153,0),MATCH(P$2,'[1]1000 m3_by region by source'!$C$78:$AX$78,0))</f>
        <v>1</v>
      </c>
      <c r="Q88" s="63">
        <f>INDEX('[1]1000 m3_by region by source'!$C$78:$AX$153,MATCH($C88,'[1]1000 m3_by region by source'!$D$78:$D$153,0),MATCH(Q$2,'[1]1000 m3_by region by source'!$C$78:$AX$78,0))</f>
        <v>1</v>
      </c>
      <c r="R88" s="63">
        <f>INDEX('[1]1000 m3_by region by source'!$C$78:$AX$153,MATCH($C88,'[1]1000 m3_by region by source'!$D$78:$D$153,0),MATCH(R$2,'[1]1000 m3_by region by source'!$C$78:$AX$78,0))</f>
        <v>1</v>
      </c>
      <c r="S88" s="63">
        <f>INDEX('[1]1000 m3_by region by source'!$C$78:$AX$153,MATCH($C88,'[1]1000 m3_by region by source'!$D$78:$D$153,0),MATCH(S$2,'[1]1000 m3_by region by source'!$C$78:$AX$78,0))</f>
        <v>1</v>
      </c>
      <c r="T88" s="63">
        <f>INDEX('[1]1000 m3_by region by source'!$C$78:$AX$153,MATCH($C88,'[1]1000 m3_by region by source'!$D$78:$D$153,0),MATCH(T$2,'[1]1000 m3_by region by source'!$C$78:$AX$78,0))</f>
        <v>1</v>
      </c>
      <c r="U88" s="63">
        <f>INDEX('[1]1000 m3_by region by source'!$C$78:$AX$153,MATCH($C88,'[1]1000 m3_by region by source'!$D$78:$D$153,0),MATCH(U$2,'[1]1000 m3_by region by source'!$C$78:$AX$78,0))</f>
        <v>1</v>
      </c>
      <c r="V88" s="63">
        <f>INDEX('[1]1000 m3_by region by source'!$C$78:$AX$153,MATCH($C88,'[1]1000 m3_by region by source'!$D$78:$D$153,0),MATCH(V$2,'[1]1000 m3_by region by source'!$C$78:$AX$78,0))</f>
        <v>1</v>
      </c>
      <c r="W88" s="63">
        <f>INDEX('[1]1000 m3_by region by source'!$C$78:$AX$153,MATCH($C88,'[1]1000 m3_by region by source'!$D$78:$D$153,0),MATCH(W$2,'[1]1000 m3_by region by source'!$C$78:$AX$78,0))</f>
        <v>1</v>
      </c>
      <c r="X88" s="63">
        <f>INDEX('[1]1000 m3_by region by source'!$C$78:$AX$153,MATCH($C88,'[1]1000 m3_by region by source'!$D$78:$D$153,0),MATCH(X$2,'[1]1000 m3_by region by source'!$C$78:$AX$78,0))</f>
        <v>1</v>
      </c>
      <c r="Y88" s="63">
        <f>INDEX('[1]1000 m3_by region by source'!$C$78:$AX$153,MATCH($C88,'[1]1000 m3_by region by source'!$D$78:$D$153,0),MATCH(Y$2,'[1]1000 m3_by region by source'!$C$78:$AX$78,0))</f>
        <v>1</v>
      </c>
      <c r="Z88" s="63">
        <f>INDEX('[1]1000 m3_by region by source'!$C$78:$AX$153,MATCH($C88,'[1]1000 m3_by region by source'!$D$78:$D$153,0),MATCH(Z$2,'[1]1000 m3_by region by source'!$C$78:$AX$78,0))</f>
        <v>1</v>
      </c>
      <c r="AA88" s="63">
        <f>INDEX('[1]1000 m3_by region by source'!$C$78:$AX$153,MATCH($C88,'[1]1000 m3_by region by source'!$D$78:$D$153,0),MATCH(AA$2,'[1]1000 m3_by region by source'!$C$78:$AX$78,0))</f>
        <v>1</v>
      </c>
      <c r="AB88" s="63">
        <f>INDEX('[1]1000 m3_by region by source'!$C$78:$AX$153,MATCH($C88,'[1]1000 m3_by region by source'!$D$78:$D$153,0),MATCH(AB$2,'[1]1000 m3_by region by source'!$C$78:$AX$78,0))</f>
        <v>1</v>
      </c>
      <c r="AC88" s="63">
        <f>INDEX('[1]1000 m3_by region by source'!$C$78:$AX$153,MATCH($C88,'[1]1000 m3_by region by source'!$D$78:$D$153,0),MATCH(AC$2,'[1]1000 m3_by region by source'!$C$78:$AX$78,0))</f>
        <v>1</v>
      </c>
      <c r="AD88" s="63">
        <f>INDEX('[1]1000 m3_by region by source'!$C$78:$AX$153,MATCH($C88,'[1]1000 m3_by region by source'!$D$78:$D$153,0),MATCH(AD$2,'[1]1000 m3_by region by source'!$C$78:$AX$78,0))</f>
        <v>1</v>
      </c>
      <c r="AE88" s="63">
        <f>INDEX('[1]1000 m3_by region by source'!$C$78:$AX$153,MATCH($C88,'[1]1000 m3_by region by source'!$D$78:$D$153,0),MATCH(AE$2,'[1]1000 m3_by region by source'!$C$78:$AX$78,0))</f>
        <v>1</v>
      </c>
      <c r="AF88" s="63">
        <f>INDEX('[1]1000 m3_by region by source'!$C$78:$AX$153,MATCH($C88,'[1]1000 m3_by region by source'!$D$78:$D$153,0),MATCH(AF$2,'[1]1000 m3_by region by source'!$C$78:$AX$78,0))</f>
        <v>1</v>
      </c>
      <c r="AG88" s="63">
        <f>INDEX('[1]1000 m3_by region by source'!$C$78:$AX$153,MATCH($C88,'[1]1000 m3_by region by source'!$D$78:$D$153,0),MATCH(AG$2,'[1]1000 m3_by region by source'!$C$78:$AX$78,0))</f>
        <v>1</v>
      </c>
      <c r="AH88" s="63">
        <f>INDEX('[1]1000 m3_by region by source'!$C$78:$AX$153,MATCH($C88,'[1]1000 m3_by region by source'!$D$78:$D$153,0),MATCH(AH$2,'[1]1000 m3_by region by source'!$C$78:$AX$78,0))</f>
        <v>1</v>
      </c>
      <c r="AI88" s="63">
        <f>INDEX('[1]1000 m3_by region by source'!$C$78:$AX$153,MATCH($C88,'[1]1000 m3_by region by source'!$D$78:$D$153,0),MATCH(AI$2,'[1]1000 m3_by region by source'!$C$78:$AX$78,0))</f>
        <v>1</v>
      </c>
      <c r="AJ88" s="63">
        <f>INDEX('[1]1000 m3_by region by source'!$C$78:$AX$153,MATCH($C88,'[1]1000 m3_by region by source'!$D$78:$D$153,0),MATCH(AJ$2,'[1]1000 m3_by region by source'!$C$78:$AX$78,0))</f>
        <v>1</v>
      </c>
      <c r="AK88" s="63">
        <f>INDEX('[1]1000 m3_by region by source'!$C$78:$AX$153,MATCH($C88,'[1]1000 m3_by region by source'!$D$78:$D$153,0),MATCH(AK$2,'[1]1000 m3_by region by source'!$C$78:$AX$78,0))</f>
        <v>1</v>
      </c>
      <c r="AL88" s="63">
        <f>INDEX('[1]1000 m3_by region by source'!$C$78:$AX$153,MATCH($C88,'[1]1000 m3_by region by source'!$D$78:$D$153,0),MATCH(AL$2,'[1]1000 m3_by region by source'!$C$78:$AX$78,0))</f>
        <v>1</v>
      </c>
      <c r="AM88" s="63">
        <f>INDEX('[1]1000 m3_by region by source'!$C$78:$AX$153,MATCH($C88,'[1]1000 m3_by region by source'!$D$78:$D$153,0),MATCH(AM$2,'[1]1000 m3_by region by source'!$C$78:$AX$78,0))</f>
        <v>1</v>
      </c>
      <c r="AN88" s="63">
        <f>INDEX('[1]1000 m3_by region by source'!$C$78:$AX$153,MATCH($C88,'[1]1000 m3_by region by source'!$D$78:$D$153,0),MATCH(AN$2,'[1]1000 m3_by region by source'!$C$78:$AX$78,0))</f>
        <v>1</v>
      </c>
      <c r="AO88" s="63">
        <f>INDEX('[1]1000 m3_by region by source'!$C$78:$AX$153,MATCH($C88,'[1]1000 m3_by region by source'!$D$78:$D$153,0),MATCH(AO$2,'[1]1000 m3_by region by source'!$C$78:$AX$78,0))</f>
        <v>1</v>
      </c>
      <c r="AP88" s="63">
        <f>INDEX('[1]1000 m3_by region by source'!$C$78:$AX$153,MATCH($C88,'[1]1000 m3_by region by source'!$D$78:$D$153,0),MATCH(AP$2,'[1]1000 m3_by region by source'!$C$78:$AX$78,0))</f>
        <v>1</v>
      </c>
      <c r="AQ88" s="63">
        <f>INDEX('[1]1000 m3_by region by source'!$C$78:$AX$153,MATCH($C88,'[1]1000 m3_by region by source'!$D$78:$D$153,0),MATCH(AQ$2,'[1]1000 m3_by region by source'!$C$78:$AX$78,0))</f>
        <v>1</v>
      </c>
      <c r="AR88" s="63">
        <f>INDEX('[1]1000 m3_by region by source'!$C$78:$AX$153,MATCH($C88,'[1]1000 m3_by region by source'!$D$78:$D$153,0),MATCH(AR$2,'[1]1000 m3_by region by source'!$C$78:$AX$78,0))</f>
        <v>1</v>
      </c>
      <c r="AS88" s="63">
        <f>INDEX('[1]1000 m3_by region by source'!$C$78:$AX$153,MATCH($C88,'[1]1000 m3_by region by source'!$D$78:$D$153,0),MATCH(AS$2,'[1]1000 m3_by region by source'!$C$78:$AX$78,0))</f>
        <v>1</v>
      </c>
      <c r="AT88" s="63">
        <f>INDEX('[1]1000 m3_by region by source'!$C$78:$AX$153,MATCH($C88,'[1]1000 m3_by region by source'!$D$78:$D$153,0),MATCH(AT$2,'[1]1000 m3_by region by source'!$C$78:$AX$78,0))</f>
        <v>1</v>
      </c>
      <c r="AU88" s="63">
        <f>INDEX('[1]1000 m3_by region by source'!$C$78:$AX$153,MATCH($C88,'[1]1000 m3_by region by source'!$D$78:$D$153,0),MATCH(AU$2,'[1]1000 m3_by region by source'!$C$78:$AX$78,0))</f>
        <v>1</v>
      </c>
      <c r="AV88" s="63">
        <f>INDEX('[1]1000 m3_by region by source'!$C$78:$AX$153,MATCH($C88,'[1]1000 m3_by region by source'!$D$78:$D$153,0),MATCH(AV$2,'[1]1000 m3_by region by source'!$C$78:$AX$78,0))</f>
        <v>1</v>
      </c>
      <c r="AW88" s="63">
        <f>INDEX('[1]1000 m3_by region by source'!$C$78:$AX$153,MATCH($C88,'[1]1000 m3_by region by source'!$D$78:$D$153,0),MATCH(AW$2,'[1]1000 m3_by region by source'!$C$78:$AX$78,0))</f>
        <v>1</v>
      </c>
      <c r="AX88" s="63">
        <f>INDEX('[1]1000 m3_by region by source'!$C$78:$AX$153,MATCH($C88,'[1]1000 m3_by region by source'!$D$78:$D$153,0),MATCH(AX$2,'[1]1000 m3_by region by source'!$C$78:$AX$78,0))</f>
        <v>1</v>
      </c>
      <c r="AY88" s="63">
        <f>INDEX('[1]1000 m3_by region by source'!$C$78:$AX$153,MATCH($C88,'[1]1000 m3_by region by source'!$D$78:$D$153,0),MATCH(AY$2,'[1]1000 m3_by region by source'!$C$78:$AX$78,0))</f>
        <v>1</v>
      </c>
      <c r="AZ88" s="63">
        <f>INDEX('[1]1000 m3_by region by source'!$C$78:$AX$153,MATCH($C88,'[1]1000 m3_by region by source'!$D$78:$D$153,0),MATCH(AZ$2,'[1]1000 m3_by region by source'!$C$78:$AX$78,0))</f>
        <v>1</v>
      </c>
      <c r="BA88" s="63">
        <f>INDEX('[1]1000 m3_by region by source'!$C$78:$AX$153,MATCH($C88,'[1]1000 m3_by region by source'!$D$78:$D$153,0),MATCH(BA$2,'[1]1000 m3_by region by source'!$C$78:$AX$78,0))</f>
        <v>1</v>
      </c>
      <c r="BB88" s="63">
        <f>INDEX('[1]1000 m3_by region by source'!$C$78:$AX$153,MATCH($C88,'[1]1000 m3_by region by source'!$D$78:$D$153,0),MATCH(BB$2,'[1]1000 m3_by region by source'!$C$78:$AX$78,0))</f>
        <v>1</v>
      </c>
    </row>
    <row r="89" spans="1:54" x14ac:dyDescent="0.35">
      <c r="A89" t="s">
        <v>58</v>
      </c>
      <c r="B89" t="str">
        <f>'[1]1000 m3_by region by source'!C74</f>
        <v>SHALE</v>
      </c>
      <c r="C89" t="str">
        <f t="shared" si="1"/>
        <v>TERRITORIESSHALE</v>
      </c>
      <c r="D89" s="64" cm="1">
        <f t="array" ref="D89">TREND($I89:$N89,$I$2:$N$2,D$2)</f>
        <v>0</v>
      </c>
      <c r="E89" s="64" cm="1">
        <f t="array" ref="E89">TREND($I89:$N89,$I$2:$N$2,E$2)</f>
        <v>0</v>
      </c>
      <c r="F89" s="64" cm="1">
        <f t="array" ref="F89">TREND($I89:$N89,$I$2:$N$2,F$2)</f>
        <v>0</v>
      </c>
      <c r="G89" s="64" cm="1">
        <f t="array" ref="G89">TREND($I89:$N89,$I$2:$N$2,G$2)</f>
        <v>0</v>
      </c>
      <c r="H89" s="64" cm="1">
        <f t="array" ref="H89">TREND($I89:$N89,$I$2:$N$2,H$2)</f>
        <v>0</v>
      </c>
      <c r="I89" s="63">
        <f>INDEX('[1]1000 m3_by region by source'!$C$78:$AX$153,MATCH($C89,'[1]1000 m3_by region by source'!$D$78:$D$153,0),MATCH(I$2,'[1]1000 m3_by region by source'!$C$78:$AX$78,0))</f>
        <v>0</v>
      </c>
      <c r="J89" s="63">
        <f>INDEX('[1]1000 m3_by region by source'!$C$78:$AX$153,MATCH($C89,'[1]1000 m3_by region by source'!$D$78:$D$153,0),MATCH(J$2,'[1]1000 m3_by region by source'!$C$78:$AX$78,0))</f>
        <v>0</v>
      </c>
      <c r="K89" s="63">
        <f>INDEX('[1]1000 m3_by region by source'!$C$78:$AX$153,MATCH($C89,'[1]1000 m3_by region by source'!$D$78:$D$153,0),MATCH(K$2,'[1]1000 m3_by region by source'!$C$78:$AX$78,0))</f>
        <v>0</v>
      </c>
      <c r="L89" s="63">
        <f>INDEX('[1]1000 m3_by region by source'!$C$78:$AX$153,MATCH($C89,'[1]1000 m3_by region by source'!$D$78:$D$153,0),MATCH(L$2,'[1]1000 m3_by region by source'!$C$78:$AX$78,0))</f>
        <v>0</v>
      </c>
      <c r="M89" s="63">
        <f>INDEX('[1]1000 m3_by region by source'!$C$78:$AX$153,MATCH($C89,'[1]1000 m3_by region by source'!$D$78:$D$153,0),MATCH(M$2,'[1]1000 m3_by region by source'!$C$78:$AX$78,0))</f>
        <v>0</v>
      </c>
      <c r="N89" s="63">
        <f>INDEX('[1]1000 m3_by region by source'!$C$78:$AX$153,MATCH($C89,'[1]1000 m3_by region by source'!$D$78:$D$153,0),MATCH(N$2,'[1]1000 m3_by region by source'!$C$78:$AX$78,0))</f>
        <v>0</v>
      </c>
      <c r="O89" s="63">
        <f>INDEX('[1]1000 m3_by region by source'!$C$78:$AX$153,MATCH($C89,'[1]1000 m3_by region by source'!$D$78:$D$153,0),MATCH(O$2,'[1]1000 m3_by region by source'!$C$78:$AX$78,0))</f>
        <v>0</v>
      </c>
      <c r="P89" s="63">
        <f>INDEX('[1]1000 m3_by region by source'!$C$78:$AX$153,MATCH($C89,'[1]1000 m3_by region by source'!$D$78:$D$153,0),MATCH(P$2,'[1]1000 m3_by region by source'!$C$78:$AX$78,0))</f>
        <v>0</v>
      </c>
      <c r="Q89" s="63">
        <f>INDEX('[1]1000 m3_by region by source'!$C$78:$AX$153,MATCH($C89,'[1]1000 m3_by region by source'!$D$78:$D$153,0),MATCH(Q$2,'[1]1000 m3_by region by source'!$C$78:$AX$78,0))</f>
        <v>0</v>
      </c>
      <c r="R89" s="63">
        <f>INDEX('[1]1000 m3_by region by source'!$C$78:$AX$153,MATCH($C89,'[1]1000 m3_by region by source'!$D$78:$D$153,0),MATCH(R$2,'[1]1000 m3_by region by source'!$C$78:$AX$78,0))</f>
        <v>0</v>
      </c>
      <c r="S89" s="63">
        <f>INDEX('[1]1000 m3_by region by source'!$C$78:$AX$153,MATCH($C89,'[1]1000 m3_by region by source'!$D$78:$D$153,0),MATCH(S$2,'[1]1000 m3_by region by source'!$C$78:$AX$78,0))</f>
        <v>0</v>
      </c>
      <c r="T89" s="63">
        <f>INDEX('[1]1000 m3_by region by source'!$C$78:$AX$153,MATCH($C89,'[1]1000 m3_by region by source'!$D$78:$D$153,0),MATCH(T$2,'[1]1000 m3_by region by source'!$C$78:$AX$78,0))</f>
        <v>0</v>
      </c>
      <c r="U89" s="63">
        <f>INDEX('[1]1000 m3_by region by source'!$C$78:$AX$153,MATCH($C89,'[1]1000 m3_by region by source'!$D$78:$D$153,0),MATCH(U$2,'[1]1000 m3_by region by source'!$C$78:$AX$78,0))</f>
        <v>0</v>
      </c>
      <c r="V89" s="63">
        <f>INDEX('[1]1000 m3_by region by source'!$C$78:$AX$153,MATCH($C89,'[1]1000 m3_by region by source'!$D$78:$D$153,0),MATCH(V$2,'[1]1000 m3_by region by source'!$C$78:$AX$78,0))</f>
        <v>0</v>
      </c>
      <c r="W89" s="63">
        <f>INDEX('[1]1000 m3_by region by source'!$C$78:$AX$153,MATCH($C89,'[1]1000 m3_by region by source'!$D$78:$D$153,0),MATCH(W$2,'[1]1000 m3_by region by source'!$C$78:$AX$78,0))</f>
        <v>0</v>
      </c>
      <c r="X89" s="63">
        <f>INDEX('[1]1000 m3_by region by source'!$C$78:$AX$153,MATCH($C89,'[1]1000 m3_by region by source'!$D$78:$D$153,0),MATCH(X$2,'[1]1000 m3_by region by source'!$C$78:$AX$78,0))</f>
        <v>0</v>
      </c>
      <c r="Y89" s="63">
        <f>INDEX('[1]1000 m3_by region by source'!$C$78:$AX$153,MATCH($C89,'[1]1000 m3_by region by source'!$D$78:$D$153,0),MATCH(Y$2,'[1]1000 m3_by region by source'!$C$78:$AX$78,0))</f>
        <v>0</v>
      </c>
      <c r="Z89" s="63">
        <f>INDEX('[1]1000 m3_by region by source'!$C$78:$AX$153,MATCH($C89,'[1]1000 m3_by region by source'!$D$78:$D$153,0),MATCH(Z$2,'[1]1000 m3_by region by source'!$C$78:$AX$78,0))</f>
        <v>0</v>
      </c>
      <c r="AA89" s="63">
        <f>INDEX('[1]1000 m3_by region by source'!$C$78:$AX$153,MATCH($C89,'[1]1000 m3_by region by source'!$D$78:$D$153,0),MATCH(AA$2,'[1]1000 m3_by region by source'!$C$78:$AX$78,0))</f>
        <v>0</v>
      </c>
      <c r="AB89" s="63">
        <f>INDEX('[1]1000 m3_by region by source'!$C$78:$AX$153,MATCH($C89,'[1]1000 m3_by region by source'!$D$78:$D$153,0),MATCH(AB$2,'[1]1000 m3_by region by source'!$C$78:$AX$78,0))</f>
        <v>0</v>
      </c>
      <c r="AC89" s="63">
        <f>INDEX('[1]1000 m3_by region by source'!$C$78:$AX$153,MATCH($C89,'[1]1000 m3_by region by source'!$D$78:$D$153,0),MATCH(AC$2,'[1]1000 m3_by region by source'!$C$78:$AX$78,0))</f>
        <v>0</v>
      </c>
      <c r="AD89" s="63">
        <f>INDEX('[1]1000 m3_by region by source'!$C$78:$AX$153,MATCH($C89,'[1]1000 m3_by region by source'!$D$78:$D$153,0),MATCH(AD$2,'[1]1000 m3_by region by source'!$C$78:$AX$78,0))</f>
        <v>0</v>
      </c>
      <c r="AE89" s="63">
        <f>INDEX('[1]1000 m3_by region by source'!$C$78:$AX$153,MATCH($C89,'[1]1000 m3_by region by source'!$D$78:$D$153,0),MATCH(AE$2,'[1]1000 m3_by region by source'!$C$78:$AX$78,0))</f>
        <v>0</v>
      </c>
      <c r="AF89" s="63">
        <f>INDEX('[1]1000 m3_by region by source'!$C$78:$AX$153,MATCH($C89,'[1]1000 m3_by region by source'!$D$78:$D$153,0),MATCH(AF$2,'[1]1000 m3_by region by source'!$C$78:$AX$78,0))</f>
        <v>0</v>
      </c>
      <c r="AG89" s="63">
        <f>INDEX('[1]1000 m3_by region by source'!$C$78:$AX$153,MATCH($C89,'[1]1000 m3_by region by source'!$D$78:$D$153,0),MATCH(AG$2,'[1]1000 m3_by region by source'!$C$78:$AX$78,0))</f>
        <v>0</v>
      </c>
      <c r="AH89" s="63">
        <f>INDEX('[1]1000 m3_by region by source'!$C$78:$AX$153,MATCH($C89,'[1]1000 m3_by region by source'!$D$78:$D$153,0),MATCH(AH$2,'[1]1000 m3_by region by source'!$C$78:$AX$78,0))</f>
        <v>0</v>
      </c>
      <c r="AI89" s="63">
        <f>INDEX('[1]1000 m3_by region by source'!$C$78:$AX$153,MATCH($C89,'[1]1000 m3_by region by source'!$D$78:$D$153,0),MATCH(AI$2,'[1]1000 m3_by region by source'!$C$78:$AX$78,0))</f>
        <v>0</v>
      </c>
      <c r="AJ89" s="63">
        <f>INDEX('[1]1000 m3_by region by source'!$C$78:$AX$153,MATCH($C89,'[1]1000 m3_by region by source'!$D$78:$D$153,0),MATCH(AJ$2,'[1]1000 m3_by region by source'!$C$78:$AX$78,0))</f>
        <v>0</v>
      </c>
      <c r="AK89" s="63">
        <f>INDEX('[1]1000 m3_by region by source'!$C$78:$AX$153,MATCH($C89,'[1]1000 m3_by region by source'!$D$78:$D$153,0),MATCH(AK$2,'[1]1000 m3_by region by source'!$C$78:$AX$78,0))</f>
        <v>0</v>
      </c>
      <c r="AL89" s="63">
        <f>INDEX('[1]1000 m3_by region by source'!$C$78:$AX$153,MATCH($C89,'[1]1000 m3_by region by source'!$D$78:$D$153,0),MATCH(AL$2,'[1]1000 m3_by region by source'!$C$78:$AX$78,0))</f>
        <v>0</v>
      </c>
      <c r="AM89" s="63">
        <f>INDEX('[1]1000 m3_by region by source'!$C$78:$AX$153,MATCH($C89,'[1]1000 m3_by region by source'!$D$78:$D$153,0),MATCH(AM$2,'[1]1000 m3_by region by source'!$C$78:$AX$78,0))</f>
        <v>0</v>
      </c>
      <c r="AN89" s="63">
        <f>INDEX('[1]1000 m3_by region by source'!$C$78:$AX$153,MATCH($C89,'[1]1000 m3_by region by source'!$D$78:$D$153,0),MATCH(AN$2,'[1]1000 m3_by region by source'!$C$78:$AX$78,0))</f>
        <v>0</v>
      </c>
      <c r="AO89" s="63">
        <f>INDEX('[1]1000 m3_by region by source'!$C$78:$AX$153,MATCH($C89,'[1]1000 m3_by region by source'!$D$78:$D$153,0),MATCH(AO$2,'[1]1000 m3_by region by source'!$C$78:$AX$78,0))</f>
        <v>0</v>
      </c>
      <c r="AP89" s="63">
        <f>INDEX('[1]1000 m3_by region by source'!$C$78:$AX$153,MATCH($C89,'[1]1000 m3_by region by source'!$D$78:$D$153,0),MATCH(AP$2,'[1]1000 m3_by region by source'!$C$78:$AX$78,0))</f>
        <v>0</v>
      </c>
      <c r="AQ89" s="63">
        <f>INDEX('[1]1000 m3_by region by source'!$C$78:$AX$153,MATCH($C89,'[1]1000 m3_by region by source'!$D$78:$D$153,0),MATCH(AQ$2,'[1]1000 m3_by region by source'!$C$78:$AX$78,0))</f>
        <v>0</v>
      </c>
      <c r="AR89" s="63">
        <f>INDEX('[1]1000 m3_by region by source'!$C$78:$AX$153,MATCH($C89,'[1]1000 m3_by region by source'!$D$78:$D$153,0),MATCH(AR$2,'[1]1000 m3_by region by source'!$C$78:$AX$78,0))</f>
        <v>0</v>
      </c>
      <c r="AS89" s="63">
        <f>INDEX('[1]1000 m3_by region by source'!$C$78:$AX$153,MATCH($C89,'[1]1000 m3_by region by source'!$D$78:$D$153,0),MATCH(AS$2,'[1]1000 m3_by region by source'!$C$78:$AX$78,0))</f>
        <v>0</v>
      </c>
      <c r="AT89" s="63">
        <f>INDEX('[1]1000 m3_by region by source'!$C$78:$AX$153,MATCH($C89,'[1]1000 m3_by region by source'!$D$78:$D$153,0),MATCH(AT$2,'[1]1000 m3_by region by source'!$C$78:$AX$78,0))</f>
        <v>0</v>
      </c>
      <c r="AU89" s="63">
        <f>INDEX('[1]1000 m3_by region by source'!$C$78:$AX$153,MATCH($C89,'[1]1000 m3_by region by source'!$D$78:$D$153,0),MATCH(AU$2,'[1]1000 m3_by region by source'!$C$78:$AX$78,0))</f>
        <v>0</v>
      </c>
      <c r="AV89" s="63">
        <f>INDEX('[1]1000 m3_by region by source'!$C$78:$AX$153,MATCH($C89,'[1]1000 m3_by region by source'!$D$78:$D$153,0),MATCH(AV$2,'[1]1000 m3_by region by source'!$C$78:$AX$78,0))</f>
        <v>0</v>
      </c>
      <c r="AW89" s="63">
        <f>INDEX('[1]1000 m3_by region by source'!$C$78:$AX$153,MATCH($C89,'[1]1000 m3_by region by source'!$D$78:$D$153,0),MATCH(AW$2,'[1]1000 m3_by region by source'!$C$78:$AX$78,0))</f>
        <v>0</v>
      </c>
      <c r="AX89" s="63">
        <f>INDEX('[1]1000 m3_by region by source'!$C$78:$AX$153,MATCH($C89,'[1]1000 m3_by region by source'!$D$78:$D$153,0),MATCH(AX$2,'[1]1000 m3_by region by source'!$C$78:$AX$78,0))</f>
        <v>0</v>
      </c>
      <c r="AY89" s="63">
        <f>INDEX('[1]1000 m3_by region by source'!$C$78:$AX$153,MATCH($C89,'[1]1000 m3_by region by source'!$D$78:$D$153,0),MATCH(AY$2,'[1]1000 m3_by region by source'!$C$78:$AX$78,0))</f>
        <v>0</v>
      </c>
      <c r="AZ89" s="63">
        <f>INDEX('[1]1000 m3_by region by source'!$C$78:$AX$153,MATCH($C89,'[1]1000 m3_by region by source'!$D$78:$D$153,0),MATCH(AZ$2,'[1]1000 m3_by region by source'!$C$78:$AX$78,0))</f>
        <v>0</v>
      </c>
      <c r="BA89" s="63">
        <f>INDEX('[1]1000 m3_by region by source'!$C$78:$AX$153,MATCH($C89,'[1]1000 m3_by region by source'!$D$78:$D$153,0),MATCH(BA$2,'[1]1000 m3_by region by source'!$C$78:$AX$78,0))</f>
        <v>0</v>
      </c>
      <c r="BB89" s="63">
        <f>INDEX('[1]1000 m3_by region by source'!$C$78:$AX$153,MATCH($C89,'[1]1000 m3_by region by source'!$D$78:$D$153,0),MATCH(BB$2,'[1]1000 m3_by region by source'!$C$78:$AX$78,0))</f>
        <v>0</v>
      </c>
    </row>
    <row r="90" spans="1:54" x14ac:dyDescent="0.35">
      <c r="A90" t="s">
        <v>58</v>
      </c>
      <c r="B90" t="str">
        <f>'[1]1000 m3_by region by source'!C75</f>
        <v>SOLUTION</v>
      </c>
      <c r="C90" t="str">
        <f t="shared" si="1"/>
        <v>TERRITORIESSOLUTION</v>
      </c>
      <c r="D90" s="64" cm="1">
        <f t="array" ref="D90">TREND($I90:$N90,$I$2:$N$2,D$2)</f>
        <v>0</v>
      </c>
      <c r="E90" s="64" cm="1">
        <f t="array" ref="E90">TREND($I90:$N90,$I$2:$N$2,E$2)</f>
        <v>0</v>
      </c>
      <c r="F90" s="64" cm="1">
        <f t="array" ref="F90">TREND($I90:$N90,$I$2:$N$2,F$2)</f>
        <v>0</v>
      </c>
      <c r="G90" s="64" cm="1">
        <f t="array" ref="G90">TREND($I90:$N90,$I$2:$N$2,G$2)</f>
        <v>0</v>
      </c>
      <c r="H90" s="64" cm="1">
        <f t="array" ref="H90">TREND($I90:$N90,$I$2:$N$2,H$2)</f>
        <v>0</v>
      </c>
      <c r="I90" s="63">
        <f>INDEX('[1]1000 m3_by region by source'!$C$78:$AX$153,MATCH($C90,'[1]1000 m3_by region by source'!$D$78:$D$153,0),MATCH(I$2,'[1]1000 m3_by region by source'!$C$78:$AX$78,0))</f>
        <v>0</v>
      </c>
      <c r="J90" s="63">
        <f>INDEX('[1]1000 m3_by region by source'!$C$78:$AX$153,MATCH($C90,'[1]1000 m3_by region by source'!$D$78:$D$153,0),MATCH(J$2,'[1]1000 m3_by region by source'!$C$78:$AX$78,0))</f>
        <v>0</v>
      </c>
      <c r="K90" s="63">
        <f>INDEX('[1]1000 m3_by region by source'!$C$78:$AX$153,MATCH($C90,'[1]1000 m3_by region by source'!$D$78:$D$153,0),MATCH(K$2,'[1]1000 m3_by region by source'!$C$78:$AX$78,0))</f>
        <v>0</v>
      </c>
      <c r="L90" s="63">
        <f>INDEX('[1]1000 m3_by region by source'!$C$78:$AX$153,MATCH($C90,'[1]1000 m3_by region by source'!$D$78:$D$153,0),MATCH(L$2,'[1]1000 m3_by region by source'!$C$78:$AX$78,0))</f>
        <v>0</v>
      </c>
      <c r="M90" s="63">
        <f>INDEX('[1]1000 m3_by region by source'!$C$78:$AX$153,MATCH($C90,'[1]1000 m3_by region by source'!$D$78:$D$153,0),MATCH(M$2,'[1]1000 m3_by region by source'!$C$78:$AX$78,0))</f>
        <v>0</v>
      </c>
      <c r="N90" s="63">
        <f>INDEX('[1]1000 m3_by region by source'!$C$78:$AX$153,MATCH($C90,'[1]1000 m3_by region by source'!$D$78:$D$153,0),MATCH(N$2,'[1]1000 m3_by region by source'!$C$78:$AX$78,0))</f>
        <v>0</v>
      </c>
      <c r="O90" s="63">
        <f>INDEX('[1]1000 m3_by region by source'!$C$78:$AX$153,MATCH($C90,'[1]1000 m3_by region by source'!$D$78:$D$153,0),MATCH(O$2,'[1]1000 m3_by region by source'!$C$78:$AX$78,0))</f>
        <v>0</v>
      </c>
      <c r="P90" s="63">
        <f>INDEX('[1]1000 m3_by region by source'!$C$78:$AX$153,MATCH($C90,'[1]1000 m3_by region by source'!$D$78:$D$153,0),MATCH(P$2,'[1]1000 m3_by region by source'!$C$78:$AX$78,0))</f>
        <v>0</v>
      </c>
      <c r="Q90" s="63">
        <f>INDEX('[1]1000 m3_by region by source'!$C$78:$AX$153,MATCH($C90,'[1]1000 m3_by region by source'!$D$78:$D$153,0),MATCH(Q$2,'[1]1000 m3_by region by source'!$C$78:$AX$78,0))</f>
        <v>0</v>
      </c>
      <c r="R90" s="63">
        <f>INDEX('[1]1000 m3_by region by source'!$C$78:$AX$153,MATCH($C90,'[1]1000 m3_by region by source'!$D$78:$D$153,0),MATCH(R$2,'[1]1000 m3_by region by source'!$C$78:$AX$78,0))</f>
        <v>0</v>
      </c>
      <c r="S90" s="63">
        <f>INDEX('[1]1000 m3_by region by source'!$C$78:$AX$153,MATCH($C90,'[1]1000 m3_by region by source'!$D$78:$D$153,0),MATCH(S$2,'[1]1000 m3_by region by source'!$C$78:$AX$78,0))</f>
        <v>0</v>
      </c>
      <c r="T90" s="63">
        <f>INDEX('[1]1000 m3_by region by source'!$C$78:$AX$153,MATCH($C90,'[1]1000 m3_by region by source'!$D$78:$D$153,0),MATCH(T$2,'[1]1000 m3_by region by source'!$C$78:$AX$78,0))</f>
        <v>0</v>
      </c>
      <c r="U90" s="63">
        <f>INDEX('[1]1000 m3_by region by source'!$C$78:$AX$153,MATCH($C90,'[1]1000 m3_by region by source'!$D$78:$D$153,0),MATCH(U$2,'[1]1000 m3_by region by source'!$C$78:$AX$78,0))</f>
        <v>0</v>
      </c>
      <c r="V90" s="63">
        <f>INDEX('[1]1000 m3_by region by source'!$C$78:$AX$153,MATCH($C90,'[1]1000 m3_by region by source'!$D$78:$D$153,0),MATCH(V$2,'[1]1000 m3_by region by source'!$C$78:$AX$78,0))</f>
        <v>0</v>
      </c>
      <c r="W90" s="63">
        <f>INDEX('[1]1000 m3_by region by source'!$C$78:$AX$153,MATCH($C90,'[1]1000 m3_by region by source'!$D$78:$D$153,0),MATCH(W$2,'[1]1000 m3_by region by source'!$C$78:$AX$78,0))</f>
        <v>0</v>
      </c>
      <c r="X90" s="63">
        <f>INDEX('[1]1000 m3_by region by source'!$C$78:$AX$153,MATCH($C90,'[1]1000 m3_by region by source'!$D$78:$D$153,0),MATCH(X$2,'[1]1000 m3_by region by source'!$C$78:$AX$78,0))</f>
        <v>0</v>
      </c>
      <c r="Y90" s="63">
        <f>INDEX('[1]1000 m3_by region by source'!$C$78:$AX$153,MATCH($C90,'[1]1000 m3_by region by source'!$D$78:$D$153,0),MATCH(Y$2,'[1]1000 m3_by region by source'!$C$78:$AX$78,0))</f>
        <v>0</v>
      </c>
      <c r="Z90" s="63">
        <f>INDEX('[1]1000 m3_by region by source'!$C$78:$AX$153,MATCH($C90,'[1]1000 m3_by region by source'!$D$78:$D$153,0),MATCH(Z$2,'[1]1000 m3_by region by source'!$C$78:$AX$78,0))</f>
        <v>0</v>
      </c>
      <c r="AA90" s="63">
        <f>INDEX('[1]1000 m3_by region by source'!$C$78:$AX$153,MATCH($C90,'[1]1000 m3_by region by source'!$D$78:$D$153,0),MATCH(AA$2,'[1]1000 m3_by region by source'!$C$78:$AX$78,0))</f>
        <v>0</v>
      </c>
      <c r="AB90" s="63">
        <f>INDEX('[1]1000 m3_by region by source'!$C$78:$AX$153,MATCH($C90,'[1]1000 m3_by region by source'!$D$78:$D$153,0),MATCH(AB$2,'[1]1000 m3_by region by source'!$C$78:$AX$78,0))</f>
        <v>0</v>
      </c>
      <c r="AC90" s="63">
        <f>INDEX('[1]1000 m3_by region by source'!$C$78:$AX$153,MATCH($C90,'[1]1000 m3_by region by source'!$D$78:$D$153,0),MATCH(AC$2,'[1]1000 m3_by region by source'!$C$78:$AX$78,0))</f>
        <v>0</v>
      </c>
      <c r="AD90" s="63">
        <f>INDEX('[1]1000 m3_by region by source'!$C$78:$AX$153,MATCH($C90,'[1]1000 m3_by region by source'!$D$78:$D$153,0),MATCH(AD$2,'[1]1000 m3_by region by source'!$C$78:$AX$78,0))</f>
        <v>0</v>
      </c>
      <c r="AE90" s="63">
        <f>INDEX('[1]1000 m3_by region by source'!$C$78:$AX$153,MATCH($C90,'[1]1000 m3_by region by source'!$D$78:$D$153,0),MATCH(AE$2,'[1]1000 m3_by region by source'!$C$78:$AX$78,0))</f>
        <v>0</v>
      </c>
      <c r="AF90" s="63">
        <f>INDEX('[1]1000 m3_by region by source'!$C$78:$AX$153,MATCH($C90,'[1]1000 m3_by region by source'!$D$78:$D$153,0),MATCH(AF$2,'[1]1000 m3_by region by source'!$C$78:$AX$78,0))</f>
        <v>0</v>
      </c>
      <c r="AG90" s="63">
        <f>INDEX('[1]1000 m3_by region by source'!$C$78:$AX$153,MATCH($C90,'[1]1000 m3_by region by source'!$D$78:$D$153,0),MATCH(AG$2,'[1]1000 m3_by region by source'!$C$78:$AX$78,0))</f>
        <v>0</v>
      </c>
      <c r="AH90" s="63">
        <f>INDEX('[1]1000 m3_by region by source'!$C$78:$AX$153,MATCH($C90,'[1]1000 m3_by region by source'!$D$78:$D$153,0),MATCH(AH$2,'[1]1000 m3_by region by source'!$C$78:$AX$78,0))</f>
        <v>0</v>
      </c>
      <c r="AI90" s="63">
        <f>INDEX('[1]1000 m3_by region by source'!$C$78:$AX$153,MATCH($C90,'[1]1000 m3_by region by source'!$D$78:$D$153,0),MATCH(AI$2,'[1]1000 m3_by region by source'!$C$78:$AX$78,0))</f>
        <v>0</v>
      </c>
      <c r="AJ90" s="63">
        <f>INDEX('[1]1000 m3_by region by source'!$C$78:$AX$153,MATCH($C90,'[1]1000 m3_by region by source'!$D$78:$D$153,0),MATCH(AJ$2,'[1]1000 m3_by region by source'!$C$78:$AX$78,0))</f>
        <v>0</v>
      </c>
      <c r="AK90" s="63">
        <f>INDEX('[1]1000 m3_by region by source'!$C$78:$AX$153,MATCH($C90,'[1]1000 m3_by region by source'!$D$78:$D$153,0),MATCH(AK$2,'[1]1000 m3_by region by source'!$C$78:$AX$78,0))</f>
        <v>0</v>
      </c>
      <c r="AL90" s="63">
        <f>INDEX('[1]1000 m3_by region by source'!$C$78:$AX$153,MATCH($C90,'[1]1000 m3_by region by source'!$D$78:$D$153,0),MATCH(AL$2,'[1]1000 m3_by region by source'!$C$78:$AX$78,0))</f>
        <v>0</v>
      </c>
      <c r="AM90" s="63">
        <f>INDEX('[1]1000 m3_by region by source'!$C$78:$AX$153,MATCH($C90,'[1]1000 m3_by region by source'!$D$78:$D$153,0),MATCH(AM$2,'[1]1000 m3_by region by source'!$C$78:$AX$78,0))</f>
        <v>0</v>
      </c>
      <c r="AN90" s="63">
        <f>INDEX('[1]1000 m3_by region by source'!$C$78:$AX$153,MATCH($C90,'[1]1000 m3_by region by source'!$D$78:$D$153,0),MATCH(AN$2,'[1]1000 m3_by region by source'!$C$78:$AX$78,0))</f>
        <v>0</v>
      </c>
      <c r="AO90" s="63">
        <f>INDEX('[1]1000 m3_by region by source'!$C$78:$AX$153,MATCH($C90,'[1]1000 m3_by region by source'!$D$78:$D$153,0),MATCH(AO$2,'[1]1000 m3_by region by source'!$C$78:$AX$78,0))</f>
        <v>0</v>
      </c>
      <c r="AP90" s="63">
        <f>INDEX('[1]1000 m3_by region by source'!$C$78:$AX$153,MATCH($C90,'[1]1000 m3_by region by source'!$D$78:$D$153,0),MATCH(AP$2,'[1]1000 m3_by region by source'!$C$78:$AX$78,0))</f>
        <v>0</v>
      </c>
      <c r="AQ90" s="63">
        <f>INDEX('[1]1000 m3_by region by source'!$C$78:$AX$153,MATCH($C90,'[1]1000 m3_by region by source'!$D$78:$D$153,0),MATCH(AQ$2,'[1]1000 m3_by region by source'!$C$78:$AX$78,0))</f>
        <v>0</v>
      </c>
      <c r="AR90" s="63">
        <f>INDEX('[1]1000 m3_by region by source'!$C$78:$AX$153,MATCH($C90,'[1]1000 m3_by region by source'!$D$78:$D$153,0),MATCH(AR$2,'[1]1000 m3_by region by source'!$C$78:$AX$78,0))</f>
        <v>0</v>
      </c>
      <c r="AS90" s="63">
        <f>INDEX('[1]1000 m3_by region by source'!$C$78:$AX$153,MATCH($C90,'[1]1000 m3_by region by source'!$D$78:$D$153,0),MATCH(AS$2,'[1]1000 m3_by region by source'!$C$78:$AX$78,0))</f>
        <v>0</v>
      </c>
      <c r="AT90" s="63">
        <f>INDEX('[1]1000 m3_by region by source'!$C$78:$AX$153,MATCH($C90,'[1]1000 m3_by region by source'!$D$78:$D$153,0),MATCH(AT$2,'[1]1000 m3_by region by source'!$C$78:$AX$78,0))</f>
        <v>0</v>
      </c>
      <c r="AU90" s="63">
        <f>INDEX('[1]1000 m3_by region by source'!$C$78:$AX$153,MATCH($C90,'[1]1000 m3_by region by source'!$D$78:$D$153,0),MATCH(AU$2,'[1]1000 m3_by region by source'!$C$78:$AX$78,0))</f>
        <v>0</v>
      </c>
      <c r="AV90" s="63">
        <f>INDEX('[1]1000 m3_by region by source'!$C$78:$AX$153,MATCH($C90,'[1]1000 m3_by region by source'!$D$78:$D$153,0),MATCH(AV$2,'[1]1000 m3_by region by source'!$C$78:$AX$78,0))</f>
        <v>0</v>
      </c>
      <c r="AW90" s="63">
        <f>INDEX('[1]1000 m3_by region by source'!$C$78:$AX$153,MATCH($C90,'[1]1000 m3_by region by source'!$D$78:$D$153,0),MATCH(AW$2,'[1]1000 m3_by region by source'!$C$78:$AX$78,0))</f>
        <v>0</v>
      </c>
      <c r="AX90" s="63">
        <f>INDEX('[1]1000 m3_by region by source'!$C$78:$AX$153,MATCH($C90,'[1]1000 m3_by region by source'!$D$78:$D$153,0),MATCH(AX$2,'[1]1000 m3_by region by source'!$C$78:$AX$78,0))</f>
        <v>0</v>
      </c>
      <c r="AY90" s="63">
        <f>INDEX('[1]1000 m3_by region by source'!$C$78:$AX$153,MATCH($C90,'[1]1000 m3_by region by source'!$D$78:$D$153,0),MATCH(AY$2,'[1]1000 m3_by region by source'!$C$78:$AX$78,0))</f>
        <v>0</v>
      </c>
      <c r="AZ90" s="63">
        <f>INDEX('[1]1000 m3_by region by source'!$C$78:$AX$153,MATCH($C90,'[1]1000 m3_by region by source'!$D$78:$D$153,0),MATCH(AZ$2,'[1]1000 m3_by region by source'!$C$78:$AX$78,0))</f>
        <v>0</v>
      </c>
      <c r="BA90" s="63">
        <f>INDEX('[1]1000 m3_by region by source'!$C$78:$AX$153,MATCH($C90,'[1]1000 m3_by region by source'!$D$78:$D$153,0),MATCH(BA$2,'[1]1000 m3_by region by source'!$C$78:$AX$78,0))</f>
        <v>0</v>
      </c>
      <c r="BB90" s="63">
        <f>INDEX('[1]1000 m3_by region by source'!$C$78:$AX$153,MATCH($C90,'[1]1000 m3_by region by source'!$D$78:$D$153,0),MATCH(BB$2,'[1]1000 m3_by region by source'!$C$78:$AX$78,0))</f>
        <v>0</v>
      </c>
    </row>
    <row r="91" spans="1:54" x14ac:dyDescent="0.35">
      <c r="A91" t="s">
        <v>58</v>
      </c>
      <c r="B91" t="str">
        <f>'[1]1000 m3_by region by source'!C76</f>
        <v>TIGHT</v>
      </c>
      <c r="C91" t="str">
        <f t="shared" si="1"/>
        <v>TERRITORIESTIGHT</v>
      </c>
      <c r="D91" s="64" cm="1">
        <f t="array" ref="D91">TREND($I91:$N91,$I$2:$N$2,D$2)</f>
        <v>0</v>
      </c>
      <c r="E91" s="64" cm="1">
        <f t="array" ref="E91">TREND($I91:$N91,$I$2:$N$2,E$2)</f>
        <v>0</v>
      </c>
      <c r="F91" s="64" cm="1">
        <f t="array" ref="F91">TREND($I91:$N91,$I$2:$N$2,F$2)</f>
        <v>0</v>
      </c>
      <c r="G91" s="64" cm="1">
        <f t="array" ref="G91">TREND($I91:$N91,$I$2:$N$2,G$2)</f>
        <v>0</v>
      </c>
      <c r="H91" s="64" cm="1">
        <f t="array" ref="H91">TREND($I91:$N91,$I$2:$N$2,H$2)</f>
        <v>0</v>
      </c>
      <c r="I91" s="63">
        <f>INDEX('[1]1000 m3_by region by source'!$C$78:$AX$153,MATCH($C91,'[1]1000 m3_by region by source'!$D$78:$D$153,0),MATCH(I$2,'[1]1000 m3_by region by source'!$C$78:$AX$78,0))</f>
        <v>0</v>
      </c>
      <c r="J91" s="63">
        <f>INDEX('[1]1000 m3_by region by source'!$C$78:$AX$153,MATCH($C91,'[1]1000 m3_by region by source'!$D$78:$D$153,0),MATCH(J$2,'[1]1000 m3_by region by source'!$C$78:$AX$78,0))</f>
        <v>0</v>
      </c>
      <c r="K91" s="63">
        <f>INDEX('[1]1000 m3_by region by source'!$C$78:$AX$153,MATCH($C91,'[1]1000 m3_by region by source'!$D$78:$D$153,0),MATCH(K$2,'[1]1000 m3_by region by source'!$C$78:$AX$78,0))</f>
        <v>0</v>
      </c>
      <c r="L91" s="63">
        <f>INDEX('[1]1000 m3_by region by source'!$C$78:$AX$153,MATCH($C91,'[1]1000 m3_by region by source'!$D$78:$D$153,0),MATCH(L$2,'[1]1000 m3_by region by source'!$C$78:$AX$78,0))</f>
        <v>0</v>
      </c>
      <c r="M91" s="63">
        <f>INDEX('[1]1000 m3_by region by source'!$C$78:$AX$153,MATCH($C91,'[1]1000 m3_by region by source'!$D$78:$D$153,0),MATCH(M$2,'[1]1000 m3_by region by source'!$C$78:$AX$78,0))</f>
        <v>0</v>
      </c>
      <c r="N91" s="63">
        <f>INDEX('[1]1000 m3_by region by source'!$C$78:$AX$153,MATCH($C91,'[1]1000 m3_by region by source'!$D$78:$D$153,0),MATCH(N$2,'[1]1000 m3_by region by source'!$C$78:$AX$78,0))</f>
        <v>0</v>
      </c>
      <c r="O91" s="63">
        <f>INDEX('[1]1000 m3_by region by source'!$C$78:$AX$153,MATCH($C91,'[1]1000 m3_by region by source'!$D$78:$D$153,0),MATCH(O$2,'[1]1000 m3_by region by source'!$C$78:$AX$78,0))</f>
        <v>0</v>
      </c>
      <c r="P91" s="63">
        <f>INDEX('[1]1000 m3_by region by source'!$C$78:$AX$153,MATCH($C91,'[1]1000 m3_by region by source'!$D$78:$D$153,0),MATCH(P$2,'[1]1000 m3_by region by source'!$C$78:$AX$78,0))</f>
        <v>0</v>
      </c>
      <c r="Q91" s="63">
        <f>INDEX('[1]1000 m3_by region by source'!$C$78:$AX$153,MATCH($C91,'[1]1000 m3_by region by source'!$D$78:$D$153,0),MATCH(Q$2,'[1]1000 m3_by region by source'!$C$78:$AX$78,0))</f>
        <v>0</v>
      </c>
      <c r="R91" s="63">
        <f>INDEX('[1]1000 m3_by region by source'!$C$78:$AX$153,MATCH($C91,'[1]1000 m3_by region by source'!$D$78:$D$153,0),MATCH(R$2,'[1]1000 m3_by region by source'!$C$78:$AX$78,0))</f>
        <v>0</v>
      </c>
      <c r="S91" s="63">
        <f>INDEX('[1]1000 m3_by region by source'!$C$78:$AX$153,MATCH($C91,'[1]1000 m3_by region by source'!$D$78:$D$153,0),MATCH(S$2,'[1]1000 m3_by region by source'!$C$78:$AX$78,0))</f>
        <v>0</v>
      </c>
      <c r="T91" s="63">
        <f>INDEX('[1]1000 m3_by region by source'!$C$78:$AX$153,MATCH($C91,'[1]1000 m3_by region by source'!$D$78:$D$153,0),MATCH(T$2,'[1]1000 m3_by region by source'!$C$78:$AX$78,0))</f>
        <v>0</v>
      </c>
      <c r="U91" s="63">
        <f>INDEX('[1]1000 m3_by region by source'!$C$78:$AX$153,MATCH($C91,'[1]1000 m3_by region by source'!$D$78:$D$153,0),MATCH(U$2,'[1]1000 m3_by region by source'!$C$78:$AX$78,0))</f>
        <v>0</v>
      </c>
      <c r="V91" s="63">
        <f>INDEX('[1]1000 m3_by region by source'!$C$78:$AX$153,MATCH($C91,'[1]1000 m3_by region by source'!$D$78:$D$153,0),MATCH(V$2,'[1]1000 m3_by region by source'!$C$78:$AX$78,0))</f>
        <v>0</v>
      </c>
      <c r="W91" s="63">
        <f>INDEX('[1]1000 m3_by region by source'!$C$78:$AX$153,MATCH($C91,'[1]1000 m3_by region by source'!$D$78:$D$153,0),MATCH(W$2,'[1]1000 m3_by region by source'!$C$78:$AX$78,0))</f>
        <v>0</v>
      </c>
      <c r="X91" s="63">
        <f>INDEX('[1]1000 m3_by region by source'!$C$78:$AX$153,MATCH($C91,'[1]1000 m3_by region by source'!$D$78:$D$153,0),MATCH(X$2,'[1]1000 m3_by region by source'!$C$78:$AX$78,0))</f>
        <v>0</v>
      </c>
      <c r="Y91" s="63">
        <f>INDEX('[1]1000 m3_by region by source'!$C$78:$AX$153,MATCH($C91,'[1]1000 m3_by region by source'!$D$78:$D$153,0),MATCH(Y$2,'[1]1000 m3_by region by source'!$C$78:$AX$78,0))</f>
        <v>0</v>
      </c>
      <c r="Z91" s="63">
        <f>INDEX('[1]1000 m3_by region by source'!$C$78:$AX$153,MATCH($C91,'[1]1000 m3_by region by source'!$D$78:$D$153,0),MATCH(Z$2,'[1]1000 m3_by region by source'!$C$78:$AX$78,0))</f>
        <v>0</v>
      </c>
      <c r="AA91" s="63">
        <f>INDEX('[1]1000 m3_by region by source'!$C$78:$AX$153,MATCH($C91,'[1]1000 m3_by region by source'!$D$78:$D$153,0),MATCH(AA$2,'[1]1000 m3_by region by source'!$C$78:$AX$78,0))</f>
        <v>0</v>
      </c>
      <c r="AB91" s="63">
        <f>INDEX('[1]1000 m3_by region by source'!$C$78:$AX$153,MATCH($C91,'[1]1000 m3_by region by source'!$D$78:$D$153,0),MATCH(AB$2,'[1]1000 m3_by region by source'!$C$78:$AX$78,0))</f>
        <v>0</v>
      </c>
      <c r="AC91" s="63">
        <f>INDEX('[1]1000 m3_by region by source'!$C$78:$AX$153,MATCH($C91,'[1]1000 m3_by region by source'!$D$78:$D$153,0),MATCH(AC$2,'[1]1000 m3_by region by source'!$C$78:$AX$78,0))</f>
        <v>0</v>
      </c>
      <c r="AD91" s="63">
        <f>INDEX('[1]1000 m3_by region by source'!$C$78:$AX$153,MATCH($C91,'[1]1000 m3_by region by source'!$D$78:$D$153,0),MATCH(AD$2,'[1]1000 m3_by region by source'!$C$78:$AX$78,0))</f>
        <v>0</v>
      </c>
      <c r="AE91" s="63">
        <f>INDEX('[1]1000 m3_by region by source'!$C$78:$AX$153,MATCH($C91,'[1]1000 m3_by region by source'!$D$78:$D$153,0),MATCH(AE$2,'[1]1000 m3_by region by source'!$C$78:$AX$78,0))</f>
        <v>0</v>
      </c>
      <c r="AF91" s="63">
        <f>INDEX('[1]1000 m3_by region by source'!$C$78:$AX$153,MATCH($C91,'[1]1000 m3_by region by source'!$D$78:$D$153,0),MATCH(AF$2,'[1]1000 m3_by region by source'!$C$78:$AX$78,0))</f>
        <v>0</v>
      </c>
      <c r="AG91" s="63">
        <f>INDEX('[1]1000 m3_by region by source'!$C$78:$AX$153,MATCH($C91,'[1]1000 m3_by region by source'!$D$78:$D$153,0),MATCH(AG$2,'[1]1000 m3_by region by source'!$C$78:$AX$78,0))</f>
        <v>0</v>
      </c>
      <c r="AH91" s="63">
        <f>INDEX('[1]1000 m3_by region by source'!$C$78:$AX$153,MATCH($C91,'[1]1000 m3_by region by source'!$D$78:$D$153,0),MATCH(AH$2,'[1]1000 m3_by region by source'!$C$78:$AX$78,0))</f>
        <v>0</v>
      </c>
      <c r="AI91" s="63">
        <f>INDEX('[1]1000 m3_by region by source'!$C$78:$AX$153,MATCH($C91,'[1]1000 m3_by region by source'!$D$78:$D$153,0),MATCH(AI$2,'[1]1000 m3_by region by source'!$C$78:$AX$78,0))</f>
        <v>0</v>
      </c>
      <c r="AJ91" s="63">
        <f>INDEX('[1]1000 m3_by region by source'!$C$78:$AX$153,MATCH($C91,'[1]1000 m3_by region by source'!$D$78:$D$153,0),MATCH(AJ$2,'[1]1000 m3_by region by source'!$C$78:$AX$78,0))</f>
        <v>0</v>
      </c>
      <c r="AK91" s="63">
        <f>INDEX('[1]1000 m3_by region by source'!$C$78:$AX$153,MATCH($C91,'[1]1000 m3_by region by source'!$D$78:$D$153,0),MATCH(AK$2,'[1]1000 m3_by region by source'!$C$78:$AX$78,0))</f>
        <v>0</v>
      </c>
      <c r="AL91" s="63">
        <f>INDEX('[1]1000 m3_by region by source'!$C$78:$AX$153,MATCH($C91,'[1]1000 m3_by region by source'!$D$78:$D$153,0),MATCH(AL$2,'[1]1000 m3_by region by source'!$C$78:$AX$78,0))</f>
        <v>0</v>
      </c>
      <c r="AM91" s="63">
        <f>INDEX('[1]1000 m3_by region by source'!$C$78:$AX$153,MATCH($C91,'[1]1000 m3_by region by source'!$D$78:$D$153,0),MATCH(AM$2,'[1]1000 m3_by region by source'!$C$78:$AX$78,0))</f>
        <v>0</v>
      </c>
      <c r="AN91" s="63">
        <f>INDEX('[1]1000 m3_by region by source'!$C$78:$AX$153,MATCH($C91,'[1]1000 m3_by region by source'!$D$78:$D$153,0),MATCH(AN$2,'[1]1000 m3_by region by source'!$C$78:$AX$78,0))</f>
        <v>0</v>
      </c>
      <c r="AO91" s="63">
        <f>INDEX('[1]1000 m3_by region by source'!$C$78:$AX$153,MATCH($C91,'[1]1000 m3_by region by source'!$D$78:$D$153,0),MATCH(AO$2,'[1]1000 m3_by region by source'!$C$78:$AX$78,0))</f>
        <v>0</v>
      </c>
      <c r="AP91" s="63">
        <f>INDEX('[1]1000 m3_by region by source'!$C$78:$AX$153,MATCH($C91,'[1]1000 m3_by region by source'!$D$78:$D$153,0),MATCH(AP$2,'[1]1000 m3_by region by source'!$C$78:$AX$78,0))</f>
        <v>0</v>
      </c>
      <c r="AQ91" s="63">
        <f>INDEX('[1]1000 m3_by region by source'!$C$78:$AX$153,MATCH($C91,'[1]1000 m3_by region by source'!$D$78:$D$153,0),MATCH(AQ$2,'[1]1000 m3_by region by source'!$C$78:$AX$78,0))</f>
        <v>0</v>
      </c>
      <c r="AR91" s="63">
        <f>INDEX('[1]1000 m3_by region by source'!$C$78:$AX$153,MATCH($C91,'[1]1000 m3_by region by source'!$D$78:$D$153,0),MATCH(AR$2,'[1]1000 m3_by region by source'!$C$78:$AX$78,0))</f>
        <v>0</v>
      </c>
      <c r="AS91" s="63">
        <f>INDEX('[1]1000 m3_by region by source'!$C$78:$AX$153,MATCH($C91,'[1]1000 m3_by region by source'!$D$78:$D$153,0),MATCH(AS$2,'[1]1000 m3_by region by source'!$C$78:$AX$78,0))</f>
        <v>0</v>
      </c>
      <c r="AT91" s="63">
        <f>INDEX('[1]1000 m3_by region by source'!$C$78:$AX$153,MATCH($C91,'[1]1000 m3_by region by source'!$D$78:$D$153,0),MATCH(AT$2,'[1]1000 m3_by region by source'!$C$78:$AX$78,0))</f>
        <v>0</v>
      </c>
      <c r="AU91" s="63">
        <f>INDEX('[1]1000 m3_by region by source'!$C$78:$AX$153,MATCH($C91,'[1]1000 m3_by region by source'!$D$78:$D$153,0),MATCH(AU$2,'[1]1000 m3_by region by source'!$C$78:$AX$78,0))</f>
        <v>0</v>
      </c>
      <c r="AV91" s="63">
        <f>INDEX('[1]1000 m3_by region by source'!$C$78:$AX$153,MATCH($C91,'[1]1000 m3_by region by source'!$D$78:$D$153,0),MATCH(AV$2,'[1]1000 m3_by region by source'!$C$78:$AX$78,0))</f>
        <v>0</v>
      </c>
      <c r="AW91" s="63">
        <f>INDEX('[1]1000 m3_by region by source'!$C$78:$AX$153,MATCH($C91,'[1]1000 m3_by region by source'!$D$78:$D$153,0),MATCH(AW$2,'[1]1000 m3_by region by source'!$C$78:$AX$78,0))</f>
        <v>0</v>
      </c>
      <c r="AX91" s="63">
        <f>INDEX('[1]1000 m3_by region by source'!$C$78:$AX$153,MATCH($C91,'[1]1000 m3_by region by source'!$D$78:$D$153,0),MATCH(AX$2,'[1]1000 m3_by region by source'!$C$78:$AX$78,0))</f>
        <v>0</v>
      </c>
      <c r="AY91" s="63">
        <f>INDEX('[1]1000 m3_by region by source'!$C$78:$AX$153,MATCH($C91,'[1]1000 m3_by region by source'!$D$78:$D$153,0),MATCH(AY$2,'[1]1000 m3_by region by source'!$C$78:$AX$78,0))</f>
        <v>0</v>
      </c>
      <c r="AZ91" s="63">
        <f>INDEX('[1]1000 m3_by region by source'!$C$78:$AX$153,MATCH($C91,'[1]1000 m3_by region by source'!$D$78:$D$153,0),MATCH(AZ$2,'[1]1000 m3_by region by source'!$C$78:$AX$78,0))</f>
        <v>0</v>
      </c>
      <c r="BA91" s="63">
        <f>INDEX('[1]1000 m3_by region by source'!$C$78:$AX$153,MATCH($C91,'[1]1000 m3_by region by source'!$D$78:$D$153,0),MATCH(BA$2,'[1]1000 m3_by region by source'!$C$78:$AX$78,0))</f>
        <v>0</v>
      </c>
      <c r="BB91" s="63">
        <f>INDEX('[1]1000 m3_by region by source'!$C$78:$AX$153,MATCH($C91,'[1]1000 m3_by region by source'!$D$78:$D$153,0),MATCH(BB$2,'[1]1000 m3_by region by source'!$C$78:$AX$78,0))</f>
        <v>0</v>
      </c>
    </row>
    <row r="92" spans="1:54" x14ac:dyDescent="0.35">
      <c r="D92" s="62">
        <f>SUM(D87:D91)</f>
        <v>1</v>
      </c>
      <c r="E92" s="62">
        <f>SUM(E87:E91)</f>
        <v>1</v>
      </c>
      <c r="F92" s="62">
        <f>SUM(F87:F91)</f>
        <v>1</v>
      </c>
      <c r="G92" s="62">
        <f>SUM(G87:G91)</f>
        <v>1</v>
      </c>
      <c r="H92" s="62">
        <f>SUM(H87:H91)</f>
        <v>1</v>
      </c>
    </row>
  </sheetData>
  <autoFilter ref="A1:BB92" xr:uid="{3AEAEE3A-7D38-405C-85F7-989C50670925}">
    <filterColumn colId="3" showButton="0"/>
    <filterColumn colId="4" showButton="0"/>
    <filterColumn colId="5" showButton="0"/>
    <filterColumn colId="6" showButton="0"/>
  </autoFilter>
  <mergeCells count="1">
    <mergeCell ref="D1:H1"/>
  </mergeCells>
  <conditionalFormatting sqref="D1 D2:H104857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8B65-5B26-4E08-AEBC-98A5DAE0A9B5}">
  <dimension ref="A1:N77"/>
  <sheetViews>
    <sheetView topLeftCell="A18" zoomScale="63" zoomScaleNormal="90" workbookViewId="0">
      <selection activeCell="D53" sqref="D53"/>
    </sheetView>
  </sheetViews>
  <sheetFormatPr defaultRowHeight="14.5" x14ac:dyDescent="0.35"/>
  <cols>
    <col min="1" max="1" width="32.26953125" customWidth="1"/>
    <col min="2" max="2" width="34.08984375" customWidth="1"/>
    <col min="3" max="3" width="46.453125" customWidth="1"/>
    <col min="4" max="14" width="10.36328125" bestFit="1" customWidth="1"/>
  </cols>
  <sheetData>
    <row r="1" spans="1:14" x14ac:dyDescent="0.35">
      <c r="A1" s="13" t="str">
        <f>'[1]1000 m3_by region by source'!A77</f>
        <v>CANADA</v>
      </c>
      <c r="B1" s="13" t="s">
        <v>60</v>
      </c>
      <c r="C1" s="13" t="s">
        <v>59</v>
      </c>
      <c r="D1" s="13">
        <v>2000</v>
      </c>
      <c r="E1" s="13">
        <v>2005</v>
      </c>
      <c r="F1" s="13">
        <v>2010</v>
      </c>
      <c r="G1" s="13">
        <v>2015</v>
      </c>
      <c r="H1" s="13">
        <v>2020</v>
      </c>
      <c r="I1" s="13">
        <v>2025</v>
      </c>
      <c r="J1" s="13">
        <v>2030</v>
      </c>
      <c r="K1" s="13">
        <v>2035</v>
      </c>
      <c r="L1" s="13">
        <v>2040</v>
      </c>
      <c r="M1" s="13">
        <v>2045</v>
      </c>
      <c r="N1" s="13">
        <v>2050</v>
      </c>
    </row>
    <row r="3" spans="1:14" x14ac:dyDescent="0.35">
      <c r="A3" t="s">
        <v>63</v>
      </c>
      <c r="B3" t="s">
        <v>64</v>
      </c>
      <c r="C3" t="s">
        <v>65</v>
      </c>
      <c r="D3" s="21">
        <f>INDEX(byType_allYears!$A$2:$BB$91,MATCH(byType_CIMSinput!$C3,byType_allYears!$C$2:$C$91,0),MATCH(byType_CIMSinput!D$1,byType_allYears!$A$2:$BB$2,0))</f>
        <v>0</v>
      </c>
      <c r="E3" s="21">
        <f>INDEX(byType_allYears!$A$2:$BB$91,MATCH(byType_CIMSinput!$C3,byType_allYears!$C$2:$C$91,0),MATCH(byType_CIMSinput!E$1,byType_allYears!$A$2:$BB$2,0))</f>
        <v>0</v>
      </c>
      <c r="F3" s="21">
        <f>INDEX(byType_allYears!$A$2:$BB$91,MATCH(byType_CIMSinput!$C3,byType_allYears!$C$2:$C$91,0),MATCH(byType_CIMSinput!F$1,byType_allYears!$A$2:$BB$2,0))</f>
        <v>0</v>
      </c>
      <c r="G3" s="21">
        <f>INDEX(byType_allYears!$A$2:$BB$91,MATCH(byType_CIMSinput!$C3,byType_allYears!$C$2:$C$91,0),MATCH(byType_CIMSinput!G$1,byType_allYears!$A$2:$BB$2,0))</f>
        <v>0</v>
      </c>
      <c r="H3" s="21">
        <f>INDEX(byType_allYears!$A$2:$BB$91,MATCH(byType_CIMSinput!$C3,byType_allYears!$C$2:$C$91,0),MATCH(byType_CIMSinput!H$1,byType_allYears!$A$2:$BB$2,0))</f>
        <v>0</v>
      </c>
      <c r="I3" s="21">
        <f>INDEX(byType_allYears!$A$2:$BB$91,MATCH(byType_CIMSinput!$C3,byType_allYears!$C$2:$C$91,0),MATCH(byType_CIMSinput!I$1,byType_allYears!$A$2:$BB$2,0))</f>
        <v>0</v>
      </c>
      <c r="J3" s="21">
        <f>INDEX(byType_allYears!$A$2:$BB$91,MATCH(byType_CIMSinput!$C3,byType_allYears!$C$2:$C$91,0),MATCH(byType_CIMSinput!J$1,byType_allYears!$A$2:$BB$2,0))</f>
        <v>0</v>
      </c>
      <c r="K3" s="21">
        <f>INDEX(byType_allYears!$A$2:$BB$91,MATCH(byType_CIMSinput!$C3,byType_allYears!$C$2:$C$91,0),MATCH(byType_CIMSinput!K$1,byType_allYears!$A$2:$BB$2,0))</f>
        <v>0</v>
      </c>
      <c r="L3" s="21">
        <f>INDEX(byType_allYears!$A$2:$BB$91,MATCH(byType_CIMSinput!$C3,byType_allYears!$C$2:$C$91,0),MATCH(byType_CIMSinput!L$1,byType_allYears!$A$2:$BB$2,0))</f>
        <v>0</v>
      </c>
      <c r="M3" s="21">
        <f>INDEX(byType_allYears!$A$2:$BB$91,MATCH(byType_CIMSinput!$C3,byType_allYears!$C$2:$C$91,0),MATCH(byType_CIMSinput!M$1,byType_allYears!$A$2:$BB$2,0))</f>
        <v>0</v>
      </c>
      <c r="N3" s="21">
        <f>INDEX(byType_allYears!$A$2:$BB$91,MATCH(byType_CIMSinput!$C3,byType_allYears!$C$2:$C$91,0),MATCH(byType_CIMSinput!N$1,byType_allYears!$A$2:$BB$2,0))</f>
        <v>0</v>
      </c>
    </row>
    <row r="4" spans="1:14" x14ac:dyDescent="0.35">
      <c r="A4" t="s">
        <v>63</v>
      </c>
      <c r="B4" t="s">
        <v>66</v>
      </c>
      <c r="C4" t="s">
        <v>67</v>
      </c>
      <c r="D4" s="21">
        <f>INDEX(byType_allYears!$A$2:$BB$91,MATCH(byType_CIMSinput!$C4,byType_allYears!$C$2:$C$91,0),MATCH(byType_CIMSinput!D$1,byType_allYears!$A$2:$BB$2,0))</f>
        <v>0</v>
      </c>
      <c r="E4" s="21">
        <f>INDEX(byType_allYears!$A$2:$BB$91,MATCH(byType_CIMSinput!$C4,byType_allYears!$C$2:$C$91,0),MATCH(byType_CIMSinput!E$1,byType_allYears!$A$2:$BB$2,0))</f>
        <v>0</v>
      </c>
      <c r="F4" s="21">
        <f>INDEX(byType_allYears!$A$2:$BB$91,MATCH(byType_CIMSinput!$C4,byType_allYears!$C$2:$C$91,0),MATCH(byType_CIMSinput!F$1,byType_allYears!$A$2:$BB$2,0))</f>
        <v>0</v>
      </c>
      <c r="G4" s="21">
        <f>INDEX(byType_allYears!$A$2:$BB$91,MATCH(byType_CIMSinput!$C4,byType_allYears!$C$2:$C$91,0),MATCH(byType_CIMSinput!G$1,byType_allYears!$A$2:$BB$2,0))</f>
        <v>0</v>
      </c>
      <c r="H4" s="21">
        <f>INDEX(byType_allYears!$A$2:$BB$91,MATCH(byType_CIMSinput!$C4,byType_allYears!$C$2:$C$91,0),MATCH(byType_CIMSinput!H$1,byType_allYears!$A$2:$BB$2,0))</f>
        <v>0</v>
      </c>
      <c r="I4" s="21">
        <f>INDEX(byType_allYears!$A$2:$BB$91,MATCH(byType_CIMSinput!$C4,byType_allYears!$C$2:$C$91,0),MATCH(byType_CIMSinput!I$1,byType_allYears!$A$2:$BB$2,0))</f>
        <v>0</v>
      </c>
      <c r="J4" s="21">
        <f>INDEX(byType_allYears!$A$2:$BB$91,MATCH(byType_CIMSinput!$C4,byType_allYears!$C$2:$C$91,0),MATCH(byType_CIMSinput!J$1,byType_allYears!$A$2:$BB$2,0))</f>
        <v>0</v>
      </c>
      <c r="K4" s="21">
        <f>INDEX(byType_allYears!$A$2:$BB$91,MATCH(byType_CIMSinput!$C4,byType_allYears!$C$2:$C$91,0),MATCH(byType_CIMSinput!K$1,byType_allYears!$A$2:$BB$2,0))</f>
        <v>0</v>
      </c>
      <c r="L4" s="21">
        <f>INDEX(byType_allYears!$A$2:$BB$91,MATCH(byType_CIMSinput!$C4,byType_allYears!$C$2:$C$91,0),MATCH(byType_CIMSinput!L$1,byType_allYears!$A$2:$BB$2,0))</f>
        <v>0</v>
      </c>
      <c r="M4" s="21">
        <f>INDEX(byType_allYears!$A$2:$BB$91,MATCH(byType_CIMSinput!$C4,byType_allYears!$C$2:$C$91,0),MATCH(byType_CIMSinput!M$1,byType_allYears!$A$2:$BB$2,0))</f>
        <v>0</v>
      </c>
      <c r="N4" s="21">
        <f>INDEX(byType_allYears!$A$2:$BB$91,MATCH(byType_CIMSinput!$C4,byType_allYears!$C$2:$C$91,0),MATCH(byType_CIMSinput!N$1,byType_allYears!$A$2:$BB$2,0))</f>
        <v>0</v>
      </c>
    </row>
    <row r="5" spans="1:14" x14ac:dyDescent="0.35">
      <c r="A5" t="s">
        <v>63</v>
      </c>
      <c r="B5" t="s">
        <v>68</v>
      </c>
      <c r="C5" t="s">
        <v>69</v>
      </c>
      <c r="D5" s="21">
        <f>INDEX(byType_allYears!$A$2:$BB$91,MATCH(byType_CIMSinput!$C5,byType_allYears!$C$2:$C$91,0),MATCH(byType_CIMSinput!D$1,byType_allYears!$A$2:$BB$2,0))</f>
        <v>0</v>
      </c>
      <c r="E5" s="21">
        <f>INDEX(byType_allYears!$A$2:$BB$91,MATCH(byType_CIMSinput!$C5,byType_allYears!$C$2:$C$91,0),MATCH(byType_CIMSinput!E$1,byType_allYears!$A$2:$BB$2,0))</f>
        <v>0</v>
      </c>
      <c r="F5" s="21">
        <f>INDEX(byType_allYears!$A$2:$BB$91,MATCH(byType_CIMSinput!$C5,byType_allYears!$C$2:$C$91,0),MATCH(byType_CIMSinput!F$1,byType_allYears!$A$2:$BB$2,0))</f>
        <v>0</v>
      </c>
      <c r="G5" s="21">
        <f>INDEX(byType_allYears!$A$2:$BB$91,MATCH(byType_CIMSinput!$C5,byType_allYears!$C$2:$C$91,0),MATCH(byType_CIMSinput!G$1,byType_allYears!$A$2:$BB$2,0))</f>
        <v>0</v>
      </c>
      <c r="H5" s="21">
        <f>INDEX(byType_allYears!$A$2:$BB$91,MATCH(byType_CIMSinput!$C5,byType_allYears!$C$2:$C$91,0),MATCH(byType_CIMSinput!H$1,byType_allYears!$A$2:$BB$2,0))</f>
        <v>0</v>
      </c>
      <c r="I5" s="21">
        <f>INDEX(byType_allYears!$A$2:$BB$91,MATCH(byType_CIMSinput!$C5,byType_allYears!$C$2:$C$91,0),MATCH(byType_CIMSinput!I$1,byType_allYears!$A$2:$BB$2,0))</f>
        <v>0</v>
      </c>
      <c r="J5" s="21">
        <f>INDEX(byType_allYears!$A$2:$BB$91,MATCH(byType_CIMSinput!$C5,byType_allYears!$C$2:$C$91,0),MATCH(byType_CIMSinput!J$1,byType_allYears!$A$2:$BB$2,0))</f>
        <v>0</v>
      </c>
      <c r="K5" s="21">
        <f>INDEX(byType_allYears!$A$2:$BB$91,MATCH(byType_CIMSinput!$C5,byType_allYears!$C$2:$C$91,0),MATCH(byType_CIMSinput!K$1,byType_allYears!$A$2:$BB$2,0))</f>
        <v>0</v>
      </c>
      <c r="L5" s="21">
        <f>INDEX(byType_allYears!$A$2:$BB$91,MATCH(byType_CIMSinput!$C5,byType_allYears!$C$2:$C$91,0),MATCH(byType_CIMSinput!L$1,byType_allYears!$A$2:$BB$2,0))</f>
        <v>0</v>
      </c>
      <c r="M5" s="21">
        <f>INDEX(byType_allYears!$A$2:$BB$91,MATCH(byType_CIMSinput!$C5,byType_allYears!$C$2:$C$91,0),MATCH(byType_CIMSinput!M$1,byType_allYears!$A$2:$BB$2,0))</f>
        <v>0</v>
      </c>
      <c r="N5" s="21">
        <f>INDEX(byType_allYears!$A$2:$BB$91,MATCH(byType_CIMSinput!$C5,byType_allYears!$C$2:$C$91,0),MATCH(byType_CIMSinput!N$1,byType_allYears!$A$2:$BB$2,0))</f>
        <v>0</v>
      </c>
    </row>
    <row r="6" spans="1:14" x14ac:dyDescent="0.35">
      <c r="A6" t="s">
        <v>63</v>
      </c>
      <c r="B6" t="s">
        <v>70</v>
      </c>
      <c r="C6" t="s">
        <v>71</v>
      </c>
      <c r="D6" s="21">
        <f>INDEX(byType_allYears!$A$2:$BB$91,MATCH(byType_CIMSinput!$C6,byType_allYears!$C$2:$C$91,0),MATCH(byType_CIMSinput!D$1,byType_allYears!$A$2:$BB$2,0))</f>
        <v>0</v>
      </c>
      <c r="E6" s="21">
        <f>INDEX(byType_allYears!$A$2:$BB$91,MATCH(byType_CIMSinput!$C6,byType_allYears!$C$2:$C$91,0),MATCH(byType_CIMSinput!E$1,byType_allYears!$A$2:$BB$2,0))</f>
        <v>0</v>
      </c>
      <c r="F6" s="21">
        <f>INDEX(byType_allYears!$A$2:$BB$91,MATCH(byType_CIMSinput!$C6,byType_allYears!$C$2:$C$91,0),MATCH(byType_CIMSinput!F$1,byType_allYears!$A$2:$BB$2,0))</f>
        <v>0</v>
      </c>
      <c r="G6" s="21">
        <f>INDEX(byType_allYears!$A$2:$BB$91,MATCH(byType_CIMSinput!$C6,byType_allYears!$C$2:$C$91,0),MATCH(byType_CIMSinput!G$1,byType_allYears!$A$2:$BB$2,0))</f>
        <v>0</v>
      </c>
      <c r="H6" s="21">
        <f>INDEX(byType_allYears!$A$2:$BB$91,MATCH(byType_CIMSinput!$C6,byType_allYears!$C$2:$C$91,0),MATCH(byType_CIMSinput!H$1,byType_allYears!$A$2:$BB$2,0))</f>
        <v>0</v>
      </c>
      <c r="I6" s="21">
        <f>INDEX(byType_allYears!$A$2:$BB$91,MATCH(byType_CIMSinput!$C6,byType_allYears!$C$2:$C$91,0),MATCH(byType_CIMSinput!I$1,byType_allYears!$A$2:$BB$2,0))</f>
        <v>0</v>
      </c>
      <c r="J6" s="21">
        <f>INDEX(byType_allYears!$A$2:$BB$91,MATCH(byType_CIMSinput!$C6,byType_allYears!$C$2:$C$91,0),MATCH(byType_CIMSinput!J$1,byType_allYears!$A$2:$BB$2,0))</f>
        <v>0</v>
      </c>
      <c r="K6" s="21">
        <f>INDEX(byType_allYears!$A$2:$BB$91,MATCH(byType_CIMSinput!$C6,byType_allYears!$C$2:$C$91,0),MATCH(byType_CIMSinput!K$1,byType_allYears!$A$2:$BB$2,0))</f>
        <v>0</v>
      </c>
      <c r="L6" s="21">
        <f>INDEX(byType_allYears!$A$2:$BB$91,MATCH(byType_CIMSinput!$C6,byType_allYears!$C$2:$C$91,0),MATCH(byType_CIMSinput!L$1,byType_allYears!$A$2:$BB$2,0))</f>
        <v>0</v>
      </c>
      <c r="M6" s="21">
        <f>INDEX(byType_allYears!$A$2:$BB$91,MATCH(byType_CIMSinput!$C6,byType_allYears!$C$2:$C$91,0),MATCH(byType_CIMSinput!M$1,byType_allYears!$A$2:$BB$2,0))</f>
        <v>0</v>
      </c>
      <c r="N6" s="21">
        <f>INDEX(byType_allYears!$A$2:$BB$91,MATCH(byType_CIMSinput!$C6,byType_allYears!$C$2:$C$91,0),MATCH(byType_CIMSinput!N$1,byType_allYears!$A$2:$BB$2,0))</f>
        <v>0</v>
      </c>
    </row>
    <row r="7" spans="1:14" x14ac:dyDescent="0.35">
      <c r="A7" t="s">
        <v>63</v>
      </c>
      <c r="B7" t="s">
        <v>72</v>
      </c>
      <c r="C7" t="s">
        <v>73</v>
      </c>
      <c r="D7" s="21">
        <f>INDEX(byType_allYears!$A$2:$BB$91,MATCH(byType_CIMSinput!$C7,byType_allYears!$C$2:$C$91,0),MATCH(byType_CIMSinput!D$1,byType_allYears!$A$2:$BB$2,0))</f>
        <v>0</v>
      </c>
      <c r="E7" s="21">
        <f>INDEX(byType_allYears!$A$2:$BB$91,MATCH(byType_CIMSinput!$C7,byType_allYears!$C$2:$C$91,0),MATCH(byType_CIMSinput!E$1,byType_allYears!$A$2:$BB$2,0))</f>
        <v>0</v>
      </c>
      <c r="F7" s="21">
        <f>INDEX(byType_allYears!$A$2:$BB$91,MATCH(byType_CIMSinput!$C7,byType_allYears!$C$2:$C$91,0),MATCH(byType_CIMSinput!F$1,byType_allYears!$A$2:$BB$2,0))</f>
        <v>0</v>
      </c>
      <c r="G7" s="21">
        <f>INDEX(byType_allYears!$A$2:$BB$91,MATCH(byType_CIMSinput!$C7,byType_allYears!$C$2:$C$91,0),MATCH(byType_CIMSinput!G$1,byType_allYears!$A$2:$BB$2,0))</f>
        <v>0</v>
      </c>
      <c r="H7" s="21">
        <f>INDEX(byType_allYears!$A$2:$BB$91,MATCH(byType_CIMSinput!$C7,byType_allYears!$C$2:$C$91,0),MATCH(byType_CIMSinput!H$1,byType_allYears!$A$2:$BB$2,0))</f>
        <v>0</v>
      </c>
      <c r="I7" s="21">
        <f>INDEX(byType_allYears!$A$2:$BB$91,MATCH(byType_CIMSinput!$C7,byType_allYears!$C$2:$C$91,0),MATCH(byType_CIMSinput!I$1,byType_allYears!$A$2:$BB$2,0))</f>
        <v>0</v>
      </c>
      <c r="J7" s="21">
        <f>INDEX(byType_allYears!$A$2:$BB$91,MATCH(byType_CIMSinput!$C7,byType_allYears!$C$2:$C$91,0),MATCH(byType_CIMSinput!J$1,byType_allYears!$A$2:$BB$2,0))</f>
        <v>0</v>
      </c>
      <c r="K7" s="21">
        <f>INDEX(byType_allYears!$A$2:$BB$91,MATCH(byType_CIMSinput!$C7,byType_allYears!$C$2:$C$91,0),MATCH(byType_CIMSinput!K$1,byType_allYears!$A$2:$BB$2,0))</f>
        <v>0</v>
      </c>
      <c r="L7" s="21">
        <f>INDEX(byType_allYears!$A$2:$BB$91,MATCH(byType_CIMSinput!$C7,byType_allYears!$C$2:$C$91,0),MATCH(byType_CIMSinput!L$1,byType_allYears!$A$2:$BB$2,0))</f>
        <v>0</v>
      </c>
      <c r="M7" s="21">
        <f>INDEX(byType_allYears!$A$2:$BB$91,MATCH(byType_CIMSinput!$C7,byType_allYears!$C$2:$C$91,0),MATCH(byType_CIMSinput!M$1,byType_allYears!$A$2:$BB$2,0))</f>
        <v>0</v>
      </c>
      <c r="N7" s="21">
        <f>INDEX(byType_allYears!$A$2:$BB$91,MATCH(byType_CIMSinput!$C7,byType_allYears!$C$2:$C$91,0),MATCH(byType_CIMSinput!N$1,byType_allYears!$A$2:$BB$2,0))</f>
        <v>0</v>
      </c>
    </row>
    <row r="8" spans="1:14" x14ac:dyDescent="0.35">
      <c r="A8" t="s">
        <v>74</v>
      </c>
      <c r="B8" t="s">
        <v>64</v>
      </c>
      <c r="C8" t="s">
        <v>75</v>
      </c>
      <c r="D8" s="21">
        <f>INDEX(byType_allYears!$A$2:$BB$91,MATCH(byType_CIMSinput!$C8,byType_allYears!$C$2:$C$91,0),MATCH(byType_CIMSinput!D$1,byType_allYears!$A$2:$BB$2,0))</f>
        <v>0</v>
      </c>
      <c r="E8" s="21">
        <f>INDEX(byType_allYears!$A$2:$BB$91,MATCH(byType_CIMSinput!$C8,byType_allYears!$C$2:$C$91,0),MATCH(byType_CIMSinput!E$1,byType_allYears!$A$2:$BB$2,0))</f>
        <v>0</v>
      </c>
      <c r="F8" s="21">
        <f>INDEX(byType_allYears!$A$2:$BB$91,MATCH(byType_CIMSinput!$C8,byType_allYears!$C$2:$C$91,0),MATCH(byType_CIMSinput!F$1,byType_allYears!$A$2:$BB$2,0))</f>
        <v>0</v>
      </c>
      <c r="G8" s="21">
        <f>INDEX(byType_allYears!$A$2:$BB$91,MATCH(byType_CIMSinput!$C8,byType_allYears!$C$2:$C$91,0),MATCH(byType_CIMSinput!G$1,byType_allYears!$A$2:$BB$2,0))</f>
        <v>0</v>
      </c>
      <c r="H8" s="21">
        <f>INDEX(byType_allYears!$A$2:$BB$91,MATCH(byType_CIMSinput!$C8,byType_allYears!$C$2:$C$91,0),MATCH(byType_CIMSinput!H$1,byType_allYears!$A$2:$BB$2,0))</f>
        <v>0</v>
      </c>
      <c r="I8" s="21">
        <f>INDEX(byType_allYears!$A$2:$BB$91,MATCH(byType_CIMSinput!$C8,byType_allYears!$C$2:$C$91,0),MATCH(byType_CIMSinput!I$1,byType_allYears!$A$2:$BB$2,0))</f>
        <v>0</v>
      </c>
      <c r="J8" s="21">
        <f>INDEX(byType_allYears!$A$2:$BB$91,MATCH(byType_CIMSinput!$C8,byType_allYears!$C$2:$C$91,0),MATCH(byType_CIMSinput!J$1,byType_allYears!$A$2:$BB$2,0))</f>
        <v>0</v>
      </c>
      <c r="K8" s="21">
        <f>INDEX(byType_allYears!$A$2:$BB$91,MATCH(byType_CIMSinput!$C8,byType_allYears!$C$2:$C$91,0),MATCH(byType_CIMSinput!K$1,byType_allYears!$A$2:$BB$2,0))</f>
        <v>0</v>
      </c>
      <c r="L8" s="21">
        <f>INDEX(byType_allYears!$A$2:$BB$91,MATCH(byType_CIMSinput!$C8,byType_allYears!$C$2:$C$91,0),MATCH(byType_CIMSinput!L$1,byType_allYears!$A$2:$BB$2,0))</f>
        <v>0</v>
      </c>
      <c r="M8" s="21">
        <f>INDEX(byType_allYears!$A$2:$BB$91,MATCH(byType_CIMSinput!$C8,byType_allYears!$C$2:$C$91,0),MATCH(byType_CIMSinput!M$1,byType_allYears!$A$2:$BB$2,0))</f>
        <v>0</v>
      </c>
      <c r="N8" s="21">
        <f>INDEX(byType_allYears!$A$2:$BB$91,MATCH(byType_CIMSinput!$C8,byType_allYears!$C$2:$C$91,0),MATCH(byType_CIMSinput!N$1,byType_allYears!$A$2:$BB$2,0))</f>
        <v>0</v>
      </c>
    </row>
    <row r="9" spans="1:14" x14ac:dyDescent="0.35">
      <c r="A9" t="s">
        <v>74</v>
      </c>
      <c r="B9" t="s">
        <v>66</v>
      </c>
      <c r="C9" t="s">
        <v>76</v>
      </c>
      <c r="D9" s="21">
        <f>INDEX(byType_allYears!$A$2:$BB$91,MATCH(byType_CIMSinput!$C9,byType_allYears!$C$2:$C$91,0),MATCH(byType_CIMSinput!D$1,byType_allYears!$A$2:$BB$2,0))</f>
        <v>0</v>
      </c>
      <c r="E9" s="21">
        <f>INDEX(byType_allYears!$A$2:$BB$91,MATCH(byType_CIMSinput!$C9,byType_allYears!$C$2:$C$91,0),MATCH(byType_CIMSinput!E$1,byType_allYears!$A$2:$BB$2,0))</f>
        <v>0</v>
      </c>
      <c r="F9" s="21">
        <f>INDEX(byType_allYears!$A$2:$BB$91,MATCH(byType_CIMSinput!$C9,byType_allYears!$C$2:$C$91,0),MATCH(byType_CIMSinput!F$1,byType_allYears!$A$2:$BB$2,0))</f>
        <v>0</v>
      </c>
      <c r="G9" s="21">
        <f>INDEX(byType_allYears!$A$2:$BB$91,MATCH(byType_CIMSinput!$C9,byType_allYears!$C$2:$C$91,0),MATCH(byType_CIMSinput!G$1,byType_allYears!$A$2:$BB$2,0))</f>
        <v>0</v>
      </c>
      <c r="H9" s="21">
        <f>INDEX(byType_allYears!$A$2:$BB$91,MATCH(byType_CIMSinput!$C9,byType_allYears!$C$2:$C$91,0),MATCH(byType_CIMSinput!H$1,byType_allYears!$A$2:$BB$2,0))</f>
        <v>0</v>
      </c>
      <c r="I9" s="21">
        <f>INDEX(byType_allYears!$A$2:$BB$91,MATCH(byType_CIMSinput!$C9,byType_allYears!$C$2:$C$91,0),MATCH(byType_CIMSinput!I$1,byType_allYears!$A$2:$BB$2,0))</f>
        <v>0</v>
      </c>
      <c r="J9" s="21">
        <f>INDEX(byType_allYears!$A$2:$BB$91,MATCH(byType_CIMSinput!$C9,byType_allYears!$C$2:$C$91,0),MATCH(byType_CIMSinput!J$1,byType_allYears!$A$2:$BB$2,0))</f>
        <v>0</v>
      </c>
      <c r="K9" s="21">
        <f>INDEX(byType_allYears!$A$2:$BB$91,MATCH(byType_CIMSinput!$C9,byType_allYears!$C$2:$C$91,0),MATCH(byType_CIMSinput!K$1,byType_allYears!$A$2:$BB$2,0))</f>
        <v>0</v>
      </c>
      <c r="L9" s="21">
        <f>INDEX(byType_allYears!$A$2:$BB$91,MATCH(byType_CIMSinput!$C9,byType_allYears!$C$2:$C$91,0),MATCH(byType_CIMSinput!L$1,byType_allYears!$A$2:$BB$2,0))</f>
        <v>0</v>
      </c>
      <c r="M9" s="21">
        <f>INDEX(byType_allYears!$A$2:$BB$91,MATCH(byType_CIMSinput!$C9,byType_allYears!$C$2:$C$91,0),MATCH(byType_CIMSinput!M$1,byType_allYears!$A$2:$BB$2,0))</f>
        <v>0</v>
      </c>
      <c r="N9" s="21">
        <f>INDEX(byType_allYears!$A$2:$BB$91,MATCH(byType_CIMSinput!$C9,byType_allYears!$C$2:$C$91,0),MATCH(byType_CIMSinput!N$1,byType_allYears!$A$2:$BB$2,0))</f>
        <v>0</v>
      </c>
    </row>
    <row r="10" spans="1:14" x14ac:dyDescent="0.35">
      <c r="A10" t="s">
        <v>74</v>
      </c>
      <c r="B10" t="s">
        <v>68</v>
      </c>
      <c r="C10" t="s">
        <v>77</v>
      </c>
      <c r="D10" s="21">
        <f>INDEX(byType_allYears!$A$2:$BB$91,MATCH(byType_CIMSinput!$C10,byType_allYears!$C$2:$C$91,0),MATCH(byType_CIMSinput!D$1,byType_allYears!$A$2:$BB$2,0))</f>
        <v>0</v>
      </c>
      <c r="E10" s="21">
        <f>INDEX(byType_allYears!$A$2:$BB$91,MATCH(byType_CIMSinput!$C10,byType_allYears!$C$2:$C$91,0),MATCH(byType_CIMSinput!E$1,byType_allYears!$A$2:$BB$2,0))</f>
        <v>0</v>
      </c>
      <c r="F10" s="21">
        <f>INDEX(byType_allYears!$A$2:$BB$91,MATCH(byType_CIMSinput!$C10,byType_allYears!$C$2:$C$91,0),MATCH(byType_CIMSinput!F$1,byType_allYears!$A$2:$BB$2,0))</f>
        <v>0</v>
      </c>
      <c r="G10" s="21">
        <f>INDEX(byType_allYears!$A$2:$BB$91,MATCH(byType_CIMSinput!$C10,byType_allYears!$C$2:$C$91,0),MATCH(byType_CIMSinput!G$1,byType_allYears!$A$2:$BB$2,0))</f>
        <v>0</v>
      </c>
      <c r="H10" s="21">
        <f>INDEX(byType_allYears!$A$2:$BB$91,MATCH(byType_CIMSinput!$C10,byType_allYears!$C$2:$C$91,0),MATCH(byType_CIMSinput!H$1,byType_allYears!$A$2:$BB$2,0))</f>
        <v>0</v>
      </c>
      <c r="I10" s="21">
        <f>INDEX(byType_allYears!$A$2:$BB$91,MATCH(byType_CIMSinput!$C10,byType_allYears!$C$2:$C$91,0),MATCH(byType_CIMSinput!I$1,byType_allYears!$A$2:$BB$2,0))</f>
        <v>0</v>
      </c>
      <c r="J10" s="21">
        <f>INDEX(byType_allYears!$A$2:$BB$91,MATCH(byType_CIMSinput!$C10,byType_allYears!$C$2:$C$91,0),MATCH(byType_CIMSinput!J$1,byType_allYears!$A$2:$BB$2,0))</f>
        <v>0</v>
      </c>
      <c r="K10" s="21">
        <f>INDEX(byType_allYears!$A$2:$BB$91,MATCH(byType_CIMSinput!$C10,byType_allYears!$C$2:$C$91,0),MATCH(byType_CIMSinput!K$1,byType_allYears!$A$2:$BB$2,0))</f>
        <v>0</v>
      </c>
      <c r="L10" s="21">
        <f>INDEX(byType_allYears!$A$2:$BB$91,MATCH(byType_CIMSinput!$C10,byType_allYears!$C$2:$C$91,0),MATCH(byType_CIMSinput!L$1,byType_allYears!$A$2:$BB$2,0))</f>
        <v>0</v>
      </c>
      <c r="M10" s="21">
        <f>INDEX(byType_allYears!$A$2:$BB$91,MATCH(byType_CIMSinput!$C10,byType_allYears!$C$2:$C$91,0),MATCH(byType_CIMSinput!M$1,byType_allYears!$A$2:$BB$2,0))</f>
        <v>0</v>
      </c>
      <c r="N10" s="21">
        <f>INDEX(byType_allYears!$A$2:$BB$91,MATCH(byType_CIMSinput!$C10,byType_allYears!$C$2:$C$91,0),MATCH(byType_CIMSinput!N$1,byType_allYears!$A$2:$BB$2,0))</f>
        <v>0</v>
      </c>
    </row>
    <row r="11" spans="1:14" x14ac:dyDescent="0.35">
      <c r="A11" t="s">
        <v>74</v>
      </c>
      <c r="B11" t="s">
        <v>70</v>
      </c>
      <c r="C11" t="s">
        <v>78</v>
      </c>
      <c r="D11" s="21">
        <f>INDEX(byType_allYears!$A$2:$BB$91,MATCH(byType_CIMSinput!$C11,byType_allYears!$C$2:$C$91,0),MATCH(byType_CIMSinput!D$1,byType_allYears!$A$2:$BB$2,0))</f>
        <v>0</v>
      </c>
      <c r="E11" s="21">
        <f>INDEX(byType_allYears!$A$2:$BB$91,MATCH(byType_CIMSinput!$C11,byType_allYears!$C$2:$C$91,0),MATCH(byType_CIMSinput!E$1,byType_allYears!$A$2:$BB$2,0))</f>
        <v>0</v>
      </c>
      <c r="F11" s="21">
        <f>INDEX(byType_allYears!$A$2:$BB$91,MATCH(byType_CIMSinput!$C11,byType_allYears!$C$2:$C$91,0),MATCH(byType_CIMSinput!F$1,byType_allYears!$A$2:$BB$2,0))</f>
        <v>0</v>
      </c>
      <c r="G11" s="21">
        <f>INDEX(byType_allYears!$A$2:$BB$91,MATCH(byType_CIMSinput!$C11,byType_allYears!$C$2:$C$91,0),MATCH(byType_CIMSinput!G$1,byType_allYears!$A$2:$BB$2,0))</f>
        <v>0</v>
      </c>
      <c r="H11" s="21">
        <f>INDEX(byType_allYears!$A$2:$BB$91,MATCH(byType_CIMSinput!$C11,byType_allYears!$C$2:$C$91,0),MATCH(byType_CIMSinput!H$1,byType_allYears!$A$2:$BB$2,0))</f>
        <v>0</v>
      </c>
      <c r="I11" s="21">
        <f>INDEX(byType_allYears!$A$2:$BB$91,MATCH(byType_CIMSinput!$C11,byType_allYears!$C$2:$C$91,0),MATCH(byType_CIMSinput!I$1,byType_allYears!$A$2:$BB$2,0))</f>
        <v>0</v>
      </c>
      <c r="J11" s="21">
        <f>INDEX(byType_allYears!$A$2:$BB$91,MATCH(byType_CIMSinput!$C11,byType_allYears!$C$2:$C$91,0),MATCH(byType_CIMSinput!J$1,byType_allYears!$A$2:$BB$2,0))</f>
        <v>0</v>
      </c>
      <c r="K11" s="21">
        <f>INDEX(byType_allYears!$A$2:$BB$91,MATCH(byType_CIMSinput!$C11,byType_allYears!$C$2:$C$91,0),MATCH(byType_CIMSinput!K$1,byType_allYears!$A$2:$BB$2,0))</f>
        <v>0</v>
      </c>
      <c r="L11" s="21">
        <f>INDEX(byType_allYears!$A$2:$BB$91,MATCH(byType_CIMSinput!$C11,byType_allYears!$C$2:$C$91,0),MATCH(byType_CIMSinput!L$1,byType_allYears!$A$2:$BB$2,0))</f>
        <v>0</v>
      </c>
      <c r="M11" s="21">
        <f>INDEX(byType_allYears!$A$2:$BB$91,MATCH(byType_CIMSinput!$C11,byType_allYears!$C$2:$C$91,0),MATCH(byType_CIMSinput!M$1,byType_allYears!$A$2:$BB$2,0))</f>
        <v>0</v>
      </c>
      <c r="N11" s="21">
        <f>INDEX(byType_allYears!$A$2:$BB$91,MATCH(byType_CIMSinput!$C11,byType_allYears!$C$2:$C$91,0),MATCH(byType_CIMSinput!N$1,byType_allYears!$A$2:$BB$2,0))</f>
        <v>0</v>
      </c>
    </row>
    <row r="12" spans="1:14" x14ac:dyDescent="0.35">
      <c r="A12" t="s">
        <v>74</v>
      </c>
      <c r="B12" t="s">
        <v>72</v>
      </c>
      <c r="C12" t="s">
        <v>79</v>
      </c>
      <c r="D12" s="21">
        <f>INDEX(byType_allYears!$A$2:$BB$91,MATCH(byType_CIMSinput!$C12,byType_allYears!$C$2:$C$91,0),MATCH(byType_CIMSinput!D$1,byType_allYears!$A$2:$BB$2,0))</f>
        <v>0</v>
      </c>
      <c r="E12" s="21">
        <f>INDEX(byType_allYears!$A$2:$BB$91,MATCH(byType_CIMSinput!$C12,byType_allYears!$C$2:$C$91,0),MATCH(byType_CIMSinput!E$1,byType_allYears!$A$2:$BB$2,0))</f>
        <v>0</v>
      </c>
      <c r="F12" s="21">
        <f>INDEX(byType_allYears!$A$2:$BB$91,MATCH(byType_CIMSinput!$C12,byType_allYears!$C$2:$C$91,0),MATCH(byType_CIMSinput!F$1,byType_allYears!$A$2:$BB$2,0))</f>
        <v>0</v>
      </c>
      <c r="G12" s="21">
        <f>INDEX(byType_allYears!$A$2:$BB$91,MATCH(byType_CIMSinput!$C12,byType_allYears!$C$2:$C$91,0),MATCH(byType_CIMSinput!G$1,byType_allYears!$A$2:$BB$2,0))</f>
        <v>0</v>
      </c>
      <c r="H12" s="21">
        <f>INDEX(byType_allYears!$A$2:$BB$91,MATCH(byType_CIMSinput!$C12,byType_allYears!$C$2:$C$91,0),MATCH(byType_CIMSinput!H$1,byType_allYears!$A$2:$BB$2,0))</f>
        <v>0</v>
      </c>
      <c r="I12" s="21">
        <f>INDEX(byType_allYears!$A$2:$BB$91,MATCH(byType_CIMSinput!$C12,byType_allYears!$C$2:$C$91,0),MATCH(byType_CIMSinput!I$1,byType_allYears!$A$2:$BB$2,0))</f>
        <v>0</v>
      </c>
      <c r="J12" s="21">
        <f>INDEX(byType_allYears!$A$2:$BB$91,MATCH(byType_CIMSinput!$C12,byType_allYears!$C$2:$C$91,0),MATCH(byType_CIMSinput!J$1,byType_allYears!$A$2:$BB$2,0))</f>
        <v>0</v>
      </c>
      <c r="K12" s="21">
        <f>INDEX(byType_allYears!$A$2:$BB$91,MATCH(byType_CIMSinput!$C12,byType_allYears!$C$2:$C$91,0),MATCH(byType_CIMSinput!K$1,byType_allYears!$A$2:$BB$2,0))</f>
        <v>0</v>
      </c>
      <c r="L12" s="21">
        <f>INDEX(byType_allYears!$A$2:$BB$91,MATCH(byType_CIMSinput!$C12,byType_allYears!$C$2:$C$91,0),MATCH(byType_CIMSinput!L$1,byType_allYears!$A$2:$BB$2,0))</f>
        <v>0</v>
      </c>
      <c r="M12" s="21">
        <f>INDEX(byType_allYears!$A$2:$BB$91,MATCH(byType_CIMSinput!$C12,byType_allYears!$C$2:$C$91,0),MATCH(byType_CIMSinput!M$1,byType_allYears!$A$2:$BB$2,0))</f>
        <v>0</v>
      </c>
      <c r="N12" s="21">
        <f>INDEX(byType_allYears!$A$2:$BB$91,MATCH(byType_CIMSinput!$C12,byType_allYears!$C$2:$C$91,0),MATCH(byType_CIMSinput!N$1,byType_allYears!$A$2:$BB$2,0))</f>
        <v>0</v>
      </c>
    </row>
    <row r="13" spans="1:14" x14ac:dyDescent="0.35">
      <c r="A13" t="s">
        <v>32</v>
      </c>
      <c r="B13" t="s">
        <v>64</v>
      </c>
      <c r="C13" t="s">
        <v>80</v>
      </c>
      <c r="D13" s="21">
        <f>INDEX(byType_allYears!$A$2:$BB$91,MATCH(byType_CIMSinput!$C13,byType_allYears!$C$2:$C$91,0),MATCH(byType_CIMSinput!D$1,byType_allYears!$A$2:$BB$2,0))</f>
        <v>0</v>
      </c>
      <c r="E13" s="21">
        <f>INDEX(byType_allYears!$A$2:$BB$91,MATCH(byType_CIMSinput!$C13,byType_allYears!$C$2:$C$91,0),MATCH(byType_CIMSinput!E$1,byType_allYears!$A$2:$BB$2,0))</f>
        <v>0</v>
      </c>
      <c r="F13" s="21">
        <f>INDEX(byType_allYears!$A$2:$BB$91,MATCH(byType_CIMSinput!$C13,byType_allYears!$C$2:$C$91,0),MATCH(byType_CIMSinput!F$1,byType_allYears!$A$2:$BB$2,0))</f>
        <v>0</v>
      </c>
      <c r="G13" s="21">
        <f>INDEX(byType_allYears!$A$2:$BB$91,MATCH(byType_CIMSinput!$C13,byType_allYears!$C$2:$C$91,0),MATCH(byType_CIMSinput!G$1,byType_allYears!$A$2:$BB$2,0))</f>
        <v>0</v>
      </c>
      <c r="H13" s="21">
        <f>INDEX(byType_allYears!$A$2:$BB$91,MATCH(byType_CIMSinput!$C13,byType_allYears!$C$2:$C$91,0),MATCH(byType_CIMSinput!H$1,byType_allYears!$A$2:$BB$2,0))</f>
        <v>0</v>
      </c>
      <c r="I13" s="21">
        <f>INDEX(byType_allYears!$A$2:$BB$91,MATCH(byType_CIMSinput!$C13,byType_allYears!$C$2:$C$91,0),MATCH(byType_CIMSinput!I$1,byType_allYears!$A$2:$BB$2,0))</f>
        <v>0</v>
      </c>
      <c r="J13" s="21">
        <f>INDEX(byType_allYears!$A$2:$BB$91,MATCH(byType_CIMSinput!$C13,byType_allYears!$C$2:$C$91,0),MATCH(byType_CIMSinput!J$1,byType_allYears!$A$2:$BB$2,0))</f>
        <v>0</v>
      </c>
      <c r="K13" s="21">
        <f>INDEX(byType_allYears!$A$2:$BB$91,MATCH(byType_CIMSinput!$C13,byType_allYears!$C$2:$C$91,0),MATCH(byType_CIMSinput!K$1,byType_allYears!$A$2:$BB$2,0))</f>
        <v>0</v>
      </c>
      <c r="L13" s="21">
        <f>INDEX(byType_allYears!$A$2:$BB$91,MATCH(byType_CIMSinput!$C13,byType_allYears!$C$2:$C$91,0),MATCH(byType_CIMSinput!L$1,byType_allYears!$A$2:$BB$2,0))</f>
        <v>0</v>
      </c>
      <c r="M13" s="21">
        <f>INDEX(byType_allYears!$A$2:$BB$91,MATCH(byType_CIMSinput!$C13,byType_allYears!$C$2:$C$91,0),MATCH(byType_CIMSinput!M$1,byType_allYears!$A$2:$BB$2,0))</f>
        <v>0</v>
      </c>
      <c r="N13" s="21">
        <f>INDEX(byType_allYears!$A$2:$BB$91,MATCH(byType_CIMSinput!$C13,byType_allYears!$C$2:$C$91,0),MATCH(byType_CIMSinput!N$1,byType_allYears!$A$2:$BB$2,0))</f>
        <v>0</v>
      </c>
    </row>
    <row r="14" spans="1:14" x14ac:dyDescent="0.35">
      <c r="A14" t="s">
        <v>32</v>
      </c>
      <c r="B14" t="s">
        <v>66</v>
      </c>
      <c r="C14" t="s">
        <v>81</v>
      </c>
      <c r="D14" s="21">
        <f>INDEX(byType_allYears!$A$2:$BB$91,MATCH(byType_CIMSinput!$C14,byType_allYears!$C$2:$C$91,0),MATCH(byType_CIMSinput!D$1,byType_allYears!$A$2:$BB$2,0))</f>
        <v>1</v>
      </c>
      <c r="E14" s="21">
        <f>INDEX(byType_allYears!$A$2:$BB$91,MATCH(byType_CIMSinput!$C14,byType_allYears!$C$2:$C$91,0),MATCH(byType_CIMSinput!E$1,byType_allYears!$A$2:$BB$2,0))</f>
        <v>1</v>
      </c>
      <c r="F14" s="21">
        <f>INDEX(byType_allYears!$A$2:$BB$91,MATCH(byType_CIMSinput!$C14,byType_allYears!$C$2:$C$91,0),MATCH(byType_CIMSinput!F$1,byType_allYears!$A$2:$BB$2,0))</f>
        <v>1</v>
      </c>
      <c r="G14" s="21">
        <f>INDEX(byType_allYears!$A$2:$BB$91,MATCH(byType_CIMSinput!$C14,byType_allYears!$C$2:$C$91,0),MATCH(byType_CIMSinput!G$1,byType_allYears!$A$2:$BB$2,0))</f>
        <v>1</v>
      </c>
      <c r="H14" s="21">
        <f>INDEX(byType_allYears!$A$2:$BB$91,MATCH(byType_CIMSinput!$C14,byType_allYears!$C$2:$C$91,0),MATCH(byType_CIMSinput!H$1,byType_allYears!$A$2:$BB$2,0))</f>
        <v>0</v>
      </c>
      <c r="I14" s="21">
        <f>INDEX(byType_allYears!$A$2:$BB$91,MATCH(byType_CIMSinput!$C14,byType_allYears!$C$2:$C$91,0),MATCH(byType_CIMSinput!I$1,byType_allYears!$A$2:$BB$2,0))</f>
        <v>0</v>
      </c>
      <c r="J14" s="21">
        <f>INDEX(byType_allYears!$A$2:$BB$91,MATCH(byType_CIMSinput!$C14,byType_allYears!$C$2:$C$91,0),MATCH(byType_CIMSinput!J$1,byType_allYears!$A$2:$BB$2,0))</f>
        <v>0</v>
      </c>
      <c r="K14" s="21">
        <f>INDEX(byType_allYears!$A$2:$BB$91,MATCH(byType_CIMSinput!$C14,byType_allYears!$C$2:$C$91,0),MATCH(byType_CIMSinput!K$1,byType_allYears!$A$2:$BB$2,0))</f>
        <v>0</v>
      </c>
      <c r="L14" s="21">
        <f>INDEX(byType_allYears!$A$2:$BB$91,MATCH(byType_CIMSinput!$C14,byType_allYears!$C$2:$C$91,0),MATCH(byType_CIMSinput!L$1,byType_allYears!$A$2:$BB$2,0))</f>
        <v>0</v>
      </c>
      <c r="M14" s="21">
        <f>INDEX(byType_allYears!$A$2:$BB$91,MATCH(byType_CIMSinput!$C14,byType_allYears!$C$2:$C$91,0),MATCH(byType_CIMSinput!M$1,byType_allYears!$A$2:$BB$2,0))</f>
        <v>0</v>
      </c>
      <c r="N14" s="21">
        <f>INDEX(byType_allYears!$A$2:$BB$91,MATCH(byType_CIMSinput!$C14,byType_allYears!$C$2:$C$91,0),MATCH(byType_CIMSinput!N$1,byType_allYears!$A$2:$BB$2,0))</f>
        <v>0</v>
      </c>
    </row>
    <row r="15" spans="1:14" x14ac:dyDescent="0.35">
      <c r="A15" t="s">
        <v>32</v>
      </c>
      <c r="B15" t="s">
        <v>68</v>
      </c>
      <c r="C15" t="s">
        <v>82</v>
      </c>
      <c r="D15" s="21">
        <f>INDEX(byType_allYears!$A$2:$BB$91,MATCH(byType_CIMSinput!$C15,byType_allYears!$C$2:$C$91,0),MATCH(byType_CIMSinput!D$1,byType_allYears!$A$2:$BB$2,0))</f>
        <v>0</v>
      </c>
      <c r="E15" s="21">
        <f>INDEX(byType_allYears!$A$2:$BB$91,MATCH(byType_CIMSinput!$C15,byType_allYears!$C$2:$C$91,0),MATCH(byType_CIMSinput!E$1,byType_allYears!$A$2:$BB$2,0))</f>
        <v>0</v>
      </c>
      <c r="F15" s="21">
        <f>INDEX(byType_allYears!$A$2:$BB$91,MATCH(byType_CIMSinput!$C15,byType_allYears!$C$2:$C$91,0),MATCH(byType_CIMSinput!F$1,byType_allYears!$A$2:$BB$2,0))</f>
        <v>0</v>
      </c>
      <c r="G15" s="21">
        <f>INDEX(byType_allYears!$A$2:$BB$91,MATCH(byType_CIMSinput!$C15,byType_allYears!$C$2:$C$91,0),MATCH(byType_CIMSinput!G$1,byType_allYears!$A$2:$BB$2,0))</f>
        <v>0</v>
      </c>
      <c r="H15" s="21">
        <f>INDEX(byType_allYears!$A$2:$BB$91,MATCH(byType_CIMSinput!$C15,byType_allYears!$C$2:$C$91,0),MATCH(byType_CIMSinput!H$1,byType_allYears!$A$2:$BB$2,0))</f>
        <v>0</v>
      </c>
      <c r="I15" s="21">
        <f>INDEX(byType_allYears!$A$2:$BB$91,MATCH(byType_CIMSinput!$C15,byType_allYears!$C$2:$C$91,0),MATCH(byType_CIMSinput!I$1,byType_allYears!$A$2:$BB$2,0))</f>
        <v>0</v>
      </c>
      <c r="J15" s="21">
        <f>INDEX(byType_allYears!$A$2:$BB$91,MATCH(byType_CIMSinput!$C15,byType_allYears!$C$2:$C$91,0),MATCH(byType_CIMSinput!J$1,byType_allYears!$A$2:$BB$2,0))</f>
        <v>0</v>
      </c>
      <c r="K15" s="21">
        <f>INDEX(byType_allYears!$A$2:$BB$91,MATCH(byType_CIMSinput!$C15,byType_allYears!$C$2:$C$91,0),MATCH(byType_CIMSinput!K$1,byType_allYears!$A$2:$BB$2,0))</f>
        <v>0</v>
      </c>
      <c r="L15" s="21">
        <f>INDEX(byType_allYears!$A$2:$BB$91,MATCH(byType_CIMSinput!$C15,byType_allYears!$C$2:$C$91,0),MATCH(byType_CIMSinput!L$1,byType_allYears!$A$2:$BB$2,0))</f>
        <v>0</v>
      </c>
      <c r="M15" s="21">
        <f>INDEX(byType_allYears!$A$2:$BB$91,MATCH(byType_CIMSinput!$C15,byType_allYears!$C$2:$C$91,0),MATCH(byType_CIMSinput!M$1,byType_allYears!$A$2:$BB$2,0))</f>
        <v>0</v>
      </c>
      <c r="N15" s="21">
        <f>INDEX(byType_allYears!$A$2:$BB$91,MATCH(byType_CIMSinput!$C15,byType_allYears!$C$2:$C$91,0),MATCH(byType_CIMSinput!N$1,byType_allYears!$A$2:$BB$2,0))</f>
        <v>0</v>
      </c>
    </row>
    <row r="16" spans="1:14" x14ac:dyDescent="0.35">
      <c r="A16" t="s">
        <v>32</v>
      </c>
      <c r="B16" t="s">
        <v>70</v>
      </c>
      <c r="C16" t="s">
        <v>83</v>
      </c>
      <c r="D16" s="21">
        <f>INDEX(byType_allYears!$A$2:$BB$91,MATCH(byType_CIMSinput!$C16,byType_allYears!$C$2:$C$91,0),MATCH(byType_CIMSinput!D$1,byType_allYears!$A$2:$BB$2,0))</f>
        <v>0</v>
      </c>
      <c r="E16" s="21">
        <f>INDEX(byType_allYears!$A$2:$BB$91,MATCH(byType_CIMSinput!$C16,byType_allYears!$C$2:$C$91,0),MATCH(byType_CIMSinput!E$1,byType_allYears!$A$2:$BB$2,0))</f>
        <v>0</v>
      </c>
      <c r="F16" s="21">
        <f>INDEX(byType_allYears!$A$2:$BB$91,MATCH(byType_CIMSinput!$C16,byType_allYears!$C$2:$C$91,0),MATCH(byType_CIMSinput!F$1,byType_allYears!$A$2:$BB$2,0))</f>
        <v>0</v>
      </c>
      <c r="G16" s="21">
        <f>INDEX(byType_allYears!$A$2:$BB$91,MATCH(byType_CIMSinput!$C16,byType_allYears!$C$2:$C$91,0),MATCH(byType_CIMSinput!G$1,byType_allYears!$A$2:$BB$2,0))</f>
        <v>0</v>
      </c>
      <c r="H16" s="21">
        <f>INDEX(byType_allYears!$A$2:$BB$91,MATCH(byType_CIMSinput!$C16,byType_allYears!$C$2:$C$91,0),MATCH(byType_CIMSinput!H$1,byType_allYears!$A$2:$BB$2,0))</f>
        <v>0</v>
      </c>
      <c r="I16" s="21">
        <f>INDEX(byType_allYears!$A$2:$BB$91,MATCH(byType_CIMSinput!$C16,byType_allYears!$C$2:$C$91,0),MATCH(byType_CIMSinput!I$1,byType_allYears!$A$2:$BB$2,0))</f>
        <v>0</v>
      </c>
      <c r="J16" s="21">
        <f>INDEX(byType_allYears!$A$2:$BB$91,MATCH(byType_CIMSinput!$C16,byType_allYears!$C$2:$C$91,0),MATCH(byType_CIMSinput!J$1,byType_allYears!$A$2:$BB$2,0))</f>
        <v>0</v>
      </c>
      <c r="K16" s="21">
        <f>INDEX(byType_allYears!$A$2:$BB$91,MATCH(byType_CIMSinput!$C16,byType_allYears!$C$2:$C$91,0),MATCH(byType_CIMSinput!K$1,byType_allYears!$A$2:$BB$2,0))</f>
        <v>0</v>
      </c>
      <c r="L16" s="21">
        <f>INDEX(byType_allYears!$A$2:$BB$91,MATCH(byType_CIMSinput!$C16,byType_allYears!$C$2:$C$91,0),MATCH(byType_CIMSinput!L$1,byType_allYears!$A$2:$BB$2,0))</f>
        <v>0</v>
      </c>
      <c r="M16" s="21">
        <f>INDEX(byType_allYears!$A$2:$BB$91,MATCH(byType_CIMSinput!$C16,byType_allYears!$C$2:$C$91,0),MATCH(byType_CIMSinput!M$1,byType_allYears!$A$2:$BB$2,0))</f>
        <v>0</v>
      </c>
      <c r="N16" s="21">
        <f>INDEX(byType_allYears!$A$2:$BB$91,MATCH(byType_CIMSinput!$C16,byType_allYears!$C$2:$C$91,0),MATCH(byType_CIMSinput!N$1,byType_allYears!$A$2:$BB$2,0))</f>
        <v>0</v>
      </c>
    </row>
    <row r="17" spans="1:14" x14ac:dyDescent="0.35">
      <c r="A17" t="s">
        <v>32</v>
      </c>
      <c r="B17" t="s">
        <v>72</v>
      </c>
      <c r="C17" t="s">
        <v>84</v>
      </c>
      <c r="D17" s="21">
        <f>INDEX(byType_allYears!$A$2:$BB$91,MATCH(byType_CIMSinput!$C17,byType_allYears!$C$2:$C$91,0),MATCH(byType_CIMSinput!D$1,byType_allYears!$A$2:$BB$2,0))</f>
        <v>0</v>
      </c>
      <c r="E17" s="21">
        <f>INDEX(byType_allYears!$A$2:$BB$91,MATCH(byType_CIMSinput!$C17,byType_allYears!$C$2:$C$91,0),MATCH(byType_CIMSinput!E$1,byType_allYears!$A$2:$BB$2,0))</f>
        <v>0</v>
      </c>
      <c r="F17" s="21">
        <f>INDEX(byType_allYears!$A$2:$BB$91,MATCH(byType_CIMSinput!$C17,byType_allYears!$C$2:$C$91,0),MATCH(byType_CIMSinput!F$1,byType_allYears!$A$2:$BB$2,0))</f>
        <v>0</v>
      </c>
      <c r="G17" s="21">
        <f>INDEX(byType_allYears!$A$2:$BB$91,MATCH(byType_CIMSinput!$C17,byType_allYears!$C$2:$C$91,0),MATCH(byType_CIMSinput!G$1,byType_allYears!$A$2:$BB$2,0))</f>
        <v>0</v>
      </c>
      <c r="H17" s="21">
        <f>INDEX(byType_allYears!$A$2:$BB$91,MATCH(byType_CIMSinput!$C17,byType_allYears!$C$2:$C$91,0),MATCH(byType_CIMSinput!H$1,byType_allYears!$A$2:$BB$2,0))</f>
        <v>0</v>
      </c>
      <c r="I17" s="21">
        <f>INDEX(byType_allYears!$A$2:$BB$91,MATCH(byType_CIMSinput!$C17,byType_allYears!$C$2:$C$91,0),MATCH(byType_CIMSinput!I$1,byType_allYears!$A$2:$BB$2,0))</f>
        <v>0</v>
      </c>
      <c r="J17" s="21">
        <f>INDEX(byType_allYears!$A$2:$BB$91,MATCH(byType_CIMSinput!$C17,byType_allYears!$C$2:$C$91,0),MATCH(byType_CIMSinput!J$1,byType_allYears!$A$2:$BB$2,0))</f>
        <v>0</v>
      </c>
      <c r="K17" s="21">
        <f>INDEX(byType_allYears!$A$2:$BB$91,MATCH(byType_CIMSinput!$C17,byType_allYears!$C$2:$C$91,0),MATCH(byType_CIMSinput!K$1,byType_allYears!$A$2:$BB$2,0))</f>
        <v>0</v>
      </c>
      <c r="L17" s="21">
        <f>INDEX(byType_allYears!$A$2:$BB$91,MATCH(byType_CIMSinput!$C17,byType_allYears!$C$2:$C$91,0),MATCH(byType_CIMSinput!L$1,byType_allYears!$A$2:$BB$2,0))</f>
        <v>0</v>
      </c>
      <c r="M17" s="21">
        <f>INDEX(byType_allYears!$A$2:$BB$91,MATCH(byType_CIMSinput!$C17,byType_allYears!$C$2:$C$91,0),MATCH(byType_CIMSinput!M$1,byType_allYears!$A$2:$BB$2,0))</f>
        <v>0</v>
      </c>
      <c r="N17" s="21">
        <f>INDEX(byType_allYears!$A$2:$BB$91,MATCH(byType_CIMSinput!$C17,byType_allYears!$C$2:$C$91,0),MATCH(byType_CIMSinput!N$1,byType_allYears!$A$2:$BB$2,0))</f>
        <v>0</v>
      </c>
    </row>
    <row r="18" spans="1:14" x14ac:dyDescent="0.35">
      <c r="A18" t="s">
        <v>33</v>
      </c>
      <c r="B18" t="s">
        <v>64</v>
      </c>
      <c r="C18" t="s">
        <v>85</v>
      </c>
      <c r="D18" s="21">
        <f>INDEX(byType_allYears!$A$2:$BB$91,MATCH(byType_CIMSinput!$C18,byType_allYears!$C$2:$C$91,0),MATCH(byType_CIMSinput!D$1,byType_allYears!$A$2:$BB$2,0))</f>
        <v>0</v>
      </c>
      <c r="E18" s="21">
        <f>INDEX(byType_allYears!$A$2:$BB$91,MATCH(byType_CIMSinput!$C18,byType_allYears!$C$2:$C$91,0),MATCH(byType_CIMSinput!E$1,byType_allYears!$A$2:$BB$2,0))</f>
        <v>0</v>
      </c>
      <c r="F18" s="21">
        <f>INDEX(byType_allYears!$A$2:$BB$91,MATCH(byType_CIMSinput!$C18,byType_allYears!$C$2:$C$91,0),MATCH(byType_CIMSinput!F$1,byType_allYears!$A$2:$BB$2,0))</f>
        <v>0</v>
      </c>
      <c r="G18" s="21">
        <f>INDEX(byType_allYears!$A$2:$BB$91,MATCH(byType_CIMSinput!$C18,byType_allYears!$C$2:$C$91,0),MATCH(byType_CIMSinput!G$1,byType_allYears!$A$2:$BB$2,0))</f>
        <v>0</v>
      </c>
      <c r="H18" s="21">
        <f>INDEX(byType_allYears!$A$2:$BB$91,MATCH(byType_CIMSinput!$C18,byType_allYears!$C$2:$C$91,0),MATCH(byType_CIMSinput!H$1,byType_allYears!$A$2:$BB$2,0))</f>
        <v>0</v>
      </c>
      <c r="I18" s="21">
        <f>INDEX(byType_allYears!$A$2:$BB$91,MATCH(byType_CIMSinput!$C18,byType_allYears!$C$2:$C$91,0),MATCH(byType_CIMSinput!I$1,byType_allYears!$A$2:$BB$2,0))</f>
        <v>0</v>
      </c>
      <c r="J18" s="21">
        <f>INDEX(byType_allYears!$A$2:$BB$91,MATCH(byType_CIMSinput!$C18,byType_allYears!$C$2:$C$91,0),MATCH(byType_CIMSinput!J$1,byType_allYears!$A$2:$BB$2,0))</f>
        <v>0</v>
      </c>
      <c r="K18" s="21">
        <f>INDEX(byType_allYears!$A$2:$BB$91,MATCH(byType_CIMSinput!$C18,byType_allYears!$C$2:$C$91,0),MATCH(byType_CIMSinput!K$1,byType_allYears!$A$2:$BB$2,0))</f>
        <v>0</v>
      </c>
      <c r="L18" s="21">
        <f>INDEX(byType_allYears!$A$2:$BB$91,MATCH(byType_CIMSinput!$C18,byType_allYears!$C$2:$C$91,0),MATCH(byType_CIMSinput!L$1,byType_allYears!$A$2:$BB$2,0))</f>
        <v>0</v>
      </c>
      <c r="M18" s="21">
        <f>INDEX(byType_allYears!$A$2:$BB$91,MATCH(byType_CIMSinput!$C18,byType_allYears!$C$2:$C$91,0),MATCH(byType_CIMSinput!M$1,byType_allYears!$A$2:$BB$2,0))</f>
        <v>0</v>
      </c>
      <c r="N18" s="21">
        <f>INDEX(byType_allYears!$A$2:$BB$91,MATCH(byType_CIMSinput!$C18,byType_allYears!$C$2:$C$91,0),MATCH(byType_CIMSinput!N$1,byType_allYears!$A$2:$BB$2,0))</f>
        <v>0</v>
      </c>
    </row>
    <row r="19" spans="1:14" x14ac:dyDescent="0.35">
      <c r="A19" t="s">
        <v>33</v>
      </c>
      <c r="B19" t="s">
        <v>66</v>
      </c>
      <c r="C19" t="s">
        <v>86</v>
      </c>
      <c r="D19" s="21">
        <f>INDEX(byType_allYears!$A$2:$BB$91,MATCH(byType_CIMSinput!$C19,byType_allYears!$C$2:$C$91,0),MATCH(byType_CIMSinput!D$1,byType_allYears!$A$2:$BB$2,0))</f>
        <v>0</v>
      </c>
      <c r="E19" s="21">
        <f>INDEX(byType_allYears!$A$2:$BB$91,MATCH(byType_CIMSinput!$C19,byType_allYears!$C$2:$C$91,0),MATCH(byType_CIMSinput!E$1,byType_allYears!$A$2:$BB$2,0))</f>
        <v>0</v>
      </c>
      <c r="F19" s="21">
        <f>INDEX(byType_allYears!$A$2:$BB$91,MATCH(byType_CIMSinput!$C19,byType_allYears!$C$2:$C$91,0),MATCH(byType_CIMSinput!F$1,byType_allYears!$A$2:$BB$2,0))</f>
        <v>0</v>
      </c>
      <c r="G19" s="21">
        <f>INDEX(byType_allYears!$A$2:$BB$91,MATCH(byType_CIMSinput!$C19,byType_allYears!$C$2:$C$91,0),MATCH(byType_CIMSinput!G$1,byType_allYears!$A$2:$BB$2,0))</f>
        <v>0</v>
      </c>
      <c r="H19" s="21">
        <f>INDEX(byType_allYears!$A$2:$BB$91,MATCH(byType_CIMSinput!$C19,byType_allYears!$C$2:$C$91,0),MATCH(byType_CIMSinput!H$1,byType_allYears!$A$2:$BB$2,0))</f>
        <v>0</v>
      </c>
      <c r="I19" s="21">
        <f>INDEX(byType_allYears!$A$2:$BB$91,MATCH(byType_CIMSinput!$C19,byType_allYears!$C$2:$C$91,0),MATCH(byType_CIMSinput!I$1,byType_allYears!$A$2:$BB$2,0))</f>
        <v>0</v>
      </c>
      <c r="J19" s="21">
        <f>INDEX(byType_allYears!$A$2:$BB$91,MATCH(byType_CIMSinput!$C19,byType_allYears!$C$2:$C$91,0),MATCH(byType_CIMSinput!J$1,byType_allYears!$A$2:$BB$2,0))</f>
        <v>0</v>
      </c>
      <c r="K19" s="21">
        <f>INDEX(byType_allYears!$A$2:$BB$91,MATCH(byType_CIMSinput!$C19,byType_allYears!$C$2:$C$91,0),MATCH(byType_CIMSinput!K$1,byType_allYears!$A$2:$BB$2,0))</f>
        <v>0</v>
      </c>
      <c r="L19" s="21">
        <f>INDEX(byType_allYears!$A$2:$BB$91,MATCH(byType_CIMSinput!$C19,byType_allYears!$C$2:$C$91,0),MATCH(byType_CIMSinput!L$1,byType_allYears!$A$2:$BB$2,0))</f>
        <v>0</v>
      </c>
      <c r="M19" s="21">
        <f>INDEX(byType_allYears!$A$2:$BB$91,MATCH(byType_CIMSinput!$C19,byType_allYears!$C$2:$C$91,0),MATCH(byType_CIMSinput!M$1,byType_allYears!$A$2:$BB$2,0))</f>
        <v>0</v>
      </c>
      <c r="N19" s="21">
        <f>INDEX(byType_allYears!$A$2:$BB$91,MATCH(byType_CIMSinput!$C19,byType_allYears!$C$2:$C$91,0),MATCH(byType_CIMSinput!N$1,byType_allYears!$A$2:$BB$2,0))</f>
        <v>0</v>
      </c>
    </row>
    <row r="20" spans="1:14" x14ac:dyDescent="0.35">
      <c r="A20" t="s">
        <v>33</v>
      </c>
      <c r="B20" t="s">
        <v>68</v>
      </c>
      <c r="C20" t="s">
        <v>87</v>
      </c>
      <c r="D20" s="21">
        <f>INDEX(byType_allYears!$A$2:$BB$91,MATCH(byType_CIMSinput!$C20,byType_allYears!$C$2:$C$91,0),MATCH(byType_CIMSinput!D$1,byType_allYears!$A$2:$BB$2,0))</f>
        <v>0</v>
      </c>
      <c r="E20" s="21">
        <f>INDEX(byType_allYears!$A$2:$BB$91,MATCH(byType_CIMSinput!$C20,byType_allYears!$C$2:$C$91,0),MATCH(byType_CIMSinput!E$1,byType_allYears!$A$2:$BB$2,0))</f>
        <v>0</v>
      </c>
      <c r="F20" s="21">
        <f>INDEX(byType_allYears!$A$2:$BB$91,MATCH(byType_CIMSinput!$C20,byType_allYears!$C$2:$C$91,0),MATCH(byType_CIMSinput!F$1,byType_allYears!$A$2:$BB$2,0))</f>
        <v>0</v>
      </c>
      <c r="G20" s="21">
        <f>INDEX(byType_allYears!$A$2:$BB$91,MATCH(byType_CIMSinput!$C20,byType_allYears!$C$2:$C$91,0),MATCH(byType_CIMSinput!G$1,byType_allYears!$A$2:$BB$2,0))</f>
        <v>0</v>
      </c>
      <c r="H20" s="21">
        <f>INDEX(byType_allYears!$A$2:$BB$91,MATCH(byType_CIMSinput!$C20,byType_allYears!$C$2:$C$91,0),MATCH(byType_CIMSinput!H$1,byType_allYears!$A$2:$BB$2,0))</f>
        <v>0</v>
      </c>
      <c r="I20" s="21">
        <f>INDEX(byType_allYears!$A$2:$BB$91,MATCH(byType_CIMSinput!$C20,byType_allYears!$C$2:$C$91,0),MATCH(byType_CIMSinput!I$1,byType_allYears!$A$2:$BB$2,0))</f>
        <v>0</v>
      </c>
      <c r="J20" s="21">
        <f>INDEX(byType_allYears!$A$2:$BB$91,MATCH(byType_CIMSinput!$C20,byType_allYears!$C$2:$C$91,0),MATCH(byType_CIMSinput!J$1,byType_allYears!$A$2:$BB$2,0))</f>
        <v>0</v>
      </c>
      <c r="K20" s="21">
        <f>INDEX(byType_allYears!$A$2:$BB$91,MATCH(byType_CIMSinput!$C20,byType_allYears!$C$2:$C$91,0),MATCH(byType_CIMSinput!K$1,byType_allYears!$A$2:$BB$2,0))</f>
        <v>0</v>
      </c>
      <c r="L20" s="21">
        <f>INDEX(byType_allYears!$A$2:$BB$91,MATCH(byType_CIMSinput!$C20,byType_allYears!$C$2:$C$91,0),MATCH(byType_CIMSinput!L$1,byType_allYears!$A$2:$BB$2,0))</f>
        <v>0</v>
      </c>
      <c r="M20" s="21">
        <f>INDEX(byType_allYears!$A$2:$BB$91,MATCH(byType_CIMSinput!$C20,byType_allYears!$C$2:$C$91,0),MATCH(byType_CIMSinput!M$1,byType_allYears!$A$2:$BB$2,0))</f>
        <v>0</v>
      </c>
      <c r="N20" s="21">
        <f>INDEX(byType_allYears!$A$2:$BB$91,MATCH(byType_CIMSinput!$C20,byType_allYears!$C$2:$C$91,0),MATCH(byType_CIMSinput!N$1,byType_allYears!$A$2:$BB$2,0))</f>
        <v>0</v>
      </c>
    </row>
    <row r="21" spans="1:14" x14ac:dyDescent="0.35">
      <c r="A21" t="s">
        <v>33</v>
      </c>
      <c r="B21" t="s">
        <v>70</v>
      </c>
      <c r="C21" t="s">
        <v>88</v>
      </c>
      <c r="D21" s="21">
        <f>INDEX(byType_allYears!$A$2:$BB$91,MATCH(byType_CIMSinput!$C21,byType_allYears!$C$2:$C$91,0),MATCH(byType_CIMSinput!D$1,byType_allYears!$A$2:$BB$2,0))</f>
        <v>0</v>
      </c>
      <c r="E21" s="21">
        <f>INDEX(byType_allYears!$A$2:$BB$91,MATCH(byType_CIMSinput!$C21,byType_allYears!$C$2:$C$91,0),MATCH(byType_CIMSinput!E$1,byType_allYears!$A$2:$BB$2,0))</f>
        <v>0</v>
      </c>
      <c r="F21" s="21">
        <f>INDEX(byType_allYears!$A$2:$BB$91,MATCH(byType_CIMSinput!$C21,byType_allYears!$C$2:$C$91,0),MATCH(byType_CIMSinput!F$1,byType_allYears!$A$2:$BB$2,0))</f>
        <v>0</v>
      </c>
      <c r="G21" s="21">
        <f>INDEX(byType_allYears!$A$2:$BB$91,MATCH(byType_CIMSinput!$C21,byType_allYears!$C$2:$C$91,0),MATCH(byType_CIMSinput!G$1,byType_allYears!$A$2:$BB$2,0))</f>
        <v>0</v>
      </c>
      <c r="H21" s="21">
        <f>INDEX(byType_allYears!$A$2:$BB$91,MATCH(byType_CIMSinput!$C21,byType_allYears!$C$2:$C$91,0),MATCH(byType_CIMSinput!H$1,byType_allYears!$A$2:$BB$2,0))</f>
        <v>0</v>
      </c>
      <c r="I21" s="21">
        <f>INDEX(byType_allYears!$A$2:$BB$91,MATCH(byType_CIMSinput!$C21,byType_allYears!$C$2:$C$91,0),MATCH(byType_CIMSinput!I$1,byType_allYears!$A$2:$BB$2,0))</f>
        <v>0</v>
      </c>
      <c r="J21" s="21">
        <f>INDEX(byType_allYears!$A$2:$BB$91,MATCH(byType_CIMSinput!$C21,byType_allYears!$C$2:$C$91,0),MATCH(byType_CIMSinput!J$1,byType_allYears!$A$2:$BB$2,0))</f>
        <v>0</v>
      </c>
      <c r="K21" s="21">
        <f>INDEX(byType_allYears!$A$2:$BB$91,MATCH(byType_CIMSinput!$C21,byType_allYears!$C$2:$C$91,0),MATCH(byType_CIMSinput!K$1,byType_allYears!$A$2:$BB$2,0))</f>
        <v>0</v>
      </c>
      <c r="L21" s="21">
        <f>INDEX(byType_allYears!$A$2:$BB$91,MATCH(byType_CIMSinput!$C21,byType_allYears!$C$2:$C$91,0),MATCH(byType_CIMSinput!L$1,byType_allYears!$A$2:$BB$2,0))</f>
        <v>0</v>
      </c>
      <c r="M21" s="21">
        <f>INDEX(byType_allYears!$A$2:$BB$91,MATCH(byType_CIMSinput!$C21,byType_allYears!$C$2:$C$91,0),MATCH(byType_CIMSinput!M$1,byType_allYears!$A$2:$BB$2,0))</f>
        <v>0</v>
      </c>
      <c r="N21" s="21">
        <f>INDEX(byType_allYears!$A$2:$BB$91,MATCH(byType_CIMSinput!$C21,byType_allYears!$C$2:$C$91,0),MATCH(byType_CIMSinput!N$1,byType_allYears!$A$2:$BB$2,0))</f>
        <v>0</v>
      </c>
    </row>
    <row r="22" spans="1:14" x14ac:dyDescent="0.35">
      <c r="A22" t="s">
        <v>33</v>
      </c>
      <c r="B22" t="s">
        <v>72</v>
      </c>
      <c r="C22" t="s">
        <v>89</v>
      </c>
      <c r="D22" s="21">
        <f>INDEX(byType_allYears!$A$2:$BB$91,MATCH(byType_CIMSinput!$C22,byType_allYears!$C$2:$C$91,0),MATCH(byType_CIMSinput!D$1,byType_allYears!$A$2:$BB$2,0))</f>
        <v>0</v>
      </c>
      <c r="E22" s="21">
        <f>INDEX(byType_allYears!$A$2:$BB$91,MATCH(byType_CIMSinput!$C22,byType_allYears!$C$2:$C$91,0),MATCH(byType_CIMSinput!E$1,byType_allYears!$A$2:$BB$2,0))</f>
        <v>0</v>
      </c>
      <c r="F22" s="21">
        <f>INDEX(byType_allYears!$A$2:$BB$91,MATCH(byType_CIMSinput!$C22,byType_allYears!$C$2:$C$91,0),MATCH(byType_CIMSinput!F$1,byType_allYears!$A$2:$BB$2,0))</f>
        <v>0</v>
      </c>
      <c r="G22" s="21">
        <f>INDEX(byType_allYears!$A$2:$BB$91,MATCH(byType_CIMSinput!$C22,byType_allYears!$C$2:$C$91,0),MATCH(byType_CIMSinput!G$1,byType_allYears!$A$2:$BB$2,0))</f>
        <v>0</v>
      </c>
      <c r="H22" s="21">
        <f>INDEX(byType_allYears!$A$2:$BB$91,MATCH(byType_CIMSinput!$C22,byType_allYears!$C$2:$C$91,0),MATCH(byType_CIMSinput!H$1,byType_allYears!$A$2:$BB$2,0))</f>
        <v>0</v>
      </c>
      <c r="I22" s="21">
        <f>INDEX(byType_allYears!$A$2:$BB$91,MATCH(byType_CIMSinput!$C22,byType_allYears!$C$2:$C$91,0),MATCH(byType_CIMSinput!I$1,byType_allYears!$A$2:$BB$2,0))</f>
        <v>0</v>
      </c>
      <c r="J22" s="21">
        <f>INDEX(byType_allYears!$A$2:$BB$91,MATCH(byType_CIMSinput!$C22,byType_allYears!$C$2:$C$91,0),MATCH(byType_CIMSinput!J$1,byType_allYears!$A$2:$BB$2,0))</f>
        <v>0</v>
      </c>
      <c r="K22" s="21">
        <f>INDEX(byType_allYears!$A$2:$BB$91,MATCH(byType_CIMSinput!$C22,byType_allYears!$C$2:$C$91,0),MATCH(byType_CIMSinput!K$1,byType_allYears!$A$2:$BB$2,0))</f>
        <v>0</v>
      </c>
      <c r="L22" s="21">
        <f>INDEX(byType_allYears!$A$2:$BB$91,MATCH(byType_CIMSinput!$C22,byType_allYears!$C$2:$C$91,0),MATCH(byType_CIMSinput!L$1,byType_allYears!$A$2:$BB$2,0))</f>
        <v>0</v>
      </c>
      <c r="M22" s="21">
        <f>INDEX(byType_allYears!$A$2:$BB$91,MATCH(byType_CIMSinput!$C22,byType_allYears!$C$2:$C$91,0),MATCH(byType_CIMSinput!M$1,byType_allYears!$A$2:$BB$2,0))</f>
        <v>0</v>
      </c>
      <c r="N22" s="21">
        <f>INDEX(byType_allYears!$A$2:$BB$91,MATCH(byType_CIMSinput!$C22,byType_allYears!$C$2:$C$91,0),MATCH(byType_CIMSinput!N$1,byType_allYears!$A$2:$BB$2,0))</f>
        <v>0</v>
      </c>
    </row>
    <row r="23" spans="1:14" x14ac:dyDescent="0.35">
      <c r="A23" t="s">
        <v>90</v>
      </c>
      <c r="B23" t="s">
        <v>64</v>
      </c>
      <c r="C23" t="s">
        <v>91</v>
      </c>
      <c r="D23" s="21">
        <f>INDEX(byType_allYears!$A$2:$BB$91,MATCH(byType_CIMSinput!$C23,byType_allYears!$C$2:$C$91,0),MATCH(byType_CIMSinput!D$1,byType_allYears!$A$2:$BB$2,0))</f>
        <v>0</v>
      </c>
      <c r="E23" s="21">
        <f>INDEX(byType_allYears!$A$2:$BB$91,MATCH(byType_CIMSinput!$C23,byType_allYears!$C$2:$C$91,0),MATCH(byType_CIMSinput!E$1,byType_allYears!$A$2:$BB$2,0))</f>
        <v>0</v>
      </c>
      <c r="F23" s="21">
        <f>INDEX(byType_allYears!$A$2:$BB$91,MATCH(byType_CIMSinput!$C23,byType_allYears!$C$2:$C$91,0),MATCH(byType_CIMSinput!F$1,byType_allYears!$A$2:$BB$2,0))</f>
        <v>0</v>
      </c>
      <c r="G23" s="21">
        <f>INDEX(byType_allYears!$A$2:$BB$91,MATCH(byType_CIMSinput!$C23,byType_allYears!$C$2:$C$91,0),MATCH(byType_CIMSinput!G$1,byType_allYears!$A$2:$BB$2,0))</f>
        <v>0</v>
      </c>
      <c r="H23" s="21">
        <f>INDEX(byType_allYears!$A$2:$BB$91,MATCH(byType_CIMSinput!$C23,byType_allYears!$C$2:$C$91,0),MATCH(byType_CIMSinput!H$1,byType_allYears!$A$2:$BB$2,0))</f>
        <v>0</v>
      </c>
      <c r="I23" s="21">
        <f>INDEX(byType_allYears!$A$2:$BB$91,MATCH(byType_CIMSinput!$C23,byType_allYears!$C$2:$C$91,0),MATCH(byType_CIMSinput!I$1,byType_allYears!$A$2:$BB$2,0))</f>
        <v>0</v>
      </c>
      <c r="J23" s="21">
        <f>INDEX(byType_allYears!$A$2:$BB$91,MATCH(byType_CIMSinput!$C23,byType_allYears!$C$2:$C$91,0),MATCH(byType_CIMSinput!J$1,byType_allYears!$A$2:$BB$2,0))</f>
        <v>0</v>
      </c>
      <c r="K23" s="21">
        <f>INDEX(byType_allYears!$A$2:$BB$91,MATCH(byType_CIMSinput!$C23,byType_allYears!$C$2:$C$91,0),MATCH(byType_CIMSinput!K$1,byType_allYears!$A$2:$BB$2,0))</f>
        <v>0</v>
      </c>
      <c r="L23" s="21">
        <f>INDEX(byType_allYears!$A$2:$BB$91,MATCH(byType_CIMSinput!$C23,byType_allYears!$C$2:$C$91,0),MATCH(byType_CIMSinput!L$1,byType_allYears!$A$2:$BB$2,0))</f>
        <v>0</v>
      </c>
      <c r="M23" s="21">
        <f>INDEX(byType_allYears!$A$2:$BB$91,MATCH(byType_CIMSinput!$C23,byType_allYears!$C$2:$C$91,0),MATCH(byType_CIMSinput!M$1,byType_allYears!$A$2:$BB$2,0))</f>
        <v>0</v>
      </c>
      <c r="N23" s="21">
        <f>INDEX(byType_allYears!$A$2:$BB$91,MATCH(byType_CIMSinput!$C23,byType_allYears!$C$2:$C$91,0),MATCH(byType_CIMSinput!N$1,byType_allYears!$A$2:$BB$2,0))</f>
        <v>0</v>
      </c>
    </row>
    <row r="24" spans="1:14" x14ac:dyDescent="0.35">
      <c r="A24" t="s">
        <v>90</v>
      </c>
      <c r="B24" t="s">
        <v>66</v>
      </c>
      <c r="C24" t="s">
        <v>92</v>
      </c>
      <c r="D24" s="21">
        <f>INDEX(byType_allYears!$A$2:$BB$91,MATCH(byType_CIMSinput!$C24,byType_allYears!$C$2:$C$91,0),MATCH(byType_CIMSinput!D$1,byType_allYears!$A$2:$BB$2,0))</f>
        <v>0</v>
      </c>
      <c r="E24" s="21">
        <f>INDEX(byType_allYears!$A$2:$BB$91,MATCH(byType_CIMSinput!$C24,byType_allYears!$C$2:$C$91,0),MATCH(byType_CIMSinput!E$1,byType_allYears!$A$2:$BB$2,0))</f>
        <v>0</v>
      </c>
      <c r="F24" s="21">
        <f>INDEX(byType_allYears!$A$2:$BB$91,MATCH(byType_CIMSinput!$C24,byType_allYears!$C$2:$C$91,0),MATCH(byType_CIMSinput!F$1,byType_allYears!$A$2:$BB$2,0))</f>
        <v>0</v>
      </c>
      <c r="G24" s="21">
        <f>INDEX(byType_allYears!$A$2:$BB$91,MATCH(byType_CIMSinput!$C24,byType_allYears!$C$2:$C$91,0),MATCH(byType_CIMSinput!G$1,byType_allYears!$A$2:$BB$2,0))</f>
        <v>0</v>
      </c>
      <c r="H24" s="21">
        <f>INDEX(byType_allYears!$A$2:$BB$91,MATCH(byType_CIMSinput!$C24,byType_allYears!$C$2:$C$91,0),MATCH(byType_CIMSinput!H$1,byType_allYears!$A$2:$BB$2,0))</f>
        <v>0</v>
      </c>
      <c r="I24" s="21">
        <f>INDEX(byType_allYears!$A$2:$BB$91,MATCH(byType_CIMSinput!$C24,byType_allYears!$C$2:$C$91,0),MATCH(byType_CIMSinput!I$1,byType_allYears!$A$2:$BB$2,0))</f>
        <v>0</v>
      </c>
      <c r="J24" s="21">
        <f>INDEX(byType_allYears!$A$2:$BB$91,MATCH(byType_CIMSinput!$C24,byType_allYears!$C$2:$C$91,0),MATCH(byType_CIMSinput!J$1,byType_allYears!$A$2:$BB$2,0))</f>
        <v>0</v>
      </c>
      <c r="K24" s="21">
        <f>INDEX(byType_allYears!$A$2:$BB$91,MATCH(byType_CIMSinput!$C24,byType_allYears!$C$2:$C$91,0),MATCH(byType_CIMSinput!K$1,byType_allYears!$A$2:$BB$2,0))</f>
        <v>0</v>
      </c>
      <c r="L24" s="21">
        <f>INDEX(byType_allYears!$A$2:$BB$91,MATCH(byType_CIMSinput!$C24,byType_allYears!$C$2:$C$91,0),MATCH(byType_CIMSinput!L$1,byType_allYears!$A$2:$BB$2,0))</f>
        <v>0</v>
      </c>
      <c r="M24" s="21">
        <f>INDEX(byType_allYears!$A$2:$BB$91,MATCH(byType_CIMSinput!$C24,byType_allYears!$C$2:$C$91,0),MATCH(byType_CIMSinput!M$1,byType_allYears!$A$2:$BB$2,0))</f>
        <v>0</v>
      </c>
      <c r="N24" s="21">
        <f>INDEX(byType_allYears!$A$2:$BB$91,MATCH(byType_CIMSinput!$C24,byType_allYears!$C$2:$C$91,0),MATCH(byType_CIMSinput!N$1,byType_allYears!$A$2:$BB$2,0))</f>
        <v>0</v>
      </c>
    </row>
    <row r="25" spans="1:14" x14ac:dyDescent="0.35">
      <c r="A25" t="s">
        <v>90</v>
      </c>
      <c r="B25" t="s">
        <v>68</v>
      </c>
      <c r="C25" t="s">
        <v>93</v>
      </c>
      <c r="D25" s="21">
        <f>INDEX(byType_allYears!$A$2:$BB$91,MATCH(byType_CIMSinput!$C25,byType_allYears!$C$2:$C$91,0),MATCH(byType_CIMSinput!D$1,byType_allYears!$A$2:$BB$2,0))</f>
        <v>0</v>
      </c>
      <c r="E25" s="21">
        <f>INDEX(byType_allYears!$A$2:$BB$91,MATCH(byType_CIMSinput!$C25,byType_allYears!$C$2:$C$91,0),MATCH(byType_CIMSinput!E$1,byType_allYears!$A$2:$BB$2,0))</f>
        <v>0</v>
      </c>
      <c r="F25" s="21">
        <f>INDEX(byType_allYears!$A$2:$BB$91,MATCH(byType_CIMSinput!$C25,byType_allYears!$C$2:$C$91,0),MATCH(byType_CIMSinput!F$1,byType_allYears!$A$2:$BB$2,0))</f>
        <v>0</v>
      </c>
      <c r="G25" s="21">
        <f>INDEX(byType_allYears!$A$2:$BB$91,MATCH(byType_CIMSinput!$C25,byType_allYears!$C$2:$C$91,0),MATCH(byType_CIMSinput!G$1,byType_allYears!$A$2:$BB$2,0))</f>
        <v>0</v>
      </c>
      <c r="H25" s="21">
        <f>INDEX(byType_allYears!$A$2:$BB$91,MATCH(byType_CIMSinput!$C25,byType_allYears!$C$2:$C$91,0),MATCH(byType_CIMSinput!H$1,byType_allYears!$A$2:$BB$2,0))</f>
        <v>0</v>
      </c>
      <c r="I25" s="21">
        <f>INDEX(byType_allYears!$A$2:$BB$91,MATCH(byType_CIMSinput!$C25,byType_allYears!$C$2:$C$91,0),MATCH(byType_CIMSinput!I$1,byType_allYears!$A$2:$BB$2,0))</f>
        <v>0</v>
      </c>
      <c r="J25" s="21">
        <f>INDEX(byType_allYears!$A$2:$BB$91,MATCH(byType_CIMSinput!$C25,byType_allYears!$C$2:$C$91,0),MATCH(byType_CIMSinput!J$1,byType_allYears!$A$2:$BB$2,0))</f>
        <v>0</v>
      </c>
      <c r="K25" s="21">
        <f>INDEX(byType_allYears!$A$2:$BB$91,MATCH(byType_CIMSinput!$C25,byType_allYears!$C$2:$C$91,0),MATCH(byType_CIMSinput!K$1,byType_allYears!$A$2:$BB$2,0))</f>
        <v>0</v>
      </c>
      <c r="L25" s="21">
        <f>INDEX(byType_allYears!$A$2:$BB$91,MATCH(byType_CIMSinput!$C25,byType_allYears!$C$2:$C$91,0),MATCH(byType_CIMSinput!L$1,byType_allYears!$A$2:$BB$2,0))</f>
        <v>0</v>
      </c>
      <c r="M25" s="21">
        <f>INDEX(byType_allYears!$A$2:$BB$91,MATCH(byType_CIMSinput!$C25,byType_allYears!$C$2:$C$91,0),MATCH(byType_CIMSinput!M$1,byType_allYears!$A$2:$BB$2,0))</f>
        <v>0</v>
      </c>
      <c r="N25" s="21">
        <f>INDEX(byType_allYears!$A$2:$BB$91,MATCH(byType_CIMSinput!$C25,byType_allYears!$C$2:$C$91,0),MATCH(byType_CIMSinput!N$1,byType_allYears!$A$2:$BB$2,0))</f>
        <v>0</v>
      </c>
    </row>
    <row r="26" spans="1:14" x14ac:dyDescent="0.35">
      <c r="A26" t="s">
        <v>90</v>
      </c>
      <c r="B26" t="s">
        <v>70</v>
      </c>
      <c r="C26" t="s">
        <v>94</v>
      </c>
      <c r="D26" s="21">
        <f>INDEX(byType_allYears!$A$2:$BB$91,MATCH(byType_CIMSinput!$C26,byType_allYears!$C$2:$C$91,0),MATCH(byType_CIMSinput!D$1,byType_allYears!$A$2:$BB$2,0))</f>
        <v>0</v>
      </c>
      <c r="E26" s="21">
        <f>INDEX(byType_allYears!$A$2:$BB$91,MATCH(byType_CIMSinput!$C26,byType_allYears!$C$2:$C$91,0),MATCH(byType_CIMSinput!E$1,byType_allYears!$A$2:$BB$2,0))</f>
        <v>0</v>
      </c>
      <c r="F26" s="21">
        <f>INDEX(byType_allYears!$A$2:$BB$91,MATCH(byType_CIMSinput!$C26,byType_allYears!$C$2:$C$91,0),MATCH(byType_CIMSinput!F$1,byType_allYears!$A$2:$BB$2,0))</f>
        <v>0</v>
      </c>
      <c r="G26" s="21">
        <f>INDEX(byType_allYears!$A$2:$BB$91,MATCH(byType_CIMSinput!$C26,byType_allYears!$C$2:$C$91,0),MATCH(byType_CIMSinput!G$1,byType_allYears!$A$2:$BB$2,0))</f>
        <v>0</v>
      </c>
      <c r="H26" s="21">
        <f>INDEX(byType_allYears!$A$2:$BB$91,MATCH(byType_CIMSinput!$C26,byType_allYears!$C$2:$C$91,0),MATCH(byType_CIMSinput!H$1,byType_allYears!$A$2:$BB$2,0))</f>
        <v>0</v>
      </c>
      <c r="I26" s="21">
        <f>INDEX(byType_allYears!$A$2:$BB$91,MATCH(byType_CIMSinput!$C26,byType_allYears!$C$2:$C$91,0),MATCH(byType_CIMSinput!I$1,byType_allYears!$A$2:$BB$2,0))</f>
        <v>0</v>
      </c>
      <c r="J26" s="21">
        <f>INDEX(byType_allYears!$A$2:$BB$91,MATCH(byType_CIMSinput!$C26,byType_allYears!$C$2:$C$91,0),MATCH(byType_CIMSinput!J$1,byType_allYears!$A$2:$BB$2,0))</f>
        <v>0</v>
      </c>
      <c r="K26" s="21">
        <f>INDEX(byType_allYears!$A$2:$BB$91,MATCH(byType_CIMSinput!$C26,byType_allYears!$C$2:$C$91,0),MATCH(byType_CIMSinput!K$1,byType_allYears!$A$2:$BB$2,0))</f>
        <v>0</v>
      </c>
      <c r="L26" s="21">
        <f>INDEX(byType_allYears!$A$2:$BB$91,MATCH(byType_CIMSinput!$C26,byType_allYears!$C$2:$C$91,0),MATCH(byType_CIMSinput!L$1,byType_allYears!$A$2:$BB$2,0))</f>
        <v>0</v>
      </c>
      <c r="M26" s="21">
        <f>INDEX(byType_allYears!$A$2:$BB$91,MATCH(byType_CIMSinput!$C26,byType_allYears!$C$2:$C$91,0),MATCH(byType_CIMSinput!M$1,byType_allYears!$A$2:$BB$2,0))</f>
        <v>0</v>
      </c>
      <c r="N26" s="21">
        <f>INDEX(byType_allYears!$A$2:$BB$91,MATCH(byType_CIMSinput!$C26,byType_allYears!$C$2:$C$91,0),MATCH(byType_CIMSinput!N$1,byType_allYears!$A$2:$BB$2,0))</f>
        <v>0</v>
      </c>
    </row>
    <row r="27" spans="1:14" x14ac:dyDescent="0.35">
      <c r="A27" t="s">
        <v>90</v>
      </c>
      <c r="B27" t="s">
        <v>72</v>
      </c>
      <c r="C27" t="s">
        <v>95</v>
      </c>
      <c r="D27" s="21">
        <f>INDEX(byType_allYears!$A$2:$BB$91,MATCH(byType_CIMSinput!$C27,byType_allYears!$C$2:$C$91,0),MATCH(byType_CIMSinput!D$1,byType_allYears!$A$2:$BB$2,0))</f>
        <v>0</v>
      </c>
      <c r="E27" s="21">
        <f>INDEX(byType_allYears!$A$2:$BB$91,MATCH(byType_CIMSinput!$C27,byType_allYears!$C$2:$C$91,0),MATCH(byType_CIMSinput!E$1,byType_allYears!$A$2:$BB$2,0))</f>
        <v>0</v>
      </c>
      <c r="F27" s="21">
        <f>INDEX(byType_allYears!$A$2:$BB$91,MATCH(byType_CIMSinput!$C27,byType_allYears!$C$2:$C$91,0),MATCH(byType_CIMSinput!F$1,byType_allYears!$A$2:$BB$2,0))</f>
        <v>0</v>
      </c>
      <c r="G27" s="21">
        <f>INDEX(byType_allYears!$A$2:$BB$91,MATCH(byType_CIMSinput!$C27,byType_allYears!$C$2:$C$91,0),MATCH(byType_CIMSinput!G$1,byType_allYears!$A$2:$BB$2,0))</f>
        <v>0</v>
      </c>
      <c r="H27" s="21">
        <f>INDEX(byType_allYears!$A$2:$BB$91,MATCH(byType_CIMSinput!$C27,byType_allYears!$C$2:$C$91,0),MATCH(byType_CIMSinput!H$1,byType_allYears!$A$2:$BB$2,0))</f>
        <v>0</v>
      </c>
      <c r="I27" s="21">
        <f>INDEX(byType_allYears!$A$2:$BB$91,MATCH(byType_CIMSinput!$C27,byType_allYears!$C$2:$C$91,0),MATCH(byType_CIMSinput!I$1,byType_allYears!$A$2:$BB$2,0))</f>
        <v>0</v>
      </c>
      <c r="J27" s="21">
        <f>INDEX(byType_allYears!$A$2:$BB$91,MATCH(byType_CIMSinput!$C27,byType_allYears!$C$2:$C$91,0),MATCH(byType_CIMSinput!J$1,byType_allYears!$A$2:$BB$2,0))</f>
        <v>0</v>
      </c>
      <c r="K27" s="21">
        <f>INDEX(byType_allYears!$A$2:$BB$91,MATCH(byType_CIMSinput!$C27,byType_allYears!$C$2:$C$91,0),MATCH(byType_CIMSinput!K$1,byType_allYears!$A$2:$BB$2,0))</f>
        <v>0</v>
      </c>
      <c r="L27" s="21">
        <f>INDEX(byType_allYears!$A$2:$BB$91,MATCH(byType_CIMSinput!$C27,byType_allYears!$C$2:$C$91,0),MATCH(byType_CIMSinput!L$1,byType_allYears!$A$2:$BB$2,0))</f>
        <v>0</v>
      </c>
      <c r="M27" s="21">
        <f>INDEX(byType_allYears!$A$2:$BB$91,MATCH(byType_CIMSinput!$C27,byType_allYears!$C$2:$C$91,0),MATCH(byType_CIMSinput!M$1,byType_allYears!$A$2:$BB$2,0))</f>
        <v>0</v>
      </c>
      <c r="N27" s="21">
        <f>INDEX(byType_allYears!$A$2:$BB$91,MATCH(byType_CIMSinput!$C27,byType_allYears!$C$2:$C$91,0),MATCH(byType_CIMSinput!N$1,byType_allYears!$A$2:$BB$2,0))</f>
        <v>0</v>
      </c>
    </row>
    <row r="28" spans="1:14" x14ac:dyDescent="0.35">
      <c r="A28" t="s">
        <v>34</v>
      </c>
      <c r="B28" t="s">
        <v>64</v>
      </c>
      <c r="C28" t="s">
        <v>96</v>
      </c>
      <c r="D28" s="21">
        <f>INDEX(byType_allYears!$A$2:$BB$91,MATCH(byType_CIMSinput!$C28,byType_allYears!$C$2:$C$91,0),MATCH(byType_CIMSinput!D$1,byType_allYears!$A$2:$BB$2,0))</f>
        <v>0</v>
      </c>
      <c r="E28" s="21">
        <f>INDEX(byType_allYears!$A$2:$BB$91,MATCH(byType_CIMSinput!$C28,byType_allYears!$C$2:$C$91,0),MATCH(byType_CIMSinput!E$1,byType_allYears!$A$2:$BB$2,0))</f>
        <v>0</v>
      </c>
      <c r="F28" s="21">
        <f>INDEX(byType_allYears!$A$2:$BB$91,MATCH(byType_CIMSinput!$C28,byType_allYears!$C$2:$C$91,0),MATCH(byType_CIMSinput!F$1,byType_allYears!$A$2:$BB$2,0))</f>
        <v>0</v>
      </c>
      <c r="G28" s="21">
        <f>INDEX(byType_allYears!$A$2:$BB$91,MATCH(byType_CIMSinput!$C28,byType_allYears!$C$2:$C$91,0),MATCH(byType_CIMSinput!G$1,byType_allYears!$A$2:$BB$2,0))</f>
        <v>0</v>
      </c>
      <c r="H28" s="21">
        <f>INDEX(byType_allYears!$A$2:$BB$91,MATCH(byType_CIMSinput!$C28,byType_allYears!$C$2:$C$91,0),MATCH(byType_CIMSinput!H$1,byType_allYears!$A$2:$BB$2,0))</f>
        <v>0</v>
      </c>
      <c r="I28" s="21">
        <f>INDEX(byType_allYears!$A$2:$BB$91,MATCH(byType_CIMSinput!$C28,byType_allYears!$C$2:$C$91,0),MATCH(byType_CIMSinput!I$1,byType_allYears!$A$2:$BB$2,0))</f>
        <v>0</v>
      </c>
      <c r="J28" s="21">
        <f>INDEX(byType_allYears!$A$2:$BB$91,MATCH(byType_CIMSinput!$C28,byType_allYears!$C$2:$C$91,0),MATCH(byType_CIMSinput!J$1,byType_allYears!$A$2:$BB$2,0))</f>
        <v>0</v>
      </c>
      <c r="K28" s="21">
        <f>INDEX(byType_allYears!$A$2:$BB$91,MATCH(byType_CIMSinput!$C28,byType_allYears!$C$2:$C$91,0),MATCH(byType_CIMSinput!K$1,byType_allYears!$A$2:$BB$2,0))</f>
        <v>0</v>
      </c>
      <c r="L28" s="21">
        <f>INDEX(byType_allYears!$A$2:$BB$91,MATCH(byType_CIMSinput!$C28,byType_allYears!$C$2:$C$91,0),MATCH(byType_CIMSinput!L$1,byType_allYears!$A$2:$BB$2,0))</f>
        <v>0</v>
      </c>
      <c r="M28" s="21">
        <f>INDEX(byType_allYears!$A$2:$BB$91,MATCH(byType_CIMSinput!$C28,byType_allYears!$C$2:$C$91,0),MATCH(byType_CIMSinput!M$1,byType_allYears!$A$2:$BB$2,0))</f>
        <v>0</v>
      </c>
      <c r="N28" s="21">
        <f>INDEX(byType_allYears!$A$2:$BB$91,MATCH(byType_CIMSinput!$C28,byType_allYears!$C$2:$C$91,0),MATCH(byType_CIMSinput!N$1,byType_allYears!$A$2:$BB$2,0))</f>
        <v>0</v>
      </c>
    </row>
    <row r="29" spans="1:14" x14ac:dyDescent="0.35">
      <c r="A29" t="s">
        <v>34</v>
      </c>
      <c r="B29" t="s">
        <v>66</v>
      </c>
      <c r="C29" t="s">
        <v>97</v>
      </c>
      <c r="D29" s="21">
        <f>INDEX(byType_allYears!$A$2:$BB$91,MATCH(byType_CIMSinput!$C29,byType_allYears!$C$2:$C$91,0),MATCH(byType_CIMSinput!D$1,byType_allYears!$A$2:$BB$2,0))</f>
        <v>1</v>
      </c>
      <c r="E29" s="21">
        <f>INDEX(byType_allYears!$A$2:$BB$91,MATCH(byType_CIMSinput!$C29,byType_allYears!$C$2:$C$91,0),MATCH(byType_CIMSinput!E$1,byType_allYears!$A$2:$BB$2,0))</f>
        <v>1</v>
      </c>
      <c r="F29" s="21">
        <f>INDEX(byType_allYears!$A$2:$BB$91,MATCH(byType_CIMSinput!$C29,byType_allYears!$C$2:$C$91,0),MATCH(byType_CIMSinput!F$1,byType_allYears!$A$2:$BB$2,0))</f>
        <v>1</v>
      </c>
      <c r="G29" s="21">
        <f>INDEX(byType_allYears!$A$2:$BB$91,MATCH(byType_CIMSinput!$C29,byType_allYears!$C$2:$C$91,0),MATCH(byType_CIMSinput!G$1,byType_allYears!$A$2:$BB$2,0))</f>
        <v>1</v>
      </c>
      <c r="H29" s="21">
        <f>INDEX(byType_allYears!$A$2:$BB$91,MATCH(byType_CIMSinput!$C29,byType_allYears!$C$2:$C$91,0),MATCH(byType_CIMSinput!H$1,byType_allYears!$A$2:$BB$2,0))</f>
        <v>1</v>
      </c>
      <c r="I29" s="21">
        <f>INDEX(byType_allYears!$A$2:$BB$91,MATCH(byType_CIMSinput!$C29,byType_allYears!$C$2:$C$91,0),MATCH(byType_CIMSinput!I$1,byType_allYears!$A$2:$BB$2,0))</f>
        <v>1</v>
      </c>
      <c r="J29" s="21">
        <f>INDEX(byType_allYears!$A$2:$BB$91,MATCH(byType_CIMSinput!$C29,byType_allYears!$C$2:$C$91,0),MATCH(byType_CIMSinput!J$1,byType_allYears!$A$2:$BB$2,0))</f>
        <v>1</v>
      </c>
      <c r="K29" s="21">
        <f>INDEX(byType_allYears!$A$2:$BB$91,MATCH(byType_CIMSinput!$C29,byType_allYears!$C$2:$C$91,0),MATCH(byType_CIMSinput!K$1,byType_allYears!$A$2:$BB$2,0))</f>
        <v>1</v>
      </c>
      <c r="L29" s="21">
        <f>INDEX(byType_allYears!$A$2:$BB$91,MATCH(byType_CIMSinput!$C29,byType_allYears!$C$2:$C$91,0),MATCH(byType_CIMSinput!L$1,byType_allYears!$A$2:$BB$2,0))</f>
        <v>1</v>
      </c>
      <c r="M29" s="21">
        <f>INDEX(byType_allYears!$A$2:$BB$91,MATCH(byType_CIMSinput!$C29,byType_allYears!$C$2:$C$91,0),MATCH(byType_CIMSinput!M$1,byType_allYears!$A$2:$BB$2,0))</f>
        <v>1</v>
      </c>
      <c r="N29" s="21">
        <f>INDEX(byType_allYears!$A$2:$BB$91,MATCH(byType_CIMSinput!$C29,byType_allYears!$C$2:$C$91,0),MATCH(byType_CIMSinput!N$1,byType_allYears!$A$2:$BB$2,0))</f>
        <v>0</v>
      </c>
    </row>
    <row r="30" spans="1:14" x14ac:dyDescent="0.35">
      <c r="A30" t="s">
        <v>34</v>
      </c>
      <c r="B30" t="s">
        <v>68</v>
      </c>
      <c r="C30" t="s">
        <v>98</v>
      </c>
      <c r="D30" s="21">
        <f>INDEX(byType_allYears!$A$2:$BB$91,MATCH(byType_CIMSinput!$C30,byType_allYears!$C$2:$C$91,0),MATCH(byType_CIMSinput!D$1,byType_allYears!$A$2:$BB$2,0))</f>
        <v>0</v>
      </c>
      <c r="E30" s="21">
        <f>INDEX(byType_allYears!$A$2:$BB$91,MATCH(byType_CIMSinput!$C30,byType_allYears!$C$2:$C$91,0),MATCH(byType_CIMSinput!E$1,byType_allYears!$A$2:$BB$2,0))</f>
        <v>0</v>
      </c>
      <c r="F30" s="21">
        <f>INDEX(byType_allYears!$A$2:$BB$91,MATCH(byType_CIMSinput!$C30,byType_allYears!$C$2:$C$91,0),MATCH(byType_CIMSinput!F$1,byType_allYears!$A$2:$BB$2,0))</f>
        <v>0</v>
      </c>
      <c r="G30" s="21">
        <f>INDEX(byType_allYears!$A$2:$BB$91,MATCH(byType_CIMSinput!$C30,byType_allYears!$C$2:$C$91,0),MATCH(byType_CIMSinput!G$1,byType_allYears!$A$2:$BB$2,0))</f>
        <v>0</v>
      </c>
      <c r="H30" s="21">
        <f>INDEX(byType_allYears!$A$2:$BB$91,MATCH(byType_CIMSinput!$C30,byType_allYears!$C$2:$C$91,0),MATCH(byType_CIMSinput!H$1,byType_allYears!$A$2:$BB$2,0))</f>
        <v>0</v>
      </c>
      <c r="I30" s="21">
        <f>INDEX(byType_allYears!$A$2:$BB$91,MATCH(byType_CIMSinput!$C30,byType_allYears!$C$2:$C$91,0),MATCH(byType_CIMSinput!I$1,byType_allYears!$A$2:$BB$2,0))</f>
        <v>0</v>
      </c>
      <c r="J30" s="21">
        <f>INDEX(byType_allYears!$A$2:$BB$91,MATCH(byType_CIMSinput!$C30,byType_allYears!$C$2:$C$91,0),MATCH(byType_CIMSinput!J$1,byType_allYears!$A$2:$BB$2,0))</f>
        <v>0</v>
      </c>
      <c r="K30" s="21">
        <f>INDEX(byType_allYears!$A$2:$BB$91,MATCH(byType_CIMSinput!$C30,byType_allYears!$C$2:$C$91,0),MATCH(byType_CIMSinput!K$1,byType_allYears!$A$2:$BB$2,0))</f>
        <v>0</v>
      </c>
      <c r="L30" s="21">
        <f>INDEX(byType_allYears!$A$2:$BB$91,MATCH(byType_CIMSinput!$C30,byType_allYears!$C$2:$C$91,0),MATCH(byType_CIMSinput!L$1,byType_allYears!$A$2:$BB$2,0))</f>
        <v>0</v>
      </c>
      <c r="M30" s="21">
        <f>INDEX(byType_allYears!$A$2:$BB$91,MATCH(byType_CIMSinput!$C30,byType_allYears!$C$2:$C$91,0),MATCH(byType_CIMSinput!M$1,byType_allYears!$A$2:$BB$2,0))</f>
        <v>0</v>
      </c>
      <c r="N30" s="21">
        <f>INDEX(byType_allYears!$A$2:$BB$91,MATCH(byType_CIMSinput!$C30,byType_allYears!$C$2:$C$91,0),MATCH(byType_CIMSinput!N$1,byType_allYears!$A$2:$BB$2,0))</f>
        <v>0</v>
      </c>
    </row>
    <row r="31" spans="1:14" x14ac:dyDescent="0.35">
      <c r="A31" t="s">
        <v>34</v>
      </c>
      <c r="B31" t="s">
        <v>70</v>
      </c>
      <c r="C31" t="s">
        <v>99</v>
      </c>
      <c r="D31" s="21">
        <f>INDEX(byType_allYears!$A$2:$BB$91,MATCH(byType_CIMSinput!$C31,byType_allYears!$C$2:$C$91,0),MATCH(byType_CIMSinput!D$1,byType_allYears!$A$2:$BB$2,0))</f>
        <v>0</v>
      </c>
      <c r="E31" s="21">
        <f>INDEX(byType_allYears!$A$2:$BB$91,MATCH(byType_CIMSinput!$C31,byType_allYears!$C$2:$C$91,0),MATCH(byType_CIMSinput!E$1,byType_allYears!$A$2:$BB$2,0))</f>
        <v>0</v>
      </c>
      <c r="F31" s="21">
        <f>INDEX(byType_allYears!$A$2:$BB$91,MATCH(byType_CIMSinput!$C31,byType_allYears!$C$2:$C$91,0),MATCH(byType_CIMSinput!F$1,byType_allYears!$A$2:$BB$2,0))</f>
        <v>0</v>
      </c>
      <c r="G31" s="21">
        <f>INDEX(byType_allYears!$A$2:$BB$91,MATCH(byType_CIMSinput!$C31,byType_allYears!$C$2:$C$91,0),MATCH(byType_CIMSinput!G$1,byType_allYears!$A$2:$BB$2,0))</f>
        <v>0</v>
      </c>
      <c r="H31" s="21">
        <f>INDEX(byType_allYears!$A$2:$BB$91,MATCH(byType_CIMSinput!$C31,byType_allYears!$C$2:$C$91,0),MATCH(byType_CIMSinput!H$1,byType_allYears!$A$2:$BB$2,0))</f>
        <v>0</v>
      </c>
      <c r="I31" s="21">
        <f>INDEX(byType_allYears!$A$2:$BB$91,MATCH(byType_CIMSinput!$C31,byType_allYears!$C$2:$C$91,0),MATCH(byType_CIMSinput!I$1,byType_allYears!$A$2:$BB$2,0))</f>
        <v>0</v>
      </c>
      <c r="J31" s="21">
        <f>INDEX(byType_allYears!$A$2:$BB$91,MATCH(byType_CIMSinput!$C31,byType_allYears!$C$2:$C$91,0),MATCH(byType_CIMSinput!J$1,byType_allYears!$A$2:$BB$2,0))</f>
        <v>0</v>
      </c>
      <c r="K31" s="21">
        <f>INDEX(byType_allYears!$A$2:$BB$91,MATCH(byType_CIMSinput!$C31,byType_allYears!$C$2:$C$91,0),MATCH(byType_CIMSinput!K$1,byType_allYears!$A$2:$BB$2,0))</f>
        <v>0</v>
      </c>
      <c r="L31" s="21">
        <f>INDEX(byType_allYears!$A$2:$BB$91,MATCH(byType_CIMSinput!$C31,byType_allYears!$C$2:$C$91,0),MATCH(byType_CIMSinput!L$1,byType_allYears!$A$2:$BB$2,0))</f>
        <v>0</v>
      </c>
      <c r="M31" s="21">
        <f>INDEX(byType_allYears!$A$2:$BB$91,MATCH(byType_CIMSinput!$C31,byType_allYears!$C$2:$C$91,0),MATCH(byType_CIMSinput!M$1,byType_allYears!$A$2:$BB$2,0))</f>
        <v>0</v>
      </c>
      <c r="N31" s="21">
        <f>INDEX(byType_allYears!$A$2:$BB$91,MATCH(byType_CIMSinput!$C31,byType_allYears!$C$2:$C$91,0),MATCH(byType_CIMSinput!N$1,byType_allYears!$A$2:$BB$2,0))</f>
        <v>0</v>
      </c>
    </row>
    <row r="32" spans="1:14" x14ac:dyDescent="0.35">
      <c r="A32" t="s">
        <v>34</v>
      </c>
      <c r="B32" t="s">
        <v>72</v>
      </c>
      <c r="C32" t="s">
        <v>100</v>
      </c>
      <c r="D32" s="21">
        <f>INDEX(byType_allYears!$A$2:$BB$91,MATCH(byType_CIMSinput!$C32,byType_allYears!$C$2:$C$91,0),MATCH(byType_CIMSinput!D$1,byType_allYears!$A$2:$BB$2,0))</f>
        <v>0</v>
      </c>
      <c r="E32" s="21">
        <f>INDEX(byType_allYears!$A$2:$BB$91,MATCH(byType_CIMSinput!$C32,byType_allYears!$C$2:$C$91,0),MATCH(byType_CIMSinput!E$1,byType_allYears!$A$2:$BB$2,0))</f>
        <v>0</v>
      </c>
      <c r="F32" s="21">
        <f>INDEX(byType_allYears!$A$2:$BB$91,MATCH(byType_CIMSinput!$C32,byType_allYears!$C$2:$C$91,0),MATCH(byType_CIMSinput!F$1,byType_allYears!$A$2:$BB$2,0))</f>
        <v>0</v>
      </c>
      <c r="G32" s="21">
        <f>INDEX(byType_allYears!$A$2:$BB$91,MATCH(byType_CIMSinput!$C32,byType_allYears!$C$2:$C$91,0),MATCH(byType_CIMSinput!G$1,byType_allYears!$A$2:$BB$2,0))</f>
        <v>0</v>
      </c>
      <c r="H32" s="21">
        <f>INDEX(byType_allYears!$A$2:$BB$91,MATCH(byType_CIMSinput!$C32,byType_allYears!$C$2:$C$91,0),MATCH(byType_CIMSinput!H$1,byType_allYears!$A$2:$BB$2,0))</f>
        <v>0</v>
      </c>
      <c r="I32" s="21">
        <f>INDEX(byType_allYears!$A$2:$BB$91,MATCH(byType_CIMSinput!$C32,byType_allYears!$C$2:$C$91,0),MATCH(byType_CIMSinput!I$1,byType_allYears!$A$2:$BB$2,0))</f>
        <v>0</v>
      </c>
      <c r="J32" s="21">
        <f>INDEX(byType_allYears!$A$2:$BB$91,MATCH(byType_CIMSinput!$C32,byType_allYears!$C$2:$C$91,0),MATCH(byType_CIMSinput!J$1,byType_allYears!$A$2:$BB$2,0))</f>
        <v>0</v>
      </c>
      <c r="K32" s="21">
        <f>INDEX(byType_allYears!$A$2:$BB$91,MATCH(byType_CIMSinput!$C32,byType_allYears!$C$2:$C$91,0),MATCH(byType_CIMSinput!K$1,byType_allYears!$A$2:$BB$2,0))</f>
        <v>0</v>
      </c>
      <c r="L32" s="21">
        <f>INDEX(byType_allYears!$A$2:$BB$91,MATCH(byType_CIMSinput!$C32,byType_allYears!$C$2:$C$91,0),MATCH(byType_CIMSinput!L$1,byType_allYears!$A$2:$BB$2,0))</f>
        <v>0</v>
      </c>
      <c r="M32" s="21">
        <f>INDEX(byType_allYears!$A$2:$BB$91,MATCH(byType_CIMSinput!$C32,byType_allYears!$C$2:$C$91,0),MATCH(byType_CIMSinput!M$1,byType_allYears!$A$2:$BB$2,0))</f>
        <v>0</v>
      </c>
      <c r="N32" s="21">
        <f>INDEX(byType_allYears!$A$2:$BB$91,MATCH(byType_CIMSinput!$C32,byType_allYears!$C$2:$C$91,0),MATCH(byType_CIMSinput!N$1,byType_allYears!$A$2:$BB$2,0))</f>
        <v>0</v>
      </c>
    </row>
    <row r="33" spans="1:14" x14ac:dyDescent="0.35">
      <c r="A33" t="s">
        <v>101</v>
      </c>
      <c r="B33" t="s">
        <v>64</v>
      </c>
      <c r="C33" t="s">
        <v>102</v>
      </c>
      <c r="D33" s="21">
        <f>INDEX(byType_allYears!$A$2:$BB$91,MATCH(byType_CIMSinput!$C33,byType_allYears!$C$2:$C$91,0),MATCH(byType_CIMSinput!D$1,byType_allYears!$A$2:$BB$2,0))</f>
        <v>0</v>
      </c>
      <c r="E33" s="21">
        <f>INDEX(byType_allYears!$A$2:$BB$91,MATCH(byType_CIMSinput!$C33,byType_allYears!$C$2:$C$91,0),MATCH(byType_CIMSinput!E$1,byType_allYears!$A$2:$BB$2,0))</f>
        <v>0</v>
      </c>
      <c r="F33" s="21">
        <f>INDEX(byType_allYears!$A$2:$BB$91,MATCH(byType_CIMSinput!$C33,byType_allYears!$C$2:$C$91,0),MATCH(byType_CIMSinput!F$1,byType_allYears!$A$2:$BB$2,0))</f>
        <v>0</v>
      </c>
      <c r="G33" s="21">
        <f>INDEX(byType_allYears!$A$2:$BB$91,MATCH(byType_CIMSinput!$C33,byType_allYears!$C$2:$C$91,0),MATCH(byType_CIMSinput!G$1,byType_allYears!$A$2:$BB$2,0))</f>
        <v>0</v>
      </c>
      <c r="H33" s="21">
        <f>INDEX(byType_allYears!$A$2:$BB$91,MATCH(byType_CIMSinput!$C33,byType_allYears!$C$2:$C$91,0),MATCH(byType_CIMSinput!H$1,byType_allYears!$A$2:$BB$2,0))</f>
        <v>0</v>
      </c>
      <c r="I33" s="21">
        <f>INDEX(byType_allYears!$A$2:$BB$91,MATCH(byType_CIMSinput!$C33,byType_allYears!$C$2:$C$91,0),MATCH(byType_CIMSinput!I$1,byType_allYears!$A$2:$BB$2,0))</f>
        <v>0</v>
      </c>
      <c r="J33" s="21">
        <f>INDEX(byType_allYears!$A$2:$BB$91,MATCH(byType_CIMSinput!$C33,byType_allYears!$C$2:$C$91,0),MATCH(byType_CIMSinput!J$1,byType_allYears!$A$2:$BB$2,0))</f>
        <v>0</v>
      </c>
      <c r="K33" s="21">
        <f>INDEX(byType_allYears!$A$2:$BB$91,MATCH(byType_CIMSinput!$C33,byType_allYears!$C$2:$C$91,0),MATCH(byType_CIMSinput!K$1,byType_allYears!$A$2:$BB$2,0))</f>
        <v>0</v>
      </c>
      <c r="L33" s="21">
        <f>INDEX(byType_allYears!$A$2:$BB$91,MATCH(byType_CIMSinput!$C33,byType_allYears!$C$2:$C$91,0),MATCH(byType_CIMSinput!L$1,byType_allYears!$A$2:$BB$2,0))</f>
        <v>0</v>
      </c>
      <c r="M33" s="21">
        <f>INDEX(byType_allYears!$A$2:$BB$91,MATCH(byType_CIMSinput!$C33,byType_allYears!$C$2:$C$91,0),MATCH(byType_CIMSinput!M$1,byType_allYears!$A$2:$BB$2,0))</f>
        <v>0</v>
      </c>
      <c r="N33" s="21">
        <f>INDEX(byType_allYears!$A$2:$BB$91,MATCH(byType_CIMSinput!$C33,byType_allYears!$C$2:$C$91,0),MATCH(byType_CIMSinput!N$1,byType_allYears!$A$2:$BB$2,0))</f>
        <v>0</v>
      </c>
    </row>
    <row r="34" spans="1:14" x14ac:dyDescent="0.35">
      <c r="A34" t="s">
        <v>101</v>
      </c>
      <c r="B34" t="s">
        <v>66</v>
      </c>
      <c r="C34" t="s">
        <v>103</v>
      </c>
      <c r="D34" s="21">
        <f>INDEX(byType_allYears!$A$2:$BB$91,MATCH(byType_CIMSinput!$C34,byType_allYears!$C$2:$C$91,0),MATCH(byType_CIMSinput!D$1,byType_allYears!$A$2:$BB$2,0))</f>
        <v>0</v>
      </c>
      <c r="E34" s="21">
        <f>INDEX(byType_allYears!$A$2:$BB$91,MATCH(byType_CIMSinput!$C34,byType_allYears!$C$2:$C$91,0),MATCH(byType_CIMSinput!E$1,byType_allYears!$A$2:$BB$2,0))</f>
        <v>0</v>
      </c>
      <c r="F34" s="21">
        <f>INDEX(byType_allYears!$A$2:$BB$91,MATCH(byType_CIMSinput!$C34,byType_allYears!$C$2:$C$91,0),MATCH(byType_CIMSinput!F$1,byType_allYears!$A$2:$BB$2,0))</f>
        <v>0</v>
      </c>
      <c r="G34" s="21">
        <f>INDEX(byType_allYears!$A$2:$BB$91,MATCH(byType_CIMSinput!$C34,byType_allYears!$C$2:$C$91,0),MATCH(byType_CIMSinput!G$1,byType_allYears!$A$2:$BB$2,0))</f>
        <v>0</v>
      </c>
      <c r="H34" s="21">
        <f>INDEX(byType_allYears!$A$2:$BB$91,MATCH(byType_CIMSinput!$C34,byType_allYears!$C$2:$C$91,0),MATCH(byType_CIMSinput!H$1,byType_allYears!$A$2:$BB$2,0))</f>
        <v>0</v>
      </c>
      <c r="I34" s="21">
        <f>INDEX(byType_allYears!$A$2:$BB$91,MATCH(byType_CIMSinput!$C34,byType_allYears!$C$2:$C$91,0),MATCH(byType_CIMSinput!I$1,byType_allYears!$A$2:$BB$2,0))</f>
        <v>0</v>
      </c>
      <c r="J34" s="21">
        <f>INDEX(byType_allYears!$A$2:$BB$91,MATCH(byType_CIMSinput!$C34,byType_allYears!$C$2:$C$91,0),MATCH(byType_CIMSinput!J$1,byType_allYears!$A$2:$BB$2,0))</f>
        <v>0</v>
      </c>
      <c r="K34" s="21">
        <f>INDEX(byType_allYears!$A$2:$BB$91,MATCH(byType_CIMSinput!$C34,byType_allYears!$C$2:$C$91,0),MATCH(byType_CIMSinput!K$1,byType_allYears!$A$2:$BB$2,0))</f>
        <v>0</v>
      </c>
      <c r="L34" s="21">
        <f>INDEX(byType_allYears!$A$2:$BB$91,MATCH(byType_CIMSinput!$C34,byType_allYears!$C$2:$C$91,0),MATCH(byType_CIMSinput!L$1,byType_allYears!$A$2:$BB$2,0))</f>
        <v>0</v>
      </c>
      <c r="M34" s="21">
        <f>INDEX(byType_allYears!$A$2:$BB$91,MATCH(byType_CIMSinput!$C34,byType_allYears!$C$2:$C$91,0),MATCH(byType_CIMSinput!M$1,byType_allYears!$A$2:$BB$2,0))</f>
        <v>0</v>
      </c>
      <c r="N34" s="21">
        <f>INDEX(byType_allYears!$A$2:$BB$91,MATCH(byType_CIMSinput!$C34,byType_allYears!$C$2:$C$91,0),MATCH(byType_CIMSinput!N$1,byType_allYears!$A$2:$BB$2,0))</f>
        <v>0</v>
      </c>
    </row>
    <row r="35" spans="1:14" x14ac:dyDescent="0.35">
      <c r="A35" t="s">
        <v>101</v>
      </c>
      <c r="B35" t="s">
        <v>68</v>
      </c>
      <c r="C35" t="s">
        <v>104</v>
      </c>
      <c r="D35" s="21">
        <f>INDEX(byType_allYears!$A$2:$BB$91,MATCH(byType_CIMSinput!$C35,byType_allYears!$C$2:$C$91,0),MATCH(byType_CIMSinput!D$1,byType_allYears!$A$2:$BB$2,0))</f>
        <v>0</v>
      </c>
      <c r="E35" s="21">
        <f>INDEX(byType_allYears!$A$2:$BB$91,MATCH(byType_CIMSinput!$C35,byType_allYears!$C$2:$C$91,0),MATCH(byType_CIMSinput!E$1,byType_allYears!$A$2:$BB$2,0))</f>
        <v>0</v>
      </c>
      <c r="F35" s="21">
        <f>INDEX(byType_allYears!$A$2:$BB$91,MATCH(byType_CIMSinput!$C35,byType_allYears!$C$2:$C$91,0),MATCH(byType_CIMSinput!F$1,byType_allYears!$A$2:$BB$2,0))</f>
        <v>0</v>
      </c>
      <c r="G35" s="21">
        <f>INDEX(byType_allYears!$A$2:$BB$91,MATCH(byType_CIMSinput!$C35,byType_allYears!$C$2:$C$91,0),MATCH(byType_CIMSinput!G$1,byType_allYears!$A$2:$BB$2,0))</f>
        <v>0</v>
      </c>
      <c r="H35" s="21">
        <f>INDEX(byType_allYears!$A$2:$BB$91,MATCH(byType_CIMSinput!$C35,byType_allYears!$C$2:$C$91,0),MATCH(byType_CIMSinput!H$1,byType_allYears!$A$2:$BB$2,0))</f>
        <v>0</v>
      </c>
      <c r="I35" s="21">
        <f>INDEX(byType_allYears!$A$2:$BB$91,MATCH(byType_CIMSinput!$C35,byType_allYears!$C$2:$C$91,0),MATCH(byType_CIMSinput!I$1,byType_allYears!$A$2:$BB$2,0))</f>
        <v>0</v>
      </c>
      <c r="J35" s="21">
        <f>INDEX(byType_allYears!$A$2:$BB$91,MATCH(byType_CIMSinput!$C35,byType_allYears!$C$2:$C$91,0),MATCH(byType_CIMSinput!J$1,byType_allYears!$A$2:$BB$2,0))</f>
        <v>0</v>
      </c>
      <c r="K35" s="21">
        <f>INDEX(byType_allYears!$A$2:$BB$91,MATCH(byType_CIMSinput!$C35,byType_allYears!$C$2:$C$91,0),MATCH(byType_CIMSinput!K$1,byType_allYears!$A$2:$BB$2,0))</f>
        <v>0</v>
      </c>
      <c r="L35" s="21">
        <f>INDEX(byType_allYears!$A$2:$BB$91,MATCH(byType_CIMSinput!$C35,byType_allYears!$C$2:$C$91,0),MATCH(byType_CIMSinput!L$1,byType_allYears!$A$2:$BB$2,0))</f>
        <v>0</v>
      </c>
      <c r="M35" s="21">
        <f>INDEX(byType_allYears!$A$2:$BB$91,MATCH(byType_CIMSinput!$C35,byType_allYears!$C$2:$C$91,0),MATCH(byType_CIMSinput!M$1,byType_allYears!$A$2:$BB$2,0))</f>
        <v>0</v>
      </c>
      <c r="N35" s="21">
        <f>INDEX(byType_allYears!$A$2:$BB$91,MATCH(byType_CIMSinput!$C35,byType_allYears!$C$2:$C$91,0),MATCH(byType_CIMSinput!N$1,byType_allYears!$A$2:$BB$2,0))</f>
        <v>0</v>
      </c>
    </row>
    <row r="36" spans="1:14" x14ac:dyDescent="0.35">
      <c r="A36" t="s">
        <v>101</v>
      </c>
      <c r="B36" t="s">
        <v>70</v>
      </c>
      <c r="C36" t="s">
        <v>105</v>
      </c>
      <c r="D36" s="21">
        <f>INDEX(byType_allYears!$A$2:$BB$91,MATCH(byType_CIMSinput!$C36,byType_allYears!$C$2:$C$91,0),MATCH(byType_CIMSinput!D$1,byType_allYears!$A$2:$BB$2,0))</f>
        <v>0</v>
      </c>
      <c r="E36" s="21">
        <f>INDEX(byType_allYears!$A$2:$BB$91,MATCH(byType_CIMSinput!$C36,byType_allYears!$C$2:$C$91,0),MATCH(byType_CIMSinput!E$1,byType_allYears!$A$2:$BB$2,0))</f>
        <v>0</v>
      </c>
      <c r="F36" s="21">
        <f>INDEX(byType_allYears!$A$2:$BB$91,MATCH(byType_CIMSinput!$C36,byType_allYears!$C$2:$C$91,0),MATCH(byType_CIMSinput!F$1,byType_allYears!$A$2:$BB$2,0))</f>
        <v>0</v>
      </c>
      <c r="G36" s="21">
        <f>INDEX(byType_allYears!$A$2:$BB$91,MATCH(byType_CIMSinput!$C36,byType_allYears!$C$2:$C$91,0),MATCH(byType_CIMSinput!G$1,byType_allYears!$A$2:$BB$2,0))</f>
        <v>0</v>
      </c>
      <c r="H36" s="21">
        <f>INDEX(byType_allYears!$A$2:$BB$91,MATCH(byType_CIMSinput!$C36,byType_allYears!$C$2:$C$91,0),MATCH(byType_CIMSinput!H$1,byType_allYears!$A$2:$BB$2,0))</f>
        <v>0</v>
      </c>
      <c r="I36" s="21">
        <f>INDEX(byType_allYears!$A$2:$BB$91,MATCH(byType_CIMSinput!$C36,byType_allYears!$C$2:$C$91,0),MATCH(byType_CIMSinput!I$1,byType_allYears!$A$2:$BB$2,0))</f>
        <v>0</v>
      </c>
      <c r="J36" s="21">
        <f>INDEX(byType_allYears!$A$2:$BB$91,MATCH(byType_CIMSinput!$C36,byType_allYears!$C$2:$C$91,0),MATCH(byType_CIMSinput!J$1,byType_allYears!$A$2:$BB$2,0))</f>
        <v>0</v>
      </c>
      <c r="K36" s="21">
        <f>INDEX(byType_allYears!$A$2:$BB$91,MATCH(byType_CIMSinput!$C36,byType_allYears!$C$2:$C$91,0),MATCH(byType_CIMSinput!K$1,byType_allYears!$A$2:$BB$2,0))</f>
        <v>0</v>
      </c>
      <c r="L36" s="21">
        <f>INDEX(byType_allYears!$A$2:$BB$91,MATCH(byType_CIMSinput!$C36,byType_allYears!$C$2:$C$91,0),MATCH(byType_CIMSinput!L$1,byType_allYears!$A$2:$BB$2,0))</f>
        <v>0</v>
      </c>
      <c r="M36" s="21">
        <f>INDEX(byType_allYears!$A$2:$BB$91,MATCH(byType_CIMSinput!$C36,byType_allYears!$C$2:$C$91,0),MATCH(byType_CIMSinput!M$1,byType_allYears!$A$2:$BB$2,0))</f>
        <v>0</v>
      </c>
      <c r="N36" s="21">
        <f>INDEX(byType_allYears!$A$2:$BB$91,MATCH(byType_CIMSinput!$C36,byType_allYears!$C$2:$C$91,0),MATCH(byType_CIMSinput!N$1,byType_allYears!$A$2:$BB$2,0))</f>
        <v>0</v>
      </c>
    </row>
    <row r="37" spans="1:14" x14ac:dyDescent="0.35">
      <c r="A37" t="s">
        <v>101</v>
      </c>
      <c r="B37" t="s">
        <v>72</v>
      </c>
      <c r="C37" t="s">
        <v>106</v>
      </c>
      <c r="D37" s="21">
        <f>INDEX(byType_allYears!$A$2:$BB$91,MATCH(byType_CIMSinput!$C37,byType_allYears!$C$2:$C$91,0),MATCH(byType_CIMSinput!D$1,byType_allYears!$A$2:$BB$2,0))</f>
        <v>0</v>
      </c>
      <c r="E37" s="21">
        <f>INDEX(byType_allYears!$A$2:$BB$91,MATCH(byType_CIMSinput!$C37,byType_allYears!$C$2:$C$91,0),MATCH(byType_CIMSinput!E$1,byType_allYears!$A$2:$BB$2,0))</f>
        <v>0</v>
      </c>
      <c r="F37" s="21">
        <f>INDEX(byType_allYears!$A$2:$BB$91,MATCH(byType_CIMSinput!$C37,byType_allYears!$C$2:$C$91,0),MATCH(byType_CIMSinput!F$1,byType_allYears!$A$2:$BB$2,0))</f>
        <v>0</v>
      </c>
      <c r="G37" s="21">
        <f>INDEX(byType_allYears!$A$2:$BB$91,MATCH(byType_CIMSinput!$C37,byType_allYears!$C$2:$C$91,0),MATCH(byType_CIMSinput!G$1,byType_allYears!$A$2:$BB$2,0))</f>
        <v>0</v>
      </c>
      <c r="H37" s="21">
        <f>INDEX(byType_allYears!$A$2:$BB$91,MATCH(byType_CIMSinput!$C37,byType_allYears!$C$2:$C$91,0),MATCH(byType_CIMSinput!H$1,byType_allYears!$A$2:$BB$2,0))</f>
        <v>0</v>
      </c>
      <c r="I37" s="21">
        <f>INDEX(byType_allYears!$A$2:$BB$91,MATCH(byType_CIMSinput!$C37,byType_allYears!$C$2:$C$91,0),MATCH(byType_CIMSinput!I$1,byType_allYears!$A$2:$BB$2,0))</f>
        <v>0</v>
      </c>
      <c r="J37" s="21">
        <f>INDEX(byType_allYears!$A$2:$BB$91,MATCH(byType_CIMSinput!$C37,byType_allYears!$C$2:$C$91,0),MATCH(byType_CIMSinput!J$1,byType_allYears!$A$2:$BB$2,0))</f>
        <v>0</v>
      </c>
      <c r="K37" s="21">
        <f>INDEX(byType_allYears!$A$2:$BB$91,MATCH(byType_CIMSinput!$C37,byType_allYears!$C$2:$C$91,0),MATCH(byType_CIMSinput!K$1,byType_allYears!$A$2:$BB$2,0))</f>
        <v>0</v>
      </c>
      <c r="L37" s="21">
        <f>INDEX(byType_allYears!$A$2:$BB$91,MATCH(byType_CIMSinput!$C37,byType_allYears!$C$2:$C$91,0),MATCH(byType_CIMSinput!L$1,byType_allYears!$A$2:$BB$2,0))</f>
        <v>0</v>
      </c>
      <c r="M37" s="21">
        <f>INDEX(byType_allYears!$A$2:$BB$91,MATCH(byType_CIMSinput!$C37,byType_allYears!$C$2:$C$91,0),MATCH(byType_CIMSinput!M$1,byType_allYears!$A$2:$BB$2,0))</f>
        <v>0</v>
      </c>
      <c r="N37" s="21">
        <f>INDEX(byType_allYears!$A$2:$BB$91,MATCH(byType_CIMSinput!$C37,byType_allYears!$C$2:$C$91,0),MATCH(byType_CIMSinput!N$1,byType_allYears!$A$2:$BB$2,0))</f>
        <v>0</v>
      </c>
    </row>
    <row r="38" spans="1:14" x14ac:dyDescent="0.35">
      <c r="A38" t="s">
        <v>35</v>
      </c>
      <c r="B38" t="s">
        <v>64</v>
      </c>
      <c r="C38" t="s">
        <v>107</v>
      </c>
      <c r="D38" s="21">
        <f>INDEX(byType_allYears!$A$2:$BB$91,MATCH(byType_CIMSinput!$C38,byType_allYears!$C$2:$C$91,0),MATCH(byType_CIMSinput!D$1,byType_allYears!$A$2:$BB$2,0))</f>
        <v>0</v>
      </c>
      <c r="E38" s="21">
        <f>INDEX(byType_allYears!$A$2:$BB$91,MATCH(byType_CIMSinput!$C38,byType_allYears!$C$2:$C$91,0),MATCH(byType_CIMSinput!E$1,byType_allYears!$A$2:$BB$2,0))</f>
        <v>0</v>
      </c>
      <c r="F38" s="21">
        <f>INDEX(byType_allYears!$A$2:$BB$91,MATCH(byType_CIMSinput!$C38,byType_allYears!$C$2:$C$91,0),MATCH(byType_CIMSinput!F$1,byType_allYears!$A$2:$BB$2,0))</f>
        <v>0</v>
      </c>
      <c r="G38" s="21">
        <f>INDEX(byType_allYears!$A$2:$BB$91,MATCH(byType_CIMSinput!$C38,byType_allYears!$C$2:$C$91,0),MATCH(byType_CIMSinput!G$1,byType_allYears!$A$2:$BB$2,0))</f>
        <v>0</v>
      </c>
      <c r="H38" s="21">
        <f>INDEX(byType_allYears!$A$2:$BB$91,MATCH(byType_CIMSinput!$C38,byType_allYears!$C$2:$C$91,0),MATCH(byType_CIMSinput!H$1,byType_allYears!$A$2:$BB$2,0))</f>
        <v>0</v>
      </c>
      <c r="I38" s="21">
        <f>INDEX(byType_allYears!$A$2:$BB$91,MATCH(byType_CIMSinput!$C38,byType_allYears!$C$2:$C$91,0),MATCH(byType_CIMSinput!I$1,byType_allYears!$A$2:$BB$2,0))</f>
        <v>0</v>
      </c>
      <c r="J38" s="21">
        <f>INDEX(byType_allYears!$A$2:$BB$91,MATCH(byType_CIMSinput!$C38,byType_allYears!$C$2:$C$91,0),MATCH(byType_CIMSinput!J$1,byType_allYears!$A$2:$BB$2,0))</f>
        <v>0</v>
      </c>
      <c r="K38" s="21">
        <f>INDEX(byType_allYears!$A$2:$BB$91,MATCH(byType_CIMSinput!$C38,byType_allYears!$C$2:$C$91,0),MATCH(byType_CIMSinput!K$1,byType_allYears!$A$2:$BB$2,0))</f>
        <v>0</v>
      </c>
      <c r="L38" s="21">
        <f>INDEX(byType_allYears!$A$2:$BB$91,MATCH(byType_CIMSinput!$C38,byType_allYears!$C$2:$C$91,0),MATCH(byType_CIMSinput!L$1,byType_allYears!$A$2:$BB$2,0))</f>
        <v>0</v>
      </c>
      <c r="M38" s="21">
        <f>INDEX(byType_allYears!$A$2:$BB$91,MATCH(byType_CIMSinput!$C38,byType_allYears!$C$2:$C$91,0),MATCH(byType_CIMSinput!M$1,byType_allYears!$A$2:$BB$2,0))</f>
        <v>0</v>
      </c>
      <c r="N38" s="21">
        <f>INDEX(byType_allYears!$A$2:$BB$91,MATCH(byType_CIMSinput!$C38,byType_allYears!$C$2:$C$91,0),MATCH(byType_CIMSinput!N$1,byType_allYears!$A$2:$BB$2,0))</f>
        <v>0</v>
      </c>
    </row>
    <row r="39" spans="1:14" x14ac:dyDescent="0.35">
      <c r="A39" t="s">
        <v>35</v>
      </c>
      <c r="B39" t="s">
        <v>66</v>
      </c>
      <c r="C39" t="s">
        <v>108</v>
      </c>
      <c r="D39" s="21">
        <f>INDEX(byType_allYears!$A$2:$BB$91,MATCH(byType_CIMSinput!$C39,byType_allYears!$C$2:$C$91,0),MATCH(byType_CIMSinput!D$1,byType_allYears!$A$2:$BB$2,0))</f>
        <v>0.49733871140156793</v>
      </c>
      <c r="E39" s="21">
        <f>INDEX(byType_allYears!$A$2:$BB$91,MATCH(byType_CIMSinput!$C39,byType_allYears!$C$2:$C$91,0),MATCH(byType_CIMSinput!E$1,byType_allYears!$A$2:$BB$2,0))</f>
        <v>0.30911680911835743</v>
      </c>
      <c r="F39" s="21">
        <f>INDEX(byType_allYears!$A$2:$BB$91,MATCH(byType_CIMSinput!$C39,byType_allYears!$C$2:$C$91,0),MATCH(byType_CIMSinput!F$1,byType_allYears!$A$2:$BB$2,0))</f>
        <v>0.12268481170321066</v>
      </c>
      <c r="G39" s="21">
        <f>INDEX(byType_allYears!$A$2:$BB$91,MATCH(byType_CIMSinput!$C39,byType_allYears!$C$2:$C$91,0),MATCH(byType_CIMSinput!G$1,byType_allYears!$A$2:$BB$2,0))</f>
        <v>6.2507467862689292E-2</v>
      </c>
      <c r="H39" s="21">
        <f>INDEX(byType_allYears!$A$2:$BB$91,MATCH(byType_CIMSinput!$C39,byType_allYears!$C$2:$C$91,0),MATCH(byType_CIMSinput!H$1,byType_allYears!$A$2:$BB$2,0))</f>
        <v>3.5272753362481458E-2</v>
      </c>
      <c r="I39" s="21">
        <f>INDEX(byType_allYears!$A$2:$BB$91,MATCH(byType_CIMSinput!$C39,byType_allYears!$C$2:$C$91,0),MATCH(byType_CIMSinput!I$1,byType_allYears!$A$2:$BB$2,0))</f>
        <v>1.7140308112664201E-2</v>
      </c>
      <c r="J39" s="21">
        <f>INDEX(byType_allYears!$A$2:$BB$91,MATCH(byType_CIMSinput!$C39,byType_allYears!$C$2:$C$91,0),MATCH(byType_CIMSinput!J$1,byType_allYears!$A$2:$BB$2,0))</f>
        <v>1.0680712682250902E-2</v>
      </c>
      <c r="K39" s="21">
        <f>INDEX(byType_allYears!$A$2:$BB$91,MATCH(byType_CIMSinput!$C39,byType_allYears!$C$2:$C$91,0),MATCH(byType_CIMSinput!K$1,byType_allYears!$A$2:$BB$2,0))</f>
        <v>7.7037365278970664E-3</v>
      </c>
      <c r="L39" s="21">
        <f>INDEX(byType_allYears!$A$2:$BB$91,MATCH(byType_CIMSinput!$C39,byType_allYears!$C$2:$C$91,0),MATCH(byType_CIMSinput!L$1,byType_allYears!$A$2:$BB$2,0))</f>
        <v>6.493134328360039E-3</v>
      </c>
      <c r="M39" s="21">
        <f>INDEX(byType_allYears!$A$2:$BB$91,MATCH(byType_CIMSinput!$C39,byType_allYears!$C$2:$C$91,0),MATCH(byType_CIMSinput!M$1,byType_allYears!$A$2:$BB$2,0))</f>
        <v>6.0467550821498052E-3</v>
      </c>
      <c r="N39" s="21">
        <f>INDEX(byType_allYears!$A$2:$BB$91,MATCH(byType_CIMSinput!$C39,byType_allYears!$C$2:$C$91,0),MATCH(byType_CIMSinput!N$1,byType_allYears!$A$2:$BB$2,0))</f>
        <v>5.8282753100371973E-3</v>
      </c>
    </row>
    <row r="40" spans="1:14" x14ac:dyDescent="0.35">
      <c r="A40" t="s">
        <v>35</v>
      </c>
      <c r="B40" t="s">
        <v>68</v>
      </c>
      <c r="C40" t="s">
        <v>109</v>
      </c>
      <c r="D40" s="21">
        <f>INDEX(byType_allYears!$A$2:$BB$91,MATCH(byType_CIMSinput!$C40,byType_allYears!$C$2:$C$91,0),MATCH(byType_CIMSinput!D$1,byType_allYears!$A$2:$BB$2,0))</f>
        <v>0</v>
      </c>
      <c r="E40" s="21">
        <f>INDEX(byType_allYears!$A$2:$BB$91,MATCH(byType_CIMSinput!$C40,byType_allYears!$C$2:$C$91,0),MATCH(byType_CIMSinput!E$1,byType_allYears!$A$2:$BB$2,0))</f>
        <v>0</v>
      </c>
      <c r="F40" s="21">
        <f>INDEX(byType_allYears!$A$2:$BB$91,MATCH(byType_CIMSinput!$C40,byType_allYears!$C$2:$C$91,0),MATCH(byType_CIMSinput!F$1,byType_allYears!$A$2:$BB$2,0))</f>
        <v>0</v>
      </c>
      <c r="G40" s="21">
        <f>INDEX(byType_allYears!$A$2:$BB$91,MATCH(byType_CIMSinput!$C40,byType_allYears!$C$2:$C$91,0),MATCH(byType_CIMSinput!G$1,byType_allYears!$A$2:$BB$2,0))</f>
        <v>0</v>
      </c>
      <c r="H40" s="21">
        <f>INDEX(byType_allYears!$A$2:$BB$91,MATCH(byType_CIMSinput!$C40,byType_allYears!$C$2:$C$91,0),MATCH(byType_CIMSinput!H$1,byType_allYears!$A$2:$BB$2,0))</f>
        <v>0</v>
      </c>
      <c r="I40" s="21">
        <f>INDEX(byType_allYears!$A$2:$BB$91,MATCH(byType_CIMSinput!$C40,byType_allYears!$C$2:$C$91,0),MATCH(byType_CIMSinput!I$1,byType_allYears!$A$2:$BB$2,0))</f>
        <v>0</v>
      </c>
      <c r="J40" s="21">
        <f>INDEX(byType_allYears!$A$2:$BB$91,MATCH(byType_CIMSinput!$C40,byType_allYears!$C$2:$C$91,0),MATCH(byType_CIMSinput!J$1,byType_allYears!$A$2:$BB$2,0))</f>
        <v>0</v>
      </c>
      <c r="K40" s="21">
        <f>INDEX(byType_allYears!$A$2:$BB$91,MATCH(byType_CIMSinput!$C40,byType_allYears!$C$2:$C$91,0),MATCH(byType_CIMSinput!K$1,byType_allYears!$A$2:$BB$2,0))</f>
        <v>0</v>
      </c>
      <c r="L40" s="21">
        <f>INDEX(byType_allYears!$A$2:$BB$91,MATCH(byType_CIMSinput!$C40,byType_allYears!$C$2:$C$91,0),MATCH(byType_CIMSinput!L$1,byType_allYears!$A$2:$BB$2,0))</f>
        <v>0</v>
      </c>
      <c r="M40" s="21">
        <f>INDEX(byType_allYears!$A$2:$BB$91,MATCH(byType_CIMSinput!$C40,byType_allYears!$C$2:$C$91,0),MATCH(byType_CIMSinput!M$1,byType_allYears!$A$2:$BB$2,0))</f>
        <v>0</v>
      </c>
      <c r="N40" s="21">
        <f>INDEX(byType_allYears!$A$2:$BB$91,MATCH(byType_CIMSinput!$C40,byType_allYears!$C$2:$C$91,0),MATCH(byType_CIMSinput!N$1,byType_allYears!$A$2:$BB$2,0))</f>
        <v>0</v>
      </c>
    </row>
    <row r="41" spans="1:14" x14ac:dyDescent="0.35">
      <c r="A41" t="s">
        <v>35</v>
      </c>
      <c r="B41" t="s">
        <v>70</v>
      </c>
      <c r="C41" t="s">
        <v>110</v>
      </c>
      <c r="D41" s="21">
        <f>INDEX(byType_allYears!$A$2:$BB$91,MATCH(byType_CIMSinput!$C41,byType_allYears!$C$2:$C$91,0),MATCH(byType_CIMSinput!D$1,byType_allYears!$A$2:$BB$2,0))</f>
        <v>2.6593601339371276E-2</v>
      </c>
      <c r="E41" s="21">
        <f>INDEX(byType_allYears!$A$2:$BB$91,MATCH(byType_CIMSinput!$C41,byType_allYears!$C$2:$C$91,0),MATCH(byType_CIMSinput!E$1,byType_allYears!$A$2:$BB$2,0))</f>
        <v>0.13247863247785857</v>
      </c>
      <c r="F41" s="21">
        <f>INDEX(byType_allYears!$A$2:$BB$91,MATCH(byType_CIMSinput!$C41,byType_allYears!$C$2:$C$91,0),MATCH(byType_CIMSinput!F$1,byType_allYears!$A$2:$BB$2,0))</f>
        <v>0.46098043370726399</v>
      </c>
      <c r="G41" s="21">
        <f>INDEX(byType_allYears!$A$2:$BB$91,MATCH(byType_CIMSinput!$C41,byType_allYears!$C$2:$C$91,0),MATCH(byType_CIMSinput!G$1,byType_allYears!$A$2:$BB$2,0))</f>
        <v>0.64149559117879951</v>
      </c>
      <c r="H41" s="21">
        <f>INDEX(byType_allYears!$A$2:$BB$91,MATCH(byType_CIMSinput!$C41,byType_allYears!$C$2:$C$91,0),MATCH(byType_CIMSinput!H$1,byType_allYears!$A$2:$BB$2,0))</f>
        <v>0.73306594818466075</v>
      </c>
      <c r="I41" s="21">
        <f>INDEX(byType_allYears!$A$2:$BB$91,MATCH(byType_CIMSinput!$C41,byType_allYears!$C$2:$C$91,0),MATCH(byType_CIMSinput!I$1,byType_allYears!$A$2:$BB$2,0))</f>
        <v>0.82094554402791287</v>
      </c>
      <c r="J41" s="21">
        <f>INDEX(byType_allYears!$A$2:$BB$91,MATCH(byType_CIMSinput!$C41,byType_allYears!$C$2:$C$91,0),MATCH(byType_CIMSinput!J$1,byType_allYears!$A$2:$BB$2,0))</f>
        <v>0.87291581992760314</v>
      </c>
      <c r="K41" s="21">
        <f>INDEX(byType_allYears!$A$2:$BB$91,MATCH(byType_CIMSinput!$C41,byType_allYears!$C$2:$C$91,0),MATCH(byType_CIMSinput!K$1,byType_allYears!$A$2:$BB$2,0))</f>
        <v>0.90752239169141835</v>
      </c>
      <c r="L41" s="21">
        <f>INDEX(byType_allYears!$A$2:$BB$91,MATCH(byType_CIMSinput!$C41,byType_allYears!$C$2:$C$91,0),MATCH(byType_CIMSinput!L$1,byType_allYears!$A$2:$BB$2,0))</f>
        <v>0.929910778150143</v>
      </c>
      <c r="M41" s="21">
        <f>INDEX(byType_allYears!$A$2:$BB$91,MATCH(byType_CIMSinput!$C41,byType_allYears!$C$2:$C$91,0),MATCH(byType_CIMSinput!M$1,byType_allYears!$A$2:$BB$2,0))</f>
        <v>0.94443120928985014</v>
      </c>
      <c r="N41" s="21">
        <f>INDEX(byType_allYears!$A$2:$BB$91,MATCH(byType_CIMSinput!$C41,byType_allYears!$C$2:$C$91,0),MATCH(byType_CIMSinput!N$1,byType_allYears!$A$2:$BB$2,0))</f>
        <v>0.95544845288300451</v>
      </c>
    </row>
    <row r="42" spans="1:14" x14ac:dyDescent="0.35">
      <c r="A42" t="s">
        <v>35</v>
      </c>
      <c r="B42" t="s">
        <v>72</v>
      </c>
      <c r="C42" t="s">
        <v>111</v>
      </c>
      <c r="D42" s="21">
        <f>INDEX(byType_allYears!$A$2:$BB$91,MATCH(byType_CIMSinput!$C42,byType_allYears!$C$2:$C$91,0),MATCH(byType_CIMSinput!D$1,byType_allYears!$A$2:$BB$2,0))</f>
        <v>0.47606768725906079</v>
      </c>
      <c r="E42" s="21">
        <f>INDEX(byType_allYears!$A$2:$BB$91,MATCH(byType_CIMSinput!$C42,byType_allYears!$C$2:$C$91,0),MATCH(byType_CIMSinput!E$1,byType_allYears!$A$2:$BB$2,0))</f>
        <v>0.55840455840378411</v>
      </c>
      <c r="F42" s="21">
        <f>INDEX(byType_allYears!$A$2:$BB$91,MATCH(byType_CIMSinput!$C42,byType_allYears!$C$2:$C$91,0),MATCH(byType_CIMSinput!F$1,byType_allYears!$A$2:$BB$2,0))</f>
        <v>0.41633475458952546</v>
      </c>
      <c r="G42" s="21">
        <f>INDEX(byType_allYears!$A$2:$BB$91,MATCH(byType_CIMSinput!$C42,byType_allYears!$C$2:$C$91,0),MATCH(byType_CIMSinput!G$1,byType_allYears!$A$2:$BB$2,0))</f>
        <v>0.29599694095851126</v>
      </c>
      <c r="H42" s="21">
        <f>INDEX(byType_allYears!$A$2:$BB$91,MATCH(byType_CIMSinput!$C42,byType_allYears!$C$2:$C$91,0),MATCH(byType_CIMSinput!H$1,byType_allYears!$A$2:$BB$2,0))</f>
        <v>0.23166129845285777</v>
      </c>
      <c r="I42" s="21">
        <f>INDEX(byType_allYears!$A$2:$BB$91,MATCH(byType_CIMSinput!$C42,byType_allYears!$C$2:$C$91,0),MATCH(byType_CIMSinput!I$1,byType_allYears!$A$2:$BB$2,0))</f>
        <v>0.16191414785942304</v>
      </c>
      <c r="J42" s="21">
        <f>INDEX(byType_allYears!$A$2:$BB$91,MATCH(byType_CIMSinput!$C42,byType_allYears!$C$2:$C$91,0),MATCH(byType_CIMSinput!J$1,byType_allYears!$A$2:$BB$2,0))</f>
        <v>0.11640346739014582</v>
      </c>
      <c r="K42" s="21">
        <f>INDEX(byType_allYears!$A$2:$BB$91,MATCH(byType_CIMSinput!$C42,byType_allYears!$C$2:$C$91,0),MATCH(byType_CIMSinput!K$1,byType_allYears!$A$2:$BB$2,0))</f>
        <v>8.4773871780684615E-2</v>
      </c>
      <c r="L42" s="21">
        <f>INDEX(byType_allYears!$A$2:$BB$91,MATCH(byType_CIMSinput!$C42,byType_allYears!$C$2:$C$91,0),MATCH(byType_CIMSinput!L$1,byType_allYears!$A$2:$BB$2,0))</f>
        <v>6.3596087521496855E-2</v>
      </c>
      <c r="M42" s="21">
        <f>INDEX(byType_allYears!$A$2:$BB$91,MATCH(byType_CIMSinput!$C42,byType_allYears!$C$2:$C$91,0),MATCH(byType_CIMSinput!M$1,byType_allYears!$A$2:$BB$2,0))</f>
        <v>4.9522035628000088E-2</v>
      </c>
      <c r="N42" s="21">
        <f>INDEX(byType_allYears!$A$2:$BB$91,MATCH(byType_CIMSinput!$C42,byType_allYears!$C$2:$C$91,0),MATCH(byType_CIMSinput!N$1,byType_allYears!$A$2:$BB$2,0))</f>
        <v>3.8723271806958268E-2</v>
      </c>
    </row>
    <row r="43" spans="1:14" x14ac:dyDescent="0.35">
      <c r="A43" t="s">
        <v>36</v>
      </c>
      <c r="B43" t="s">
        <v>64</v>
      </c>
      <c r="C43" t="s">
        <v>112</v>
      </c>
      <c r="D43" s="21">
        <f>INDEX(byType_allYears!$A$2:$BB$91,MATCH(byType_CIMSinput!$C43,byType_allYears!$C$2:$C$91,0),MATCH(byType_CIMSinput!D$1,byType_allYears!$A$2:$BB$2,0))</f>
        <v>3.6262903080089615E-2</v>
      </c>
      <c r="E43" s="21">
        <f>INDEX(byType_allYears!$A$2:$BB$91,MATCH(byType_CIMSinput!$C43,byType_allYears!$C$2:$C$91,0),MATCH(byType_CIMSinput!E$1,byType_allYears!$A$2:$BB$2,0))</f>
        <v>2.2079395084826845E-2</v>
      </c>
      <c r="F43" s="21">
        <f>INDEX(byType_allYears!$A$2:$BB$91,MATCH(byType_CIMSinput!$C43,byType_allYears!$C$2:$C$91,0),MATCH(byType_CIMSinput!F$1,byType_allYears!$A$2:$BB$2,0))</f>
        <v>8.1938219786642952E-2</v>
      </c>
      <c r="G43" s="21">
        <f>INDEX(byType_allYears!$A$2:$BB$91,MATCH(byType_CIMSinput!$C43,byType_allYears!$C$2:$C$91,0),MATCH(byType_CIMSinput!G$1,byType_allYears!$A$2:$BB$2,0))</f>
        <v>7.3796392593967586E-2</v>
      </c>
      <c r="H43" s="21">
        <f>INDEX(byType_allYears!$A$2:$BB$91,MATCH(byType_CIMSinput!$C43,byType_allYears!$C$2:$C$91,0),MATCH(byType_CIMSinput!H$1,byType_allYears!$A$2:$BB$2,0))</f>
        <v>4.6580952218414927E-2</v>
      </c>
      <c r="I43" s="21">
        <f>INDEX(byType_allYears!$A$2:$BB$91,MATCH(byType_CIMSinput!$C43,byType_allYears!$C$2:$C$91,0),MATCH(byType_CIMSinput!I$1,byType_allYears!$A$2:$BB$2,0))</f>
        <v>3.2639472157712172E-2</v>
      </c>
      <c r="J43" s="21">
        <f>INDEX(byType_allYears!$A$2:$BB$91,MATCH(byType_CIMSinput!$C43,byType_allYears!$C$2:$C$91,0),MATCH(byType_CIMSinput!J$1,byType_allYears!$A$2:$BB$2,0))</f>
        <v>2.2085471904688115E-2</v>
      </c>
      <c r="K43" s="21">
        <f>INDEX(byType_allYears!$A$2:$BB$91,MATCH(byType_CIMSinput!$C43,byType_allYears!$C$2:$C$91,0),MATCH(byType_CIMSinput!K$1,byType_allYears!$A$2:$BB$2,0))</f>
        <v>1.385139456952383E-2</v>
      </c>
      <c r="L43" s="21">
        <f>INDEX(byType_allYears!$A$2:$BB$91,MATCH(byType_CIMSinput!$C43,byType_allYears!$C$2:$C$91,0),MATCH(byType_CIMSinput!L$1,byType_allYears!$A$2:$BB$2,0))</f>
        <v>8.1729603624374168E-3</v>
      </c>
      <c r="M43" s="21">
        <f>INDEX(byType_allYears!$A$2:$BB$91,MATCH(byType_CIMSinput!$C43,byType_allYears!$C$2:$C$91,0),MATCH(byType_CIMSinput!M$1,byType_allYears!$A$2:$BB$2,0))</f>
        <v>4.7913571519009974E-3</v>
      </c>
      <c r="N43" s="21">
        <f>INDEX(byType_allYears!$A$2:$BB$91,MATCH(byType_CIMSinput!$C43,byType_allYears!$C$2:$C$91,0),MATCH(byType_CIMSinput!N$1,byType_allYears!$A$2:$BB$2,0))</f>
        <v>2.8604548278394577E-3</v>
      </c>
    </row>
    <row r="44" spans="1:14" x14ac:dyDescent="0.35">
      <c r="A44" t="s">
        <v>36</v>
      </c>
      <c r="B44" t="s">
        <v>66</v>
      </c>
      <c r="C44" t="s">
        <v>113</v>
      </c>
      <c r="D44" s="21">
        <f>INDEX(byType_allYears!$A$2:$BB$91,MATCH(byType_CIMSinput!$C44,byType_allYears!$C$2:$C$91,0),MATCH(byType_CIMSinput!D$1,byType_allYears!$A$2:$BB$2,0))</f>
        <v>0.75059703003057621</v>
      </c>
      <c r="E44" s="21">
        <f>INDEX(byType_allYears!$A$2:$BB$91,MATCH(byType_CIMSinput!$C44,byType_allYears!$C$2:$C$91,0),MATCH(byType_CIMSinput!E$1,byType_allYears!$A$2:$BB$2,0))</f>
        <v>0.59841209829879671</v>
      </c>
      <c r="F44" s="21">
        <f>INDEX(byType_allYears!$A$2:$BB$91,MATCH(byType_CIMSinput!$C44,byType_allYears!$C$2:$C$91,0),MATCH(byType_CIMSinput!F$1,byType_allYears!$A$2:$BB$2,0))</f>
        <v>0.46755782112923255</v>
      </c>
      <c r="G44" s="21">
        <f>INDEX(byType_allYears!$A$2:$BB$91,MATCH(byType_CIMSinput!$C44,byType_allYears!$C$2:$C$91,0),MATCH(byType_CIMSinput!G$1,byType_allYears!$A$2:$BB$2,0))</f>
        <v>0.31641899220366088</v>
      </c>
      <c r="H44" s="21">
        <f>INDEX(byType_allYears!$A$2:$BB$91,MATCH(byType_CIMSinput!$C44,byType_allYears!$C$2:$C$91,0),MATCH(byType_CIMSinput!H$1,byType_allYears!$A$2:$BB$2,0))</f>
        <v>0.18371095867884468</v>
      </c>
      <c r="I44" s="21">
        <f>INDEX(byType_allYears!$A$2:$BB$91,MATCH(byType_CIMSinput!$C44,byType_allYears!$C$2:$C$91,0),MATCH(byType_CIMSinput!I$1,byType_allYears!$A$2:$BB$2,0))</f>
        <v>0.14278436108968015</v>
      </c>
      <c r="J44" s="21">
        <f>INDEX(byType_allYears!$A$2:$BB$91,MATCH(byType_CIMSinput!$C44,byType_allYears!$C$2:$C$91,0),MATCH(byType_CIMSinput!J$1,byType_allYears!$A$2:$BB$2,0))</f>
        <v>0.11543252056665465</v>
      </c>
      <c r="K44" s="21">
        <f>INDEX(byType_allYears!$A$2:$BB$91,MATCH(byType_CIMSinput!$C44,byType_allYears!$C$2:$C$91,0),MATCH(byType_CIMSinput!K$1,byType_allYears!$A$2:$BB$2,0))</f>
        <v>9.25001712155894E-2</v>
      </c>
      <c r="L44" s="21">
        <f>INDEX(byType_allYears!$A$2:$BB$91,MATCH(byType_CIMSinput!$C44,byType_allYears!$C$2:$C$91,0),MATCH(byType_CIMSinput!L$1,byType_allYears!$A$2:$BB$2,0))</f>
        <v>7.4436859898240323E-2</v>
      </c>
      <c r="M44" s="21">
        <f>INDEX(byType_allYears!$A$2:$BB$91,MATCH(byType_CIMSinput!$C44,byType_allYears!$C$2:$C$91,0),MATCH(byType_CIMSinput!M$1,byType_allYears!$A$2:$BB$2,0))</f>
        <v>6.1539258519221054E-2</v>
      </c>
      <c r="N44" s="21">
        <f>INDEX(byType_allYears!$A$2:$BB$91,MATCH(byType_CIMSinput!$C44,byType_allYears!$C$2:$C$91,0),MATCH(byType_CIMSinput!N$1,byType_allYears!$A$2:$BB$2,0))</f>
        <v>5.2954142256511502E-2</v>
      </c>
    </row>
    <row r="45" spans="1:14" x14ac:dyDescent="0.35">
      <c r="A45" t="s">
        <v>36</v>
      </c>
      <c r="B45" t="s">
        <v>68</v>
      </c>
      <c r="C45" t="s">
        <v>114</v>
      </c>
      <c r="D45" s="21">
        <f>INDEX(byType_allYears!$A$2:$BB$91,MATCH(byType_CIMSinput!$C45,byType_allYears!$C$2:$C$91,0),MATCH(byType_CIMSinput!D$1,byType_allYears!$A$2:$BB$2,0))</f>
        <v>0</v>
      </c>
      <c r="E45" s="21">
        <f>INDEX(byType_allYears!$A$2:$BB$91,MATCH(byType_CIMSinput!$C45,byType_allYears!$C$2:$C$91,0),MATCH(byType_CIMSinput!E$1,byType_allYears!$A$2:$BB$2,0))</f>
        <v>0</v>
      </c>
      <c r="F45" s="21">
        <f>INDEX(byType_allYears!$A$2:$BB$91,MATCH(byType_CIMSinput!$C45,byType_allYears!$C$2:$C$91,0),MATCH(byType_CIMSinput!F$1,byType_allYears!$A$2:$BB$2,0))</f>
        <v>1.15591512854735E-6</v>
      </c>
      <c r="G45" s="21">
        <f>INDEX(byType_allYears!$A$2:$BB$91,MATCH(byType_CIMSinput!$C45,byType_allYears!$C$2:$C$91,0),MATCH(byType_CIMSinput!G$1,byType_allYears!$A$2:$BB$2,0))</f>
        <v>1.0925495857741472E-2</v>
      </c>
      <c r="H45" s="21">
        <f>INDEX(byType_allYears!$A$2:$BB$91,MATCH(byType_CIMSinput!$C45,byType_allYears!$C$2:$C$91,0),MATCH(byType_CIMSinput!H$1,byType_allYears!$A$2:$BB$2,0))</f>
        <v>4.1276200087643329E-2</v>
      </c>
      <c r="I45" s="21">
        <f>INDEX(byType_allYears!$A$2:$BB$91,MATCH(byType_CIMSinput!$C45,byType_allYears!$C$2:$C$91,0),MATCH(byType_CIMSinput!I$1,byType_allYears!$A$2:$BB$2,0))</f>
        <v>4.9385465433021004E-2</v>
      </c>
      <c r="J45" s="21">
        <f>INDEX(byType_allYears!$A$2:$BB$91,MATCH(byType_CIMSinput!$C45,byType_allYears!$C$2:$C$91,0),MATCH(byType_CIMSinput!J$1,byType_allYears!$A$2:$BB$2,0))</f>
        <v>5.6872716056021851E-2</v>
      </c>
      <c r="K45" s="21">
        <f>INDEX(byType_allYears!$A$2:$BB$91,MATCH(byType_CIMSinput!$C45,byType_allYears!$C$2:$C$91,0),MATCH(byType_CIMSinput!K$1,byType_allYears!$A$2:$BB$2,0))</f>
        <v>6.4124489581488281E-2</v>
      </c>
      <c r="L45" s="21">
        <f>INDEX(byType_allYears!$A$2:$BB$91,MATCH(byType_CIMSinput!$C45,byType_allYears!$C$2:$C$91,0),MATCH(byType_CIMSinput!L$1,byType_allYears!$A$2:$BB$2,0))</f>
        <v>7.0236279754223904E-2</v>
      </c>
      <c r="M45" s="21">
        <f>INDEX(byType_allYears!$A$2:$BB$91,MATCH(byType_CIMSinput!$C45,byType_allYears!$C$2:$C$91,0),MATCH(byType_CIMSinput!M$1,byType_allYears!$A$2:$BB$2,0))</f>
        <v>7.355686319337866E-2</v>
      </c>
      <c r="N45" s="21">
        <f>INDEX(byType_allYears!$A$2:$BB$91,MATCH(byType_CIMSinput!$C45,byType_allYears!$C$2:$C$91,0),MATCH(byType_CIMSinput!N$1,byType_allYears!$A$2:$BB$2,0))</f>
        <v>7.5538059695998833E-2</v>
      </c>
    </row>
    <row r="46" spans="1:14" x14ac:dyDescent="0.35">
      <c r="A46" t="s">
        <v>36</v>
      </c>
      <c r="B46" t="s">
        <v>70</v>
      </c>
      <c r="C46" t="s">
        <v>115</v>
      </c>
      <c r="D46" s="21">
        <f>INDEX(byType_allYears!$A$2:$BB$91,MATCH(byType_CIMSinput!$C46,byType_allYears!$C$2:$C$91,0),MATCH(byType_CIMSinput!D$1,byType_allYears!$A$2:$BB$2,0))</f>
        <v>4.3939309395067738E-2</v>
      </c>
      <c r="E46" s="21">
        <f>INDEX(byType_allYears!$A$2:$BB$91,MATCH(byType_CIMSinput!$C46,byType_allYears!$C$2:$C$91,0),MATCH(byType_CIMSinput!E$1,byType_allYears!$A$2:$BB$2,0))</f>
        <v>0.10805293005669669</v>
      </c>
      <c r="F46" s="21">
        <f>INDEX(byType_allYears!$A$2:$BB$91,MATCH(byType_CIMSinput!$C46,byType_allYears!$C$2:$C$91,0),MATCH(byType_CIMSinput!F$1,byType_allYears!$A$2:$BB$2,0))</f>
        <v>0.1060615622119199</v>
      </c>
      <c r="G46" s="21">
        <f>INDEX(byType_allYears!$A$2:$BB$91,MATCH(byType_CIMSinput!$C46,byType_allYears!$C$2:$C$91,0),MATCH(byType_CIMSinput!G$1,byType_allYears!$A$2:$BB$2,0))</f>
        <v>0.19853190445800648</v>
      </c>
      <c r="H46" s="21">
        <f>INDEX(byType_allYears!$A$2:$BB$91,MATCH(byType_CIMSinput!$C46,byType_allYears!$C$2:$C$91,0),MATCH(byType_CIMSinput!H$1,byType_allYears!$A$2:$BB$2,0))</f>
        <v>0.2049765371801355</v>
      </c>
      <c r="I46" s="21">
        <f>INDEX(byType_allYears!$A$2:$BB$91,MATCH(byType_CIMSinput!$C46,byType_allYears!$C$2:$C$91,0),MATCH(byType_CIMSinput!I$1,byType_allYears!$A$2:$BB$2,0))</f>
        <v>0.25892191243999929</v>
      </c>
      <c r="J46" s="21">
        <f>INDEX(byType_allYears!$A$2:$BB$91,MATCH(byType_CIMSinput!$C46,byType_allYears!$C$2:$C$91,0),MATCH(byType_CIMSinput!J$1,byType_allYears!$A$2:$BB$2,0))</f>
        <v>0.27540885417155886</v>
      </c>
      <c r="K46" s="21">
        <f>INDEX(byType_allYears!$A$2:$BB$91,MATCH(byType_CIMSinput!$C46,byType_allYears!$C$2:$C$91,0),MATCH(byType_CIMSinput!K$1,byType_allYears!$A$2:$BB$2,0))</f>
        <v>0.26805792352804564</v>
      </c>
      <c r="L46" s="21">
        <f>INDEX(byType_allYears!$A$2:$BB$91,MATCH(byType_CIMSinput!$C46,byType_allYears!$C$2:$C$91,0),MATCH(byType_CIMSinput!L$1,byType_allYears!$A$2:$BB$2,0))</f>
        <v>0.25519356236671853</v>
      </c>
      <c r="M46" s="21">
        <f>INDEX(byType_allYears!$A$2:$BB$91,MATCH(byType_CIMSinput!$C46,byType_allYears!$C$2:$C$91,0),MATCH(byType_CIMSinput!M$1,byType_allYears!$A$2:$BB$2,0))</f>
        <v>0.25364573458607903</v>
      </c>
      <c r="N46" s="21">
        <f>INDEX(byType_allYears!$A$2:$BB$91,MATCH(byType_CIMSinput!$C46,byType_allYears!$C$2:$C$91,0),MATCH(byType_CIMSinput!N$1,byType_allYears!$A$2:$BB$2,0))</f>
        <v>0.25473876136451945</v>
      </c>
    </row>
    <row r="47" spans="1:14" x14ac:dyDescent="0.35">
      <c r="A47" t="s">
        <v>36</v>
      </c>
      <c r="B47" t="s">
        <v>72</v>
      </c>
      <c r="C47" t="s">
        <v>116</v>
      </c>
      <c r="D47" s="21">
        <f>INDEX(byType_allYears!$A$2:$BB$91,MATCH(byType_CIMSinput!$C47,byType_allYears!$C$2:$C$91,0),MATCH(byType_CIMSinput!D$1,byType_allYears!$A$2:$BB$2,0))</f>
        <v>0.16920075749426644</v>
      </c>
      <c r="E47" s="21">
        <f>INDEX(byType_allYears!$A$2:$BB$91,MATCH(byType_CIMSinput!$C47,byType_allYears!$C$2:$C$91,0),MATCH(byType_CIMSinput!E$1,byType_allYears!$A$2:$BB$2,0))</f>
        <v>0.27145557655967967</v>
      </c>
      <c r="F47" s="21">
        <f>INDEX(byType_allYears!$A$2:$BB$91,MATCH(byType_CIMSinput!$C47,byType_allYears!$C$2:$C$91,0),MATCH(byType_CIMSinput!F$1,byType_allYears!$A$2:$BB$2,0))</f>
        <v>0.34444124095707601</v>
      </c>
      <c r="G47" s="21">
        <f>INDEX(byType_allYears!$A$2:$BB$91,MATCH(byType_CIMSinput!$C47,byType_allYears!$C$2:$C$91,0),MATCH(byType_CIMSinput!G$1,byType_allYears!$A$2:$BB$2,0))</f>
        <v>0.40032721488662354</v>
      </c>
      <c r="H47" s="21">
        <f>INDEX(byType_allYears!$A$2:$BB$91,MATCH(byType_CIMSinput!$C47,byType_allYears!$C$2:$C$91,0),MATCH(byType_CIMSinput!H$1,byType_allYears!$A$2:$BB$2,0))</f>
        <v>0.5234553518349615</v>
      </c>
      <c r="I47" s="21">
        <f>INDEX(byType_allYears!$A$2:$BB$91,MATCH(byType_CIMSinput!$C47,byType_allYears!$C$2:$C$91,0),MATCH(byType_CIMSinput!I$1,byType_allYears!$A$2:$BB$2,0))</f>
        <v>0.51626878887958738</v>
      </c>
      <c r="J47" s="21">
        <f>INDEX(byType_allYears!$A$2:$BB$91,MATCH(byType_CIMSinput!$C47,byType_allYears!$C$2:$C$91,0),MATCH(byType_CIMSinput!J$1,byType_allYears!$A$2:$BB$2,0))</f>
        <v>0.53020043730107647</v>
      </c>
      <c r="K47" s="21">
        <f>INDEX(byType_allYears!$A$2:$BB$91,MATCH(byType_CIMSinput!$C47,byType_allYears!$C$2:$C$91,0),MATCH(byType_CIMSinput!K$1,byType_allYears!$A$2:$BB$2,0))</f>
        <v>0.56146602110535293</v>
      </c>
      <c r="L47" s="21">
        <f>INDEX(byType_allYears!$A$2:$BB$91,MATCH(byType_CIMSinput!$C47,byType_allYears!$C$2:$C$91,0),MATCH(byType_CIMSinput!L$1,byType_allYears!$A$2:$BB$2,0))</f>
        <v>0.59196033761837985</v>
      </c>
      <c r="M47" s="21">
        <f>INDEX(byType_allYears!$A$2:$BB$91,MATCH(byType_CIMSinput!$C47,byType_allYears!$C$2:$C$91,0),MATCH(byType_CIMSinput!M$1,byType_allYears!$A$2:$BB$2,0))</f>
        <v>0.60646678654942021</v>
      </c>
      <c r="N47" s="21">
        <f>INDEX(byType_allYears!$A$2:$BB$91,MATCH(byType_CIMSinput!$C47,byType_allYears!$C$2:$C$91,0),MATCH(byType_CIMSinput!N$1,byType_allYears!$A$2:$BB$2,0))</f>
        <v>0.61390858185513086</v>
      </c>
    </row>
    <row r="48" spans="1:14" x14ac:dyDescent="0.35">
      <c r="A48" t="s">
        <v>37</v>
      </c>
      <c r="B48" t="s">
        <v>64</v>
      </c>
      <c r="C48" t="s">
        <v>117</v>
      </c>
      <c r="D48" s="21">
        <f>INDEX(byType_allYears!$A$2:$BB$91,MATCH(byType_CIMSinput!$C48,byType_allYears!$C$2:$C$91,0),MATCH(byType_CIMSinput!D$1,byType_allYears!$A$2:$BB$2,0))</f>
        <v>0</v>
      </c>
      <c r="E48" s="21">
        <f>INDEX(byType_allYears!$A$2:$BB$91,MATCH(byType_CIMSinput!$C48,byType_allYears!$C$2:$C$91,0),MATCH(byType_CIMSinput!E$1,byType_allYears!$A$2:$BB$2,0))</f>
        <v>0</v>
      </c>
      <c r="F48" s="21">
        <f>INDEX(byType_allYears!$A$2:$BB$91,MATCH(byType_CIMSinput!$C48,byType_allYears!$C$2:$C$91,0),MATCH(byType_CIMSinput!F$1,byType_allYears!$A$2:$BB$2,0))</f>
        <v>0</v>
      </c>
      <c r="G48" s="21">
        <f>INDEX(byType_allYears!$A$2:$BB$91,MATCH(byType_CIMSinput!$C48,byType_allYears!$C$2:$C$91,0),MATCH(byType_CIMSinput!G$1,byType_allYears!$A$2:$BB$2,0))</f>
        <v>0</v>
      </c>
      <c r="H48" s="21">
        <f>INDEX(byType_allYears!$A$2:$BB$91,MATCH(byType_CIMSinput!$C48,byType_allYears!$C$2:$C$91,0),MATCH(byType_CIMSinput!H$1,byType_allYears!$A$2:$BB$2,0))</f>
        <v>0</v>
      </c>
      <c r="I48" s="21">
        <f>INDEX(byType_allYears!$A$2:$BB$91,MATCH(byType_CIMSinput!$C48,byType_allYears!$C$2:$C$91,0),MATCH(byType_CIMSinput!I$1,byType_allYears!$A$2:$BB$2,0))</f>
        <v>0</v>
      </c>
      <c r="J48" s="21">
        <f>INDEX(byType_allYears!$A$2:$BB$91,MATCH(byType_CIMSinput!$C48,byType_allYears!$C$2:$C$91,0),MATCH(byType_CIMSinput!J$1,byType_allYears!$A$2:$BB$2,0))</f>
        <v>0</v>
      </c>
      <c r="K48" s="21">
        <f>INDEX(byType_allYears!$A$2:$BB$91,MATCH(byType_CIMSinput!$C48,byType_allYears!$C$2:$C$91,0),MATCH(byType_CIMSinput!K$1,byType_allYears!$A$2:$BB$2,0))</f>
        <v>0</v>
      </c>
      <c r="L48" s="21">
        <f>INDEX(byType_allYears!$A$2:$BB$91,MATCH(byType_CIMSinput!$C48,byType_allYears!$C$2:$C$91,0),MATCH(byType_CIMSinput!L$1,byType_allYears!$A$2:$BB$2,0))</f>
        <v>0</v>
      </c>
      <c r="M48" s="21">
        <f>INDEX(byType_allYears!$A$2:$BB$91,MATCH(byType_CIMSinput!$C48,byType_allYears!$C$2:$C$91,0),MATCH(byType_CIMSinput!M$1,byType_allYears!$A$2:$BB$2,0))</f>
        <v>0</v>
      </c>
      <c r="N48" s="21">
        <f>INDEX(byType_allYears!$A$2:$BB$91,MATCH(byType_CIMSinput!$C48,byType_allYears!$C$2:$C$91,0),MATCH(byType_CIMSinput!N$1,byType_allYears!$A$2:$BB$2,0))</f>
        <v>0</v>
      </c>
    </row>
    <row r="49" spans="1:14" x14ac:dyDescent="0.35">
      <c r="A49" t="s">
        <v>37</v>
      </c>
      <c r="B49" t="s">
        <v>66</v>
      </c>
      <c r="C49" t="s">
        <v>118</v>
      </c>
      <c r="D49" s="21">
        <f>INDEX(byType_allYears!$A$2:$BB$91,MATCH(byType_CIMSinput!$C49,byType_allYears!$C$2:$C$91,0),MATCH(byType_CIMSinput!D$1,byType_allYears!$A$2:$BB$2,0))</f>
        <v>0.84506595995543421</v>
      </c>
      <c r="E49" s="21">
        <f>INDEX(byType_allYears!$A$2:$BB$91,MATCH(byType_CIMSinput!$C49,byType_allYears!$C$2:$C$91,0),MATCH(byType_CIMSinput!E$1,byType_allYears!$A$2:$BB$2,0))</f>
        <v>0.69817073170808852</v>
      </c>
      <c r="F49" s="21">
        <f>INDEX(byType_allYears!$A$2:$BB$91,MATCH(byType_CIMSinput!$C49,byType_allYears!$C$2:$C$91,0),MATCH(byType_CIMSinput!F$1,byType_allYears!$A$2:$BB$2,0))</f>
        <v>0.53261262085375571</v>
      </c>
      <c r="G49" s="21">
        <f>INDEX(byType_allYears!$A$2:$BB$91,MATCH(byType_CIMSinput!$C49,byType_allYears!$C$2:$C$91,0),MATCH(byType_CIMSinput!G$1,byType_allYears!$A$2:$BB$2,0))</f>
        <v>0.17936833456999404</v>
      </c>
      <c r="H49" s="21">
        <f>INDEX(byType_allYears!$A$2:$BB$91,MATCH(byType_CIMSinput!$C49,byType_allYears!$C$2:$C$91,0),MATCH(byType_CIMSinput!H$1,byType_allYears!$A$2:$BB$2,0))</f>
        <v>6.7203430769969916E-2</v>
      </c>
      <c r="I49" s="21">
        <f>INDEX(byType_allYears!$A$2:$BB$91,MATCH(byType_CIMSinput!$C49,byType_allYears!$C$2:$C$91,0),MATCH(byType_CIMSinput!I$1,byType_allYears!$A$2:$BB$2,0))</f>
        <v>3.1363112933788906E-2</v>
      </c>
      <c r="J49" s="21">
        <f>INDEX(byType_allYears!$A$2:$BB$91,MATCH(byType_CIMSinput!$C49,byType_allYears!$C$2:$C$91,0),MATCH(byType_CIMSinput!J$1,byType_allYears!$A$2:$BB$2,0))</f>
        <v>1.597378559183401E-2</v>
      </c>
      <c r="K49" s="21">
        <f>INDEX(byType_allYears!$A$2:$BB$91,MATCH(byType_CIMSinput!$C49,byType_allYears!$C$2:$C$91,0),MATCH(byType_CIMSinput!K$1,byType_allYears!$A$2:$BB$2,0))</f>
        <v>8.3249323568636447E-3</v>
      </c>
      <c r="L49" s="21">
        <f>INDEX(byType_allYears!$A$2:$BB$91,MATCH(byType_CIMSinput!$C49,byType_allYears!$C$2:$C$91,0),MATCH(byType_CIMSinput!L$1,byType_allYears!$A$2:$BB$2,0))</f>
        <v>4.3750485585394546E-3</v>
      </c>
      <c r="M49" s="21">
        <f>INDEX(byType_allYears!$A$2:$BB$91,MATCH(byType_CIMSinput!$C49,byType_allYears!$C$2:$C$91,0),MATCH(byType_CIMSinput!M$1,byType_allYears!$A$2:$BB$2,0))</f>
        <v>2.5171767268690843E-3</v>
      </c>
      <c r="N49" s="21">
        <f>INDEX(byType_allYears!$A$2:$BB$91,MATCH(byType_CIMSinput!$C49,byType_allYears!$C$2:$C$91,0),MATCH(byType_CIMSinput!N$1,byType_allYears!$A$2:$BB$2,0))</f>
        <v>1.6868559136815123E-3</v>
      </c>
    </row>
    <row r="50" spans="1:14" x14ac:dyDescent="0.35">
      <c r="A50" t="s">
        <v>37</v>
      </c>
      <c r="B50" t="s">
        <v>68</v>
      </c>
      <c r="C50" t="s">
        <v>119</v>
      </c>
      <c r="D50" s="21">
        <f>INDEX(byType_allYears!$A$2:$BB$91,MATCH(byType_CIMSinput!$C50,byType_allYears!$C$2:$C$91,0),MATCH(byType_CIMSinput!D$1,byType_allYears!$A$2:$BB$2,0))</f>
        <v>0</v>
      </c>
      <c r="E50" s="21">
        <f>INDEX(byType_allYears!$A$2:$BB$91,MATCH(byType_CIMSinput!$C50,byType_allYears!$C$2:$C$91,0),MATCH(byType_CIMSinput!E$1,byType_allYears!$A$2:$BB$2,0))</f>
        <v>0</v>
      </c>
      <c r="F50" s="21">
        <f>INDEX(byType_allYears!$A$2:$BB$91,MATCH(byType_CIMSinput!$C50,byType_allYears!$C$2:$C$91,0),MATCH(byType_CIMSinput!F$1,byType_allYears!$A$2:$BB$2,0))</f>
        <v>5.4751189589224168E-2</v>
      </c>
      <c r="G50" s="21">
        <f>INDEX(byType_allYears!$A$2:$BB$91,MATCH(byType_CIMSinput!$C50,byType_allYears!$C$2:$C$91,0),MATCH(byType_CIMSinput!G$1,byType_allYears!$A$2:$BB$2,0))</f>
        <v>8.463012534948211E-2</v>
      </c>
      <c r="H50" s="21">
        <f>INDEX(byType_allYears!$A$2:$BB$91,MATCH(byType_CIMSinput!$C50,byType_allYears!$C$2:$C$91,0),MATCH(byType_CIMSinput!H$1,byType_allYears!$A$2:$BB$2,0))</f>
        <v>2.4739771524134035E-2</v>
      </c>
      <c r="I50" s="21">
        <f>INDEX(byType_allYears!$A$2:$BB$91,MATCH(byType_CIMSinput!$C50,byType_allYears!$C$2:$C$91,0),MATCH(byType_CIMSinput!I$1,byType_allYears!$A$2:$BB$2,0))</f>
        <v>1.0887052473489516E-2</v>
      </c>
      <c r="J50" s="21">
        <f>INDEX(byType_allYears!$A$2:$BB$91,MATCH(byType_CIMSinput!$C50,byType_allYears!$C$2:$C$91,0),MATCH(byType_CIMSinput!J$1,byType_allYears!$A$2:$BB$2,0))</f>
        <v>7.5995031532897642E-3</v>
      </c>
      <c r="K50" s="21">
        <f>INDEX(byType_allYears!$A$2:$BB$91,MATCH(byType_CIMSinput!$C50,byType_allYears!$C$2:$C$91,0),MATCH(byType_CIMSinput!K$1,byType_allYears!$A$2:$BB$2,0))</f>
        <v>6.7590325798144186E-3</v>
      </c>
      <c r="L50" s="21">
        <f>INDEX(byType_allYears!$A$2:$BB$91,MATCH(byType_CIMSinput!$C50,byType_allYears!$C$2:$C$91,0),MATCH(byType_CIMSinput!L$1,byType_allYears!$A$2:$BB$2,0))</f>
        <v>7.5047797885568019E-3</v>
      </c>
      <c r="M50" s="21">
        <f>INDEX(byType_allYears!$A$2:$BB$91,MATCH(byType_CIMSinput!$C50,byType_allYears!$C$2:$C$91,0),MATCH(byType_CIMSinput!M$1,byType_allYears!$A$2:$BB$2,0))</f>
        <v>8.1252209742685346E-3</v>
      </c>
      <c r="N50" s="21">
        <f>INDEX(byType_allYears!$A$2:$BB$91,MATCH(byType_CIMSinput!$C50,byType_allYears!$C$2:$C$91,0),MATCH(byType_CIMSinput!N$1,byType_allYears!$A$2:$BB$2,0))</f>
        <v>7.5936790941142996E-3</v>
      </c>
    </row>
    <row r="51" spans="1:14" x14ac:dyDescent="0.35">
      <c r="A51" t="s">
        <v>37</v>
      </c>
      <c r="B51" t="s">
        <v>70</v>
      </c>
      <c r="C51" t="s">
        <v>120</v>
      </c>
      <c r="D51" s="21">
        <f>INDEX(byType_allYears!$A$2:$BB$91,MATCH(byType_CIMSinput!$C51,byType_allYears!$C$2:$C$91,0),MATCH(byType_CIMSinput!D$1,byType_allYears!$A$2:$BB$2,0))</f>
        <v>2.6147927233647117E-2</v>
      </c>
      <c r="E51" s="21">
        <f>INDEX(byType_allYears!$A$2:$BB$91,MATCH(byType_CIMSinput!$C51,byType_allYears!$C$2:$C$91,0),MATCH(byType_CIMSinput!E$1,byType_allYears!$A$2:$BB$2,0))</f>
        <v>2.2865853657642113E-2</v>
      </c>
      <c r="F51" s="21">
        <f>INDEX(byType_allYears!$A$2:$BB$91,MATCH(byType_CIMSinput!$C51,byType_allYears!$C$2:$C$91,0),MATCH(byType_CIMSinput!F$1,byType_allYears!$A$2:$BB$2,0))</f>
        <v>1.2208009969980506E-2</v>
      </c>
      <c r="G51" s="21">
        <f>INDEX(byType_allYears!$A$2:$BB$91,MATCH(byType_CIMSinput!$C51,byType_allYears!$C$2:$C$91,0),MATCH(byType_CIMSinput!G$1,byType_allYears!$A$2:$BB$2,0))</f>
        <v>1.2169442241484826E-2</v>
      </c>
      <c r="H51" s="21">
        <f>INDEX(byType_allYears!$A$2:$BB$91,MATCH(byType_CIMSinput!$C51,byType_allYears!$C$2:$C$91,0),MATCH(byType_CIMSinput!H$1,byType_allYears!$A$2:$BB$2,0))</f>
        <v>1.3414803498117146E-2</v>
      </c>
      <c r="I51" s="21">
        <f>INDEX(byType_allYears!$A$2:$BB$91,MATCH(byType_CIMSinput!$C51,byType_allYears!$C$2:$C$91,0),MATCH(byType_CIMSinput!I$1,byType_allYears!$A$2:$BB$2,0))</f>
        <v>1.2483852594129508E-2</v>
      </c>
      <c r="J51" s="21">
        <f>INDEX(byType_allYears!$A$2:$BB$91,MATCH(byType_CIMSinput!$C51,byType_allYears!$C$2:$C$91,0),MATCH(byType_CIMSinput!J$1,byType_allYears!$A$2:$BB$2,0))</f>
        <v>1.0041161694266148E-2</v>
      </c>
      <c r="K51" s="21">
        <f>INDEX(byType_allYears!$A$2:$BB$91,MATCH(byType_CIMSinput!$C51,byType_allYears!$C$2:$C$91,0),MATCH(byType_CIMSinput!K$1,byType_allYears!$A$2:$BB$2,0))</f>
        <v>8.1649058091227428E-3</v>
      </c>
      <c r="L51" s="21">
        <f>INDEX(byType_allYears!$A$2:$BB$91,MATCH(byType_CIMSinput!$C51,byType_allYears!$C$2:$C$91,0),MATCH(byType_CIMSinput!L$1,byType_allYears!$A$2:$BB$2,0))</f>
        <v>6.5678680195227768E-3</v>
      </c>
      <c r="M51" s="21">
        <f>INDEX(byType_allYears!$A$2:$BB$91,MATCH(byType_CIMSinput!$C51,byType_allYears!$C$2:$C$91,0),MATCH(byType_CIMSinput!M$1,byType_allYears!$A$2:$BB$2,0))</f>
        <v>5.6504442639812823E-3</v>
      </c>
      <c r="N51" s="21">
        <f>INDEX(byType_allYears!$A$2:$BB$91,MATCH(byType_CIMSinput!$C51,byType_allYears!$C$2:$C$91,0),MATCH(byType_CIMSinput!N$1,byType_allYears!$A$2:$BB$2,0))</f>
        <v>5.4916745069529989E-3</v>
      </c>
    </row>
    <row r="52" spans="1:14" x14ac:dyDescent="0.35">
      <c r="A52" t="s">
        <v>37</v>
      </c>
      <c r="B52" t="s">
        <v>72</v>
      </c>
      <c r="C52" t="s">
        <v>121</v>
      </c>
      <c r="D52" s="21">
        <f>INDEX(byType_allYears!$A$2:$BB$91,MATCH(byType_CIMSinput!$C52,byType_allYears!$C$2:$C$91,0),MATCH(byType_CIMSinput!D$1,byType_allYears!$A$2:$BB$2,0))</f>
        <v>0.12878611281091867</v>
      </c>
      <c r="E52" s="21">
        <f>INDEX(byType_allYears!$A$2:$BB$91,MATCH(byType_CIMSinput!$C52,byType_allYears!$C$2:$C$91,0),MATCH(byType_CIMSinput!E$1,byType_allYears!$A$2:$BB$2,0))</f>
        <v>0.27896341463426949</v>
      </c>
      <c r="F52" s="21">
        <f>INDEX(byType_allYears!$A$2:$BB$91,MATCH(byType_CIMSinput!$C52,byType_allYears!$C$2:$C$91,0),MATCH(byType_CIMSinput!F$1,byType_allYears!$A$2:$BB$2,0))</f>
        <v>0.40042817958703947</v>
      </c>
      <c r="G52" s="21">
        <f>INDEX(byType_allYears!$A$2:$BB$91,MATCH(byType_CIMSinput!$C52,byType_allYears!$C$2:$C$91,0),MATCH(byType_CIMSinput!G$1,byType_allYears!$A$2:$BB$2,0))</f>
        <v>0.72383209783903901</v>
      </c>
      <c r="H52" s="21">
        <f>INDEX(byType_allYears!$A$2:$BB$91,MATCH(byType_CIMSinput!$C52,byType_allYears!$C$2:$C$91,0),MATCH(byType_CIMSinput!H$1,byType_allYears!$A$2:$BB$2,0))</f>
        <v>0.8946419942077789</v>
      </c>
      <c r="I52" s="21">
        <f>INDEX(byType_allYears!$A$2:$BB$91,MATCH(byType_CIMSinput!$C52,byType_allYears!$C$2:$C$91,0),MATCH(byType_CIMSinput!I$1,byType_allYears!$A$2:$BB$2,0))</f>
        <v>0.94526598199859213</v>
      </c>
      <c r="J52" s="21">
        <f>INDEX(byType_allYears!$A$2:$BB$91,MATCH(byType_CIMSinput!$C52,byType_allYears!$C$2:$C$91,0),MATCH(byType_CIMSinput!J$1,byType_allYears!$A$2:$BB$2,0))</f>
        <v>0.96638554956061007</v>
      </c>
      <c r="K52" s="21">
        <f>INDEX(byType_allYears!$A$2:$BB$91,MATCH(byType_CIMSinput!$C52,byType_allYears!$C$2:$C$91,0),MATCH(byType_CIMSinput!K$1,byType_allYears!$A$2:$BB$2,0))</f>
        <v>0.97675112925419927</v>
      </c>
      <c r="L52" s="21">
        <f>INDEX(byType_allYears!$A$2:$BB$91,MATCH(byType_CIMSinput!$C52,byType_allYears!$C$2:$C$91,0),MATCH(byType_CIMSinput!L$1,byType_allYears!$A$2:$BB$2,0))</f>
        <v>0.98155230363338097</v>
      </c>
      <c r="M52" s="21">
        <f>INDEX(byType_allYears!$A$2:$BB$91,MATCH(byType_CIMSinput!$C52,byType_allYears!$C$2:$C$91,0),MATCH(byType_CIMSinput!M$1,byType_allYears!$A$2:$BB$2,0))</f>
        <v>0.98370715803488118</v>
      </c>
      <c r="N52" s="21">
        <f>INDEX(byType_allYears!$A$2:$BB$91,MATCH(byType_CIMSinput!$C52,byType_allYears!$C$2:$C$91,0),MATCH(byType_CIMSinput!N$1,byType_allYears!$A$2:$BB$2,0))</f>
        <v>0.98522779048525122</v>
      </c>
    </row>
    <row r="53" spans="1:14" x14ac:dyDescent="0.35">
      <c r="A53" t="s">
        <v>122</v>
      </c>
      <c r="B53" t="s">
        <v>64</v>
      </c>
      <c r="C53" t="s">
        <v>123</v>
      </c>
      <c r="D53" s="21">
        <f>INDEX(byType_allYears!$A$2:$BB$91,MATCH(byType_CIMSinput!$C53,byType_allYears!$C$2:$C$91,0),MATCH(byType_CIMSinput!D$1,byType_allYears!$A$2:$BB$2,0))</f>
        <v>0</v>
      </c>
      <c r="E53" s="21">
        <f>INDEX(byType_allYears!$A$2:$BB$91,MATCH(byType_CIMSinput!$C53,byType_allYears!$C$2:$C$91,0),MATCH(byType_CIMSinput!E$1,byType_allYears!$A$2:$BB$2,0))</f>
        <v>0</v>
      </c>
      <c r="F53" s="21">
        <f>INDEX(byType_allYears!$A$2:$BB$91,MATCH(byType_CIMSinput!$C53,byType_allYears!$C$2:$C$91,0),MATCH(byType_CIMSinput!F$1,byType_allYears!$A$2:$BB$2,0))</f>
        <v>0</v>
      </c>
      <c r="G53" s="21">
        <f>INDEX(byType_allYears!$A$2:$BB$91,MATCH(byType_CIMSinput!$C53,byType_allYears!$C$2:$C$91,0),MATCH(byType_CIMSinput!G$1,byType_allYears!$A$2:$BB$2,0))</f>
        <v>0</v>
      </c>
      <c r="H53" s="21">
        <f>INDEX(byType_allYears!$A$2:$BB$91,MATCH(byType_CIMSinput!$C53,byType_allYears!$C$2:$C$91,0),MATCH(byType_CIMSinput!H$1,byType_allYears!$A$2:$BB$2,0))</f>
        <v>0</v>
      </c>
      <c r="I53" s="21">
        <f>INDEX(byType_allYears!$A$2:$BB$91,MATCH(byType_CIMSinput!$C53,byType_allYears!$C$2:$C$91,0),MATCH(byType_CIMSinput!I$1,byType_allYears!$A$2:$BB$2,0))</f>
        <v>0</v>
      </c>
      <c r="J53" s="21">
        <f>INDEX(byType_allYears!$A$2:$BB$91,MATCH(byType_CIMSinput!$C53,byType_allYears!$C$2:$C$91,0),MATCH(byType_CIMSinput!J$1,byType_allYears!$A$2:$BB$2,0))</f>
        <v>0</v>
      </c>
      <c r="K53" s="21">
        <f>INDEX(byType_allYears!$A$2:$BB$91,MATCH(byType_CIMSinput!$C53,byType_allYears!$C$2:$C$91,0),MATCH(byType_CIMSinput!K$1,byType_allYears!$A$2:$BB$2,0))</f>
        <v>0</v>
      </c>
      <c r="L53" s="21">
        <f>INDEX(byType_allYears!$A$2:$BB$91,MATCH(byType_CIMSinput!$C53,byType_allYears!$C$2:$C$91,0),MATCH(byType_CIMSinput!L$1,byType_allYears!$A$2:$BB$2,0))</f>
        <v>0</v>
      </c>
      <c r="M53" s="21">
        <f>INDEX(byType_allYears!$A$2:$BB$91,MATCH(byType_CIMSinput!$C53,byType_allYears!$C$2:$C$91,0),MATCH(byType_CIMSinput!M$1,byType_allYears!$A$2:$BB$2,0))</f>
        <v>0</v>
      </c>
      <c r="N53" s="21">
        <f>INDEX(byType_allYears!$A$2:$BB$91,MATCH(byType_CIMSinput!$C53,byType_allYears!$C$2:$C$91,0),MATCH(byType_CIMSinput!N$1,byType_allYears!$A$2:$BB$2,0))</f>
        <v>0</v>
      </c>
    </row>
    <row r="54" spans="1:14" x14ac:dyDescent="0.35">
      <c r="A54" t="s">
        <v>122</v>
      </c>
      <c r="B54" t="s">
        <v>66</v>
      </c>
      <c r="C54" t="s">
        <v>124</v>
      </c>
      <c r="D54" s="21">
        <f>INDEX(byType_allYears!$A$2:$BB$91,MATCH(byType_CIMSinput!$C54,byType_allYears!$C$2:$C$91,0),MATCH(byType_CIMSinput!D$1,byType_allYears!$A$2:$BB$2,0))</f>
        <v>1</v>
      </c>
      <c r="E54" s="21">
        <f>INDEX(byType_allYears!$A$2:$BB$91,MATCH(byType_CIMSinput!$C54,byType_allYears!$C$2:$C$91,0),MATCH(byType_CIMSinput!E$1,byType_allYears!$A$2:$BB$2,0))</f>
        <v>1</v>
      </c>
      <c r="F54" s="21">
        <f>INDEX(byType_allYears!$A$2:$BB$91,MATCH(byType_CIMSinput!$C54,byType_allYears!$C$2:$C$91,0),MATCH(byType_CIMSinput!F$1,byType_allYears!$A$2:$BB$2,0))</f>
        <v>1</v>
      </c>
      <c r="G54" s="21">
        <f>INDEX(byType_allYears!$A$2:$BB$91,MATCH(byType_CIMSinput!$C54,byType_allYears!$C$2:$C$91,0),MATCH(byType_CIMSinput!G$1,byType_allYears!$A$2:$BB$2,0))</f>
        <v>0</v>
      </c>
      <c r="H54" s="21">
        <f>INDEX(byType_allYears!$A$2:$BB$91,MATCH(byType_CIMSinput!$C54,byType_allYears!$C$2:$C$91,0),MATCH(byType_CIMSinput!H$1,byType_allYears!$A$2:$BB$2,0))</f>
        <v>0</v>
      </c>
      <c r="I54" s="21">
        <f>INDEX(byType_allYears!$A$2:$BB$91,MATCH(byType_CIMSinput!$C54,byType_allYears!$C$2:$C$91,0),MATCH(byType_CIMSinput!I$1,byType_allYears!$A$2:$BB$2,0))</f>
        <v>0</v>
      </c>
      <c r="J54" s="21">
        <f>INDEX(byType_allYears!$A$2:$BB$91,MATCH(byType_CIMSinput!$C54,byType_allYears!$C$2:$C$91,0),MATCH(byType_CIMSinput!J$1,byType_allYears!$A$2:$BB$2,0))</f>
        <v>0</v>
      </c>
      <c r="K54" s="21">
        <f>INDEX(byType_allYears!$A$2:$BB$91,MATCH(byType_CIMSinput!$C54,byType_allYears!$C$2:$C$91,0),MATCH(byType_CIMSinput!K$1,byType_allYears!$A$2:$BB$2,0))</f>
        <v>0</v>
      </c>
      <c r="L54" s="21">
        <f>INDEX(byType_allYears!$A$2:$BB$91,MATCH(byType_CIMSinput!$C54,byType_allYears!$C$2:$C$91,0),MATCH(byType_CIMSinput!L$1,byType_allYears!$A$2:$BB$2,0))</f>
        <v>0</v>
      </c>
      <c r="M54" s="21">
        <f>INDEX(byType_allYears!$A$2:$BB$91,MATCH(byType_CIMSinput!$C54,byType_allYears!$C$2:$C$91,0),MATCH(byType_CIMSinput!M$1,byType_allYears!$A$2:$BB$2,0))</f>
        <v>0</v>
      </c>
      <c r="N54" s="21">
        <f>INDEX(byType_allYears!$A$2:$BB$91,MATCH(byType_CIMSinput!$C54,byType_allYears!$C$2:$C$91,0),MATCH(byType_CIMSinput!N$1,byType_allYears!$A$2:$BB$2,0))</f>
        <v>0</v>
      </c>
    </row>
    <row r="55" spans="1:14" x14ac:dyDescent="0.35">
      <c r="A55" t="s">
        <v>122</v>
      </c>
      <c r="B55" t="s">
        <v>68</v>
      </c>
      <c r="C55" t="s">
        <v>125</v>
      </c>
      <c r="D55" s="21">
        <f>INDEX(byType_allYears!$A$2:$BB$91,MATCH(byType_CIMSinput!$C55,byType_allYears!$C$2:$C$91,0),MATCH(byType_CIMSinput!D$1,byType_allYears!$A$2:$BB$2,0))</f>
        <v>0</v>
      </c>
      <c r="E55" s="21">
        <f>INDEX(byType_allYears!$A$2:$BB$91,MATCH(byType_CIMSinput!$C55,byType_allYears!$C$2:$C$91,0),MATCH(byType_CIMSinput!E$1,byType_allYears!$A$2:$BB$2,0))</f>
        <v>0</v>
      </c>
      <c r="F55" s="21">
        <f>INDEX(byType_allYears!$A$2:$BB$91,MATCH(byType_CIMSinput!$C55,byType_allYears!$C$2:$C$91,0),MATCH(byType_CIMSinput!F$1,byType_allYears!$A$2:$BB$2,0))</f>
        <v>0</v>
      </c>
      <c r="G55" s="21">
        <f>INDEX(byType_allYears!$A$2:$BB$91,MATCH(byType_CIMSinput!$C55,byType_allYears!$C$2:$C$91,0),MATCH(byType_CIMSinput!G$1,byType_allYears!$A$2:$BB$2,0))</f>
        <v>0</v>
      </c>
      <c r="H55" s="21">
        <f>INDEX(byType_allYears!$A$2:$BB$91,MATCH(byType_CIMSinput!$C55,byType_allYears!$C$2:$C$91,0),MATCH(byType_CIMSinput!H$1,byType_allYears!$A$2:$BB$2,0))</f>
        <v>0</v>
      </c>
      <c r="I55" s="21">
        <f>INDEX(byType_allYears!$A$2:$BB$91,MATCH(byType_CIMSinput!$C55,byType_allYears!$C$2:$C$91,0),MATCH(byType_CIMSinput!I$1,byType_allYears!$A$2:$BB$2,0))</f>
        <v>0</v>
      </c>
      <c r="J55" s="21">
        <f>INDEX(byType_allYears!$A$2:$BB$91,MATCH(byType_CIMSinput!$C55,byType_allYears!$C$2:$C$91,0),MATCH(byType_CIMSinput!J$1,byType_allYears!$A$2:$BB$2,0))</f>
        <v>0</v>
      </c>
      <c r="K55" s="21">
        <f>INDEX(byType_allYears!$A$2:$BB$91,MATCH(byType_CIMSinput!$C55,byType_allYears!$C$2:$C$91,0),MATCH(byType_CIMSinput!K$1,byType_allYears!$A$2:$BB$2,0))</f>
        <v>0</v>
      </c>
      <c r="L55" s="21">
        <f>INDEX(byType_allYears!$A$2:$BB$91,MATCH(byType_CIMSinput!$C55,byType_allYears!$C$2:$C$91,0),MATCH(byType_CIMSinput!L$1,byType_allYears!$A$2:$BB$2,0))</f>
        <v>0</v>
      </c>
      <c r="M55" s="21">
        <f>INDEX(byType_allYears!$A$2:$BB$91,MATCH(byType_CIMSinput!$C55,byType_allYears!$C$2:$C$91,0),MATCH(byType_CIMSinput!M$1,byType_allYears!$A$2:$BB$2,0))</f>
        <v>0</v>
      </c>
      <c r="N55" s="21">
        <f>INDEX(byType_allYears!$A$2:$BB$91,MATCH(byType_CIMSinput!$C55,byType_allYears!$C$2:$C$91,0),MATCH(byType_CIMSinput!N$1,byType_allYears!$A$2:$BB$2,0))</f>
        <v>0</v>
      </c>
    </row>
    <row r="56" spans="1:14" x14ac:dyDescent="0.35">
      <c r="A56" t="s">
        <v>122</v>
      </c>
      <c r="B56" t="s">
        <v>70</v>
      </c>
      <c r="C56" t="s">
        <v>126</v>
      </c>
      <c r="D56" s="21">
        <f>INDEX(byType_allYears!$A$2:$BB$91,MATCH(byType_CIMSinput!$C56,byType_allYears!$C$2:$C$91,0),MATCH(byType_CIMSinput!D$1,byType_allYears!$A$2:$BB$2,0))</f>
        <v>0</v>
      </c>
      <c r="E56" s="21">
        <f>INDEX(byType_allYears!$A$2:$BB$91,MATCH(byType_CIMSinput!$C56,byType_allYears!$C$2:$C$91,0),MATCH(byType_CIMSinput!E$1,byType_allYears!$A$2:$BB$2,0))</f>
        <v>0</v>
      </c>
      <c r="F56" s="21">
        <f>INDEX(byType_allYears!$A$2:$BB$91,MATCH(byType_CIMSinput!$C56,byType_allYears!$C$2:$C$91,0),MATCH(byType_CIMSinput!F$1,byType_allYears!$A$2:$BB$2,0))</f>
        <v>0</v>
      </c>
      <c r="G56" s="21">
        <f>INDEX(byType_allYears!$A$2:$BB$91,MATCH(byType_CIMSinput!$C56,byType_allYears!$C$2:$C$91,0),MATCH(byType_CIMSinput!G$1,byType_allYears!$A$2:$BB$2,0))</f>
        <v>0</v>
      </c>
      <c r="H56" s="21">
        <f>INDEX(byType_allYears!$A$2:$BB$91,MATCH(byType_CIMSinput!$C56,byType_allYears!$C$2:$C$91,0),MATCH(byType_CIMSinput!H$1,byType_allYears!$A$2:$BB$2,0))</f>
        <v>0</v>
      </c>
      <c r="I56" s="21">
        <f>INDEX(byType_allYears!$A$2:$BB$91,MATCH(byType_CIMSinput!$C56,byType_allYears!$C$2:$C$91,0),MATCH(byType_CIMSinput!I$1,byType_allYears!$A$2:$BB$2,0))</f>
        <v>0</v>
      </c>
      <c r="J56" s="21">
        <f>INDEX(byType_allYears!$A$2:$BB$91,MATCH(byType_CIMSinput!$C56,byType_allYears!$C$2:$C$91,0),MATCH(byType_CIMSinput!J$1,byType_allYears!$A$2:$BB$2,0))</f>
        <v>0</v>
      </c>
      <c r="K56" s="21">
        <f>INDEX(byType_allYears!$A$2:$BB$91,MATCH(byType_CIMSinput!$C56,byType_allYears!$C$2:$C$91,0),MATCH(byType_CIMSinput!K$1,byType_allYears!$A$2:$BB$2,0))</f>
        <v>0</v>
      </c>
      <c r="L56" s="21">
        <f>INDEX(byType_allYears!$A$2:$BB$91,MATCH(byType_CIMSinput!$C56,byType_allYears!$C$2:$C$91,0),MATCH(byType_CIMSinput!L$1,byType_allYears!$A$2:$BB$2,0))</f>
        <v>0</v>
      </c>
      <c r="M56" s="21">
        <f>INDEX(byType_allYears!$A$2:$BB$91,MATCH(byType_CIMSinput!$C56,byType_allYears!$C$2:$C$91,0),MATCH(byType_CIMSinput!M$1,byType_allYears!$A$2:$BB$2,0))</f>
        <v>0</v>
      </c>
      <c r="N56" s="21">
        <f>INDEX(byType_allYears!$A$2:$BB$91,MATCH(byType_CIMSinput!$C56,byType_allYears!$C$2:$C$91,0),MATCH(byType_CIMSinput!N$1,byType_allYears!$A$2:$BB$2,0))</f>
        <v>0</v>
      </c>
    </row>
    <row r="57" spans="1:14" x14ac:dyDescent="0.35">
      <c r="A57" t="s">
        <v>122</v>
      </c>
      <c r="B57" t="s">
        <v>72</v>
      </c>
      <c r="C57" t="s">
        <v>127</v>
      </c>
      <c r="D57" s="21">
        <f>INDEX(byType_allYears!$A$2:$BB$91,MATCH(byType_CIMSinput!$C57,byType_allYears!$C$2:$C$91,0),MATCH(byType_CIMSinput!D$1,byType_allYears!$A$2:$BB$2,0))</f>
        <v>0</v>
      </c>
      <c r="E57" s="21">
        <f>INDEX(byType_allYears!$A$2:$BB$91,MATCH(byType_CIMSinput!$C57,byType_allYears!$C$2:$C$91,0),MATCH(byType_CIMSinput!E$1,byType_allYears!$A$2:$BB$2,0))</f>
        <v>0</v>
      </c>
      <c r="F57" s="21">
        <f>INDEX(byType_allYears!$A$2:$BB$91,MATCH(byType_CIMSinput!$C57,byType_allYears!$C$2:$C$91,0),MATCH(byType_CIMSinput!F$1,byType_allYears!$A$2:$BB$2,0))</f>
        <v>0</v>
      </c>
      <c r="G57" s="21">
        <f>INDEX(byType_allYears!$A$2:$BB$91,MATCH(byType_CIMSinput!$C57,byType_allYears!$C$2:$C$91,0),MATCH(byType_CIMSinput!G$1,byType_allYears!$A$2:$BB$2,0))</f>
        <v>0</v>
      </c>
      <c r="H57" s="21">
        <f>INDEX(byType_allYears!$A$2:$BB$91,MATCH(byType_CIMSinput!$C57,byType_allYears!$C$2:$C$91,0),MATCH(byType_CIMSinput!H$1,byType_allYears!$A$2:$BB$2,0))</f>
        <v>0</v>
      </c>
      <c r="I57" s="21">
        <f>INDEX(byType_allYears!$A$2:$BB$91,MATCH(byType_CIMSinput!$C57,byType_allYears!$C$2:$C$91,0),MATCH(byType_CIMSinput!I$1,byType_allYears!$A$2:$BB$2,0))</f>
        <v>0</v>
      </c>
      <c r="J57" s="21">
        <f>INDEX(byType_allYears!$A$2:$BB$91,MATCH(byType_CIMSinput!$C57,byType_allYears!$C$2:$C$91,0),MATCH(byType_CIMSinput!J$1,byType_allYears!$A$2:$BB$2,0))</f>
        <v>0</v>
      </c>
      <c r="K57" s="21">
        <f>INDEX(byType_allYears!$A$2:$BB$91,MATCH(byType_CIMSinput!$C57,byType_allYears!$C$2:$C$91,0),MATCH(byType_CIMSinput!K$1,byType_allYears!$A$2:$BB$2,0))</f>
        <v>0</v>
      </c>
      <c r="L57" s="21">
        <f>INDEX(byType_allYears!$A$2:$BB$91,MATCH(byType_CIMSinput!$C57,byType_allYears!$C$2:$C$91,0),MATCH(byType_CIMSinput!L$1,byType_allYears!$A$2:$BB$2,0))</f>
        <v>0</v>
      </c>
      <c r="M57" s="21">
        <f>INDEX(byType_allYears!$A$2:$BB$91,MATCH(byType_CIMSinput!$C57,byType_allYears!$C$2:$C$91,0),MATCH(byType_CIMSinput!M$1,byType_allYears!$A$2:$BB$2,0))</f>
        <v>0</v>
      </c>
      <c r="N57" s="21">
        <f>INDEX(byType_allYears!$A$2:$BB$91,MATCH(byType_CIMSinput!$C57,byType_allYears!$C$2:$C$91,0),MATCH(byType_CIMSinput!N$1,byType_allYears!$A$2:$BB$2,0))</f>
        <v>0</v>
      </c>
    </row>
    <row r="58" spans="1:14" x14ac:dyDescent="0.35">
      <c r="A58" t="s">
        <v>128</v>
      </c>
      <c r="B58" t="s">
        <v>64</v>
      </c>
      <c r="C58" t="s">
        <v>129</v>
      </c>
      <c r="D58" s="21">
        <f>INDEX(byType_allYears!$A$2:$BB$91,MATCH(byType_CIMSinput!$C58,byType_allYears!$C$2:$C$91,0),MATCH(byType_CIMSinput!D$1,byType_allYears!$A$2:$BB$2,0))</f>
        <v>0</v>
      </c>
      <c r="E58" s="21">
        <f>INDEX(byType_allYears!$A$2:$BB$91,MATCH(byType_CIMSinput!$C58,byType_allYears!$C$2:$C$91,0),MATCH(byType_CIMSinput!E$1,byType_allYears!$A$2:$BB$2,0))</f>
        <v>0</v>
      </c>
      <c r="F58" s="21">
        <f>INDEX(byType_allYears!$A$2:$BB$91,MATCH(byType_CIMSinput!$C58,byType_allYears!$C$2:$C$91,0),MATCH(byType_CIMSinput!F$1,byType_allYears!$A$2:$BB$2,0))</f>
        <v>0</v>
      </c>
      <c r="G58" s="21">
        <f>INDEX(byType_allYears!$A$2:$BB$91,MATCH(byType_CIMSinput!$C58,byType_allYears!$C$2:$C$91,0),MATCH(byType_CIMSinput!G$1,byType_allYears!$A$2:$BB$2,0))</f>
        <v>0</v>
      </c>
      <c r="H58" s="21">
        <f>INDEX(byType_allYears!$A$2:$BB$91,MATCH(byType_CIMSinput!$C58,byType_allYears!$C$2:$C$91,0),MATCH(byType_CIMSinput!H$1,byType_allYears!$A$2:$BB$2,0))</f>
        <v>0</v>
      </c>
      <c r="I58" s="21">
        <f>INDEX(byType_allYears!$A$2:$BB$91,MATCH(byType_CIMSinput!$C58,byType_allYears!$C$2:$C$91,0),MATCH(byType_CIMSinput!I$1,byType_allYears!$A$2:$BB$2,0))</f>
        <v>0</v>
      </c>
      <c r="J58" s="21">
        <f>INDEX(byType_allYears!$A$2:$BB$91,MATCH(byType_CIMSinput!$C58,byType_allYears!$C$2:$C$91,0),MATCH(byType_CIMSinput!J$1,byType_allYears!$A$2:$BB$2,0))</f>
        <v>0</v>
      </c>
      <c r="K58" s="21">
        <f>INDEX(byType_allYears!$A$2:$BB$91,MATCH(byType_CIMSinput!$C58,byType_allYears!$C$2:$C$91,0),MATCH(byType_CIMSinput!K$1,byType_allYears!$A$2:$BB$2,0))</f>
        <v>0</v>
      </c>
      <c r="L58" s="21">
        <f>INDEX(byType_allYears!$A$2:$BB$91,MATCH(byType_CIMSinput!$C58,byType_allYears!$C$2:$C$91,0),MATCH(byType_CIMSinput!L$1,byType_allYears!$A$2:$BB$2,0))</f>
        <v>0</v>
      </c>
      <c r="M58" s="21">
        <f>INDEX(byType_allYears!$A$2:$BB$91,MATCH(byType_CIMSinput!$C58,byType_allYears!$C$2:$C$91,0),MATCH(byType_CIMSinput!M$1,byType_allYears!$A$2:$BB$2,0))</f>
        <v>0</v>
      </c>
      <c r="N58" s="21">
        <f>INDEX(byType_allYears!$A$2:$BB$91,MATCH(byType_CIMSinput!$C58,byType_allYears!$C$2:$C$91,0),MATCH(byType_CIMSinput!N$1,byType_allYears!$A$2:$BB$2,0))</f>
        <v>0</v>
      </c>
    </row>
    <row r="59" spans="1:14" x14ac:dyDescent="0.35">
      <c r="A59" t="s">
        <v>128</v>
      </c>
      <c r="B59" t="s">
        <v>66</v>
      </c>
      <c r="C59" t="s">
        <v>130</v>
      </c>
      <c r="D59" s="21">
        <f>INDEX(byType_allYears!$A$2:$BB$91,MATCH(byType_CIMSinput!$C59,byType_allYears!$C$2:$C$91,0),MATCH(byType_CIMSinput!D$1,byType_allYears!$A$2:$BB$2,0))</f>
        <v>1</v>
      </c>
      <c r="E59" s="21">
        <f>INDEX(byType_allYears!$A$2:$BB$91,MATCH(byType_CIMSinput!$C59,byType_allYears!$C$2:$C$91,0),MATCH(byType_CIMSinput!E$1,byType_allYears!$A$2:$BB$2,0))</f>
        <v>1</v>
      </c>
      <c r="F59" s="21">
        <f>INDEX(byType_allYears!$A$2:$BB$91,MATCH(byType_CIMSinput!$C59,byType_allYears!$C$2:$C$91,0),MATCH(byType_CIMSinput!F$1,byType_allYears!$A$2:$BB$2,0))</f>
        <v>1</v>
      </c>
      <c r="G59" s="21">
        <f>INDEX(byType_allYears!$A$2:$BB$91,MATCH(byType_CIMSinput!$C59,byType_allYears!$C$2:$C$91,0),MATCH(byType_CIMSinput!G$1,byType_allYears!$A$2:$BB$2,0))</f>
        <v>1</v>
      </c>
      <c r="H59" s="21">
        <f>INDEX(byType_allYears!$A$2:$BB$91,MATCH(byType_CIMSinput!$C59,byType_allYears!$C$2:$C$91,0),MATCH(byType_CIMSinput!H$1,byType_allYears!$A$2:$BB$2,0))</f>
        <v>1</v>
      </c>
      <c r="I59" s="21">
        <f>INDEX(byType_allYears!$A$2:$BB$91,MATCH(byType_CIMSinput!$C59,byType_allYears!$C$2:$C$91,0),MATCH(byType_CIMSinput!I$1,byType_allYears!$A$2:$BB$2,0))</f>
        <v>1</v>
      </c>
      <c r="J59" s="21">
        <f>INDEX(byType_allYears!$A$2:$BB$91,MATCH(byType_CIMSinput!$C59,byType_allYears!$C$2:$C$91,0),MATCH(byType_CIMSinput!J$1,byType_allYears!$A$2:$BB$2,0))</f>
        <v>1</v>
      </c>
      <c r="K59" s="21">
        <f>INDEX(byType_allYears!$A$2:$BB$91,MATCH(byType_CIMSinput!$C59,byType_allYears!$C$2:$C$91,0),MATCH(byType_CIMSinput!K$1,byType_allYears!$A$2:$BB$2,0))</f>
        <v>1</v>
      </c>
      <c r="L59" s="21">
        <f>INDEX(byType_allYears!$A$2:$BB$91,MATCH(byType_CIMSinput!$C59,byType_allYears!$C$2:$C$91,0),MATCH(byType_CIMSinput!L$1,byType_allYears!$A$2:$BB$2,0))</f>
        <v>1</v>
      </c>
      <c r="M59" s="21">
        <f>INDEX(byType_allYears!$A$2:$BB$91,MATCH(byType_CIMSinput!$C59,byType_allYears!$C$2:$C$91,0),MATCH(byType_CIMSinput!M$1,byType_allYears!$A$2:$BB$2,0))</f>
        <v>1</v>
      </c>
      <c r="N59" s="21">
        <f>INDEX(byType_allYears!$A$2:$BB$91,MATCH(byType_CIMSinput!$C59,byType_allYears!$C$2:$C$91,0),MATCH(byType_CIMSinput!N$1,byType_allYears!$A$2:$BB$2,0))</f>
        <v>1</v>
      </c>
    </row>
    <row r="60" spans="1:14" x14ac:dyDescent="0.35">
      <c r="A60" t="s">
        <v>128</v>
      </c>
      <c r="B60" t="s">
        <v>68</v>
      </c>
      <c r="C60" t="s">
        <v>131</v>
      </c>
      <c r="D60" s="21">
        <f>INDEX(byType_allYears!$A$2:$BB$91,MATCH(byType_CIMSinput!$C60,byType_allYears!$C$2:$C$91,0),MATCH(byType_CIMSinput!D$1,byType_allYears!$A$2:$BB$2,0))</f>
        <v>0</v>
      </c>
      <c r="E60" s="21">
        <f>INDEX(byType_allYears!$A$2:$BB$91,MATCH(byType_CIMSinput!$C60,byType_allYears!$C$2:$C$91,0),MATCH(byType_CIMSinput!E$1,byType_allYears!$A$2:$BB$2,0))</f>
        <v>0</v>
      </c>
      <c r="F60" s="21">
        <f>INDEX(byType_allYears!$A$2:$BB$91,MATCH(byType_CIMSinput!$C60,byType_allYears!$C$2:$C$91,0),MATCH(byType_CIMSinput!F$1,byType_allYears!$A$2:$BB$2,0))</f>
        <v>0</v>
      </c>
      <c r="G60" s="21">
        <f>INDEX(byType_allYears!$A$2:$BB$91,MATCH(byType_CIMSinput!$C60,byType_allYears!$C$2:$C$91,0),MATCH(byType_CIMSinput!G$1,byType_allYears!$A$2:$BB$2,0))</f>
        <v>0</v>
      </c>
      <c r="H60" s="21">
        <f>INDEX(byType_allYears!$A$2:$BB$91,MATCH(byType_CIMSinput!$C60,byType_allYears!$C$2:$C$91,0),MATCH(byType_CIMSinput!H$1,byType_allYears!$A$2:$BB$2,0))</f>
        <v>0</v>
      </c>
      <c r="I60" s="21">
        <f>INDEX(byType_allYears!$A$2:$BB$91,MATCH(byType_CIMSinput!$C60,byType_allYears!$C$2:$C$91,0),MATCH(byType_CIMSinput!I$1,byType_allYears!$A$2:$BB$2,0))</f>
        <v>0</v>
      </c>
      <c r="J60" s="21">
        <f>INDEX(byType_allYears!$A$2:$BB$91,MATCH(byType_CIMSinput!$C60,byType_allYears!$C$2:$C$91,0),MATCH(byType_CIMSinput!J$1,byType_allYears!$A$2:$BB$2,0))</f>
        <v>0</v>
      </c>
      <c r="K60" s="21">
        <f>INDEX(byType_allYears!$A$2:$BB$91,MATCH(byType_CIMSinput!$C60,byType_allYears!$C$2:$C$91,0),MATCH(byType_CIMSinput!K$1,byType_allYears!$A$2:$BB$2,0))</f>
        <v>0</v>
      </c>
      <c r="L60" s="21">
        <f>INDEX(byType_allYears!$A$2:$BB$91,MATCH(byType_CIMSinput!$C60,byType_allYears!$C$2:$C$91,0),MATCH(byType_CIMSinput!L$1,byType_allYears!$A$2:$BB$2,0))</f>
        <v>0</v>
      </c>
      <c r="M60" s="21">
        <f>INDEX(byType_allYears!$A$2:$BB$91,MATCH(byType_CIMSinput!$C60,byType_allYears!$C$2:$C$91,0),MATCH(byType_CIMSinput!M$1,byType_allYears!$A$2:$BB$2,0))</f>
        <v>0</v>
      </c>
      <c r="N60" s="21">
        <f>INDEX(byType_allYears!$A$2:$BB$91,MATCH(byType_CIMSinput!$C60,byType_allYears!$C$2:$C$91,0),MATCH(byType_CIMSinput!N$1,byType_allYears!$A$2:$BB$2,0))</f>
        <v>0</v>
      </c>
    </row>
    <row r="61" spans="1:14" x14ac:dyDescent="0.35">
      <c r="A61" t="s">
        <v>128</v>
      </c>
      <c r="B61" t="s">
        <v>70</v>
      </c>
      <c r="C61" t="s">
        <v>132</v>
      </c>
      <c r="D61" s="21">
        <f>INDEX(byType_allYears!$A$2:$BB$91,MATCH(byType_CIMSinput!$C61,byType_allYears!$C$2:$C$91,0),MATCH(byType_CIMSinput!D$1,byType_allYears!$A$2:$BB$2,0))</f>
        <v>0</v>
      </c>
      <c r="E61" s="21">
        <f>INDEX(byType_allYears!$A$2:$BB$91,MATCH(byType_CIMSinput!$C61,byType_allYears!$C$2:$C$91,0),MATCH(byType_CIMSinput!E$1,byType_allYears!$A$2:$BB$2,0))</f>
        <v>0</v>
      </c>
      <c r="F61" s="21">
        <f>INDEX(byType_allYears!$A$2:$BB$91,MATCH(byType_CIMSinput!$C61,byType_allYears!$C$2:$C$91,0),MATCH(byType_CIMSinput!F$1,byType_allYears!$A$2:$BB$2,0))</f>
        <v>0</v>
      </c>
      <c r="G61" s="21">
        <f>INDEX(byType_allYears!$A$2:$BB$91,MATCH(byType_CIMSinput!$C61,byType_allYears!$C$2:$C$91,0),MATCH(byType_CIMSinput!G$1,byType_allYears!$A$2:$BB$2,0))</f>
        <v>0</v>
      </c>
      <c r="H61" s="21">
        <f>INDEX(byType_allYears!$A$2:$BB$91,MATCH(byType_CIMSinput!$C61,byType_allYears!$C$2:$C$91,0),MATCH(byType_CIMSinput!H$1,byType_allYears!$A$2:$BB$2,0))</f>
        <v>0</v>
      </c>
      <c r="I61" s="21">
        <f>INDEX(byType_allYears!$A$2:$BB$91,MATCH(byType_CIMSinput!$C61,byType_allYears!$C$2:$C$91,0),MATCH(byType_CIMSinput!I$1,byType_allYears!$A$2:$BB$2,0))</f>
        <v>0</v>
      </c>
      <c r="J61" s="21">
        <f>INDEX(byType_allYears!$A$2:$BB$91,MATCH(byType_CIMSinput!$C61,byType_allYears!$C$2:$C$91,0),MATCH(byType_CIMSinput!J$1,byType_allYears!$A$2:$BB$2,0))</f>
        <v>0</v>
      </c>
      <c r="K61" s="21">
        <f>INDEX(byType_allYears!$A$2:$BB$91,MATCH(byType_CIMSinput!$C61,byType_allYears!$C$2:$C$91,0),MATCH(byType_CIMSinput!K$1,byType_allYears!$A$2:$BB$2,0))</f>
        <v>0</v>
      </c>
      <c r="L61" s="21">
        <f>INDEX(byType_allYears!$A$2:$BB$91,MATCH(byType_CIMSinput!$C61,byType_allYears!$C$2:$C$91,0),MATCH(byType_CIMSinput!L$1,byType_allYears!$A$2:$BB$2,0))</f>
        <v>0</v>
      </c>
      <c r="M61" s="21">
        <f>INDEX(byType_allYears!$A$2:$BB$91,MATCH(byType_CIMSinput!$C61,byType_allYears!$C$2:$C$91,0),MATCH(byType_CIMSinput!M$1,byType_allYears!$A$2:$BB$2,0))</f>
        <v>0</v>
      </c>
      <c r="N61" s="21">
        <f>INDEX(byType_allYears!$A$2:$BB$91,MATCH(byType_CIMSinput!$C61,byType_allYears!$C$2:$C$91,0),MATCH(byType_CIMSinput!N$1,byType_allYears!$A$2:$BB$2,0))</f>
        <v>0</v>
      </c>
    </row>
    <row r="62" spans="1:14" x14ac:dyDescent="0.35">
      <c r="A62" t="s">
        <v>128</v>
      </c>
      <c r="B62" t="s">
        <v>72</v>
      </c>
      <c r="C62" t="s">
        <v>133</v>
      </c>
      <c r="D62" s="21">
        <f>INDEX(byType_allYears!$A$2:$BB$91,MATCH(byType_CIMSinput!$C62,byType_allYears!$C$2:$C$91,0),MATCH(byType_CIMSinput!D$1,byType_allYears!$A$2:$BB$2,0))</f>
        <v>0</v>
      </c>
      <c r="E62" s="21">
        <f>INDEX(byType_allYears!$A$2:$BB$91,MATCH(byType_CIMSinput!$C62,byType_allYears!$C$2:$C$91,0),MATCH(byType_CIMSinput!E$1,byType_allYears!$A$2:$BB$2,0))</f>
        <v>0</v>
      </c>
      <c r="F62" s="21">
        <f>INDEX(byType_allYears!$A$2:$BB$91,MATCH(byType_CIMSinput!$C62,byType_allYears!$C$2:$C$91,0),MATCH(byType_CIMSinput!F$1,byType_allYears!$A$2:$BB$2,0))</f>
        <v>0</v>
      </c>
      <c r="G62" s="21">
        <f>INDEX(byType_allYears!$A$2:$BB$91,MATCH(byType_CIMSinput!$C62,byType_allYears!$C$2:$C$91,0),MATCH(byType_CIMSinput!G$1,byType_allYears!$A$2:$BB$2,0))</f>
        <v>0</v>
      </c>
      <c r="H62" s="21">
        <f>INDEX(byType_allYears!$A$2:$BB$91,MATCH(byType_CIMSinput!$C62,byType_allYears!$C$2:$C$91,0),MATCH(byType_CIMSinput!H$1,byType_allYears!$A$2:$BB$2,0))</f>
        <v>0</v>
      </c>
      <c r="I62" s="21">
        <f>INDEX(byType_allYears!$A$2:$BB$91,MATCH(byType_CIMSinput!$C62,byType_allYears!$C$2:$C$91,0),MATCH(byType_CIMSinput!I$1,byType_allYears!$A$2:$BB$2,0))</f>
        <v>0</v>
      </c>
      <c r="J62" s="21">
        <f>INDEX(byType_allYears!$A$2:$BB$91,MATCH(byType_CIMSinput!$C62,byType_allYears!$C$2:$C$91,0),MATCH(byType_CIMSinput!J$1,byType_allYears!$A$2:$BB$2,0))</f>
        <v>0</v>
      </c>
      <c r="K62" s="21">
        <f>INDEX(byType_allYears!$A$2:$BB$91,MATCH(byType_CIMSinput!$C62,byType_allYears!$C$2:$C$91,0),MATCH(byType_CIMSinput!K$1,byType_allYears!$A$2:$BB$2,0))</f>
        <v>0</v>
      </c>
      <c r="L62" s="21">
        <f>INDEX(byType_allYears!$A$2:$BB$91,MATCH(byType_CIMSinput!$C62,byType_allYears!$C$2:$C$91,0),MATCH(byType_CIMSinput!L$1,byType_allYears!$A$2:$BB$2,0))</f>
        <v>0</v>
      </c>
      <c r="M62" s="21">
        <f>INDEX(byType_allYears!$A$2:$BB$91,MATCH(byType_CIMSinput!$C62,byType_allYears!$C$2:$C$91,0),MATCH(byType_CIMSinput!M$1,byType_allYears!$A$2:$BB$2,0))</f>
        <v>0</v>
      </c>
      <c r="N62" s="21">
        <f>INDEX(byType_allYears!$A$2:$BB$91,MATCH(byType_CIMSinput!$C62,byType_allYears!$C$2:$C$91,0),MATCH(byType_CIMSinput!N$1,byType_allYears!$A$2:$BB$2,0))</f>
        <v>0</v>
      </c>
    </row>
    <row r="63" spans="1:14" x14ac:dyDescent="0.35">
      <c r="A63" t="s">
        <v>134</v>
      </c>
      <c r="B63" t="s">
        <v>64</v>
      </c>
      <c r="C63" t="s">
        <v>135</v>
      </c>
      <c r="D63" s="21">
        <f>INDEX(byType_allYears!$A$2:$BB$91,MATCH(byType_CIMSinput!$C63,byType_allYears!$C$2:$C$91,0),MATCH(byType_CIMSinput!D$1,byType_allYears!$A$2:$BB$2,0))</f>
        <v>0</v>
      </c>
      <c r="E63" s="21">
        <f>INDEX(byType_allYears!$A$2:$BB$91,MATCH(byType_CIMSinput!$C63,byType_allYears!$C$2:$C$91,0),MATCH(byType_CIMSinput!E$1,byType_allYears!$A$2:$BB$2,0))</f>
        <v>0</v>
      </c>
      <c r="F63" s="21">
        <f>INDEX(byType_allYears!$A$2:$BB$91,MATCH(byType_CIMSinput!$C63,byType_allYears!$C$2:$C$91,0),MATCH(byType_CIMSinput!F$1,byType_allYears!$A$2:$BB$2,0))</f>
        <v>0</v>
      </c>
      <c r="G63" s="21">
        <f>INDEX(byType_allYears!$A$2:$BB$91,MATCH(byType_CIMSinput!$C63,byType_allYears!$C$2:$C$91,0),MATCH(byType_CIMSinput!G$1,byType_allYears!$A$2:$BB$2,0))</f>
        <v>0</v>
      </c>
      <c r="H63" s="21">
        <f>INDEX(byType_allYears!$A$2:$BB$91,MATCH(byType_CIMSinput!$C63,byType_allYears!$C$2:$C$91,0),MATCH(byType_CIMSinput!H$1,byType_allYears!$A$2:$BB$2,0))</f>
        <v>0</v>
      </c>
      <c r="I63" s="21">
        <f>INDEX(byType_allYears!$A$2:$BB$91,MATCH(byType_CIMSinput!$C63,byType_allYears!$C$2:$C$91,0),MATCH(byType_CIMSinput!I$1,byType_allYears!$A$2:$BB$2,0))</f>
        <v>0</v>
      </c>
      <c r="J63" s="21">
        <f>INDEX(byType_allYears!$A$2:$BB$91,MATCH(byType_CIMSinput!$C63,byType_allYears!$C$2:$C$91,0),MATCH(byType_CIMSinput!J$1,byType_allYears!$A$2:$BB$2,0))</f>
        <v>0</v>
      </c>
      <c r="K63" s="21">
        <f>INDEX(byType_allYears!$A$2:$BB$91,MATCH(byType_CIMSinput!$C63,byType_allYears!$C$2:$C$91,0),MATCH(byType_CIMSinput!K$1,byType_allYears!$A$2:$BB$2,0))</f>
        <v>0</v>
      </c>
      <c r="L63" s="21">
        <f>INDEX(byType_allYears!$A$2:$BB$91,MATCH(byType_CIMSinput!$C63,byType_allYears!$C$2:$C$91,0),MATCH(byType_CIMSinput!L$1,byType_allYears!$A$2:$BB$2,0))</f>
        <v>0</v>
      </c>
      <c r="M63" s="21">
        <f>INDEX(byType_allYears!$A$2:$BB$91,MATCH(byType_CIMSinput!$C63,byType_allYears!$C$2:$C$91,0),MATCH(byType_CIMSinput!M$1,byType_allYears!$A$2:$BB$2,0))</f>
        <v>0</v>
      </c>
      <c r="N63" s="21">
        <f>INDEX(byType_allYears!$A$2:$BB$91,MATCH(byType_CIMSinput!$C63,byType_allYears!$C$2:$C$91,0),MATCH(byType_CIMSinput!N$1,byType_allYears!$A$2:$BB$2,0))</f>
        <v>0</v>
      </c>
    </row>
    <row r="64" spans="1:14" x14ac:dyDescent="0.35">
      <c r="A64" t="s">
        <v>134</v>
      </c>
      <c r="B64" t="s">
        <v>66</v>
      </c>
      <c r="C64" t="s">
        <v>136</v>
      </c>
      <c r="D64" s="21">
        <f>INDEX(byType_allYears!$A$2:$BB$91,MATCH(byType_CIMSinput!$C64,byType_allYears!$C$2:$C$91,0),MATCH(byType_CIMSinput!D$1,byType_allYears!$A$2:$BB$2,0))</f>
        <v>0</v>
      </c>
      <c r="E64" s="21">
        <f>INDEX(byType_allYears!$A$2:$BB$91,MATCH(byType_CIMSinput!$C64,byType_allYears!$C$2:$C$91,0),MATCH(byType_CIMSinput!E$1,byType_allYears!$A$2:$BB$2,0))</f>
        <v>0</v>
      </c>
      <c r="F64" s="21">
        <f>INDEX(byType_allYears!$A$2:$BB$91,MATCH(byType_CIMSinput!$C64,byType_allYears!$C$2:$C$91,0),MATCH(byType_CIMSinput!F$1,byType_allYears!$A$2:$BB$2,0))</f>
        <v>0</v>
      </c>
      <c r="G64" s="21">
        <f>INDEX(byType_allYears!$A$2:$BB$91,MATCH(byType_CIMSinput!$C64,byType_allYears!$C$2:$C$91,0),MATCH(byType_CIMSinput!G$1,byType_allYears!$A$2:$BB$2,0))</f>
        <v>0</v>
      </c>
      <c r="H64" s="21">
        <f>INDEX(byType_allYears!$A$2:$BB$91,MATCH(byType_CIMSinput!$C64,byType_allYears!$C$2:$C$91,0),MATCH(byType_CIMSinput!H$1,byType_allYears!$A$2:$BB$2,0))</f>
        <v>0</v>
      </c>
      <c r="I64" s="21">
        <f>INDEX(byType_allYears!$A$2:$BB$91,MATCH(byType_CIMSinput!$C64,byType_allYears!$C$2:$C$91,0),MATCH(byType_CIMSinput!I$1,byType_allYears!$A$2:$BB$2,0))</f>
        <v>0</v>
      </c>
      <c r="J64" s="21">
        <f>INDEX(byType_allYears!$A$2:$BB$91,MATCH(byType_CIMSinput!$C64,byType_allYears!$C$2:$C$91,0),MATCH(byType_CIMSinput!J$1,byType_allYears!$A$2:$BB$2,0))</f>
        <v>0</v>
      </c>
      <c r="K64" s="21">
        <f>INDEX(byType_allYears!$A$2:$BB$91,MATCH(byType_CIMSinput!$C64,byType_allYears!$C$2:$C$91,0),MATCH(byType_CIMSinput!K$1,byType_allYears!$A$2:$BB$2,0))</f>
        <v>0</v>
      </c>
      <c r="L64" s="21">
        <f>INDEX(byType_allYears!$A$2:$BB$91,MATCH(byType_CIMSinput!$C64,byType_allYears!$C$2:$C$91,0),MATCH(byType_CIMSinput!L$1,byType_allYears!$A$2:$BB$2,0))</f>
        <v>0</v>
      </c>
      <c r="M64" s="21">
        <f>INDEX(byType_allYears!$A$2:$BB$91,MATCH(byType_CIMSinput!$C64,byType_allYears!$C$2:$C$91,0),MATCH(byType_CIMSinput!M$1,byType_allYears!$A$2:$BB$2,0))</f>
        <v>0</v>
      </c>
      <c r="N64" s="21">
        <f>INDEX(byType_allYears!$A$2:$BB$91,MATCH(byType_CIMSinput!$C64,byType_allYears!$C$2:$C$91,0),MATCH(byType_CIMSinput!N$1,byType_allYears!$A$2:$BB$2,0))</f>
        <v>0</v>
      </c>
    </row>
    <row r="65" spans="1:14" x14ac:dyDescent="0.35">
      <c r="A65" t="s">
        <v>134</v>
      </c>
      <c r="B65" t="s">
        <v>68</v>
      </c>
      <c r="C65" t="s">
        <v>137</v>
      </c>
      <c r="D65" s="21">
        <f>INDEX(byType_allYears!$A$2:$BB$91,MATCH(byType_CIMSinput!$C65,byType_allYears!$C$2:$C$91,0),MATCH(byType_CIMSinput!D$1,byType_allYears!$A$2:$BB$2,0))</f>
        <v>0</v>
      </c>
      <c r="E65" s="21">
        <f>INDEX(byType_allYears!$A$2:$BB$91,MATCH(byType_CIMSinput!$C65,byType_allYears!$C$2:$C$91,0),MATCH(byType_CIMSinput!E$1,byType_allYears!$A$2:$BB$2,0))</f>
        <v>0</v>
      </c>
      <c r="F65" s="21">
        <f>INDEX(byType_allYears!$A$2:$BB$91,MATCH(byType_CIMSinput!$C65,byType_allYears!$C$2:$C$91,0),MATCH(byType_CIMSinput!F$1,byType_allYears!$A$2:$BB$2,0))</f>
        <v>0</v>
      </c>
      <c r="G65" s="21">
        <f>INDEX(byType_allYears!$A$2:$BB$91,MATCH(byType_CIMSinput!$C65,byType_allYears!$C$2:$C$91,0),MATCH(byType_CIMSinput!G$1,byType_allYears!$A$2:$BB$2,0))</f>
        <v>0</v>
      </c>
      <c r="H65" s="21">
        <f>INDEX(byType_allYears!$A$2:$BB$91,MATCH(byType_CIMSinput!$C65,byType_allYears!$C$2:$C$91,0),MATCH(byType_CIMSinput!H$1,byType_allYears!$A$2:$BB$2,0))</f>
        <v>0</v>
      </c>
      <c r="I65" s="21">
        <f>INDEX(byType_allYears!$A$2:$BB$91,MATCH(byType_CIMSinput!$C65,byType_allYears!$C$2:$C$91,0),MATCH(byType_CIMSinput!I$1,byType_allYears!$A$2:$BB$2,0))</f>
        <v>0</v>
      </c>
      <c r="J65" s="21">
        <f>INDEX(byType_allYears!$A$2:$BB$91,MATCH(byType_CIMSinput!$C65,byType_allYears!$C$2:$C$91,0),MATCH(byType_CIMSinput!J$1,byType_allYears!$A$2:$BB$2,0))</f>
        <v>0</v>
      </c>
      <c r="K65" s="21">
        <f>INDEX(byType_allYears!$A$2:$BB$91,MATCH(byType_CIMSinput!$C65,byType_allYears!$C$2:$C$91,0),MATCH(byType_CIMSinput!K$1,byType_allYears!$A$2:$BB$2,0))</f>
        <v>0</v>
      </c>
      <c r="L65" s="21">
        <f>INDEX(byType_allYears!$A$2:$BB$91,MATCH(byType_CIMSinput!$C65,byType_allYears!$C$2:$C$91,0),MATCH(byType_CIMSinput!L$1,byType_allYears!$A$2:$BB$2,0))</f>
        <v>0</v>
      </c>
      <c r="M65" s="21">
        <f>INDEX(byType_allYears!$A$2:$BB$91,MATCH(byType_CIMSinput!$C65,byType_allYears!$C$2:$C$91,0),MATCH(byType_CIMSinput!M$1,byType_allYears!$A$2:$BB$2,0))</f>
        <v>0</v>
      </c>
      <c r="N65" s="21">
        <f>INDEX(byType_allYears!$A$2:$BB$91,MATCH(byType_CIMSinput!$C65,byType_allYears!$C$2:$C$91,0),MATCH(byType_CIMSinput!N$1,byType_allYears!$A$2:$BB$2,0))</f>
        <v>0</v>
      </c>
    </row>
    <row r="66" spans="1:14" x14ac:dyDescent="0.35">
      <c r="A66" t="s">
        <v>134</v>
      </c>
      <c r="B66" t="s">
        <v>70</v>
      </c>
      <c r="C66" t="s">
        <v>138</v>
      </c>
      <c r="D66" s="21">
        <f>INDEX(byType_allYears!$A$2:$BB$91,MATCH(byType_CIMSinput!$C66,byType_allYears!$C$2:$C$91,0),MATCH(byType_CIMSinput!D$1,byType_allYears!$A$2:$BB$2,0))</f>
        <v>0</v>
      </c>
      <c r="E66" s="21">
        <f>INDEX(byType_allYears!$A$2:$BB$91,MATCH(byType_CIMSinput!$C66,byType_allYears!$C$2:$C$91,0),MATCH(byType_CIMSinput!E$1,byType_allYears!$A$2:$BB$2,0))</f>
        <v>0</v>
      </c>
      <c r="F66" s="21">
        <f>INDEX(byType_allYears!$A$2:$BB$91,MATCH(byType_CIMSinput!$C66,byType_allYears!$C$2:$C$91,0),MATCH(byType_CIMSinput!F$1,byType_allYears!$A$2:$BB$2,0))</f>
        <v>0</v>
      </c>
      <c r="G66" s="21">
        <f>INDEX(byType_allYears!$A$2:$BB$91,MATCH(byType_CIMSinput!$C66,byType_allYears!$C$2:$C$91,0),MATCH(byType_CIMSinput!G$1,byType_allYears!$A$2:$BB$2,0))</f>
        <v>0</v>
      </c>
      <c r="H66" s="21">
        <f>INDEX(byType_allYears!$A$2:$BB$91,MATCH(byType_CIMSinput!$C66,byType_allYears!$C$2:$C$91,0),MATCH(byType_CIMSinput!H$1,byType_allYears!$A$2:$BB$2,0))</f>
        <v>0</v>
      </c>
      <c r="I66" s="21">
        <f>INDEX(byType_allYears!$A$2:$BB$91,MATCH(byType_CIMSinput!$C66,byType_allYears!$C$2:$C$91,0),MATCH(byType_CIMSinput!I$1,byType_allYears!$A$2:$BB$2,0))</f>
        <v>0</v>
      </c>
      <c r="J66" s="21">
        <f>INDEX(byType_allYears!$A$2:$BB$91,MATCH(byType_CIMSinput!$C66,byType_allYears!$C$2:$C$91,0),MATCH(byType_CIMSinput!J$1,byType_allYears!$A$2:$BB$2,0))</f>
        <v>0</v>
      </c>
      <c r="K66" s="21">
        <f>INDEX(byType_allYears!$A$2:$BB$91,MATCH(byType_CIMSinput!$C66,byType_allYears!$C$2:$C$91,0),MATCH(byType_CIMSinput!K$1,byType_allYears!$A$2:$BB$2,0))</f>
        <v>0</v>
      </c>
      <c r="L66" s="21">
        <f>INDEX(byType_allYears!$A$2:$BB$91,MATCH(byType_CIMSinput!$C66,byType_allYears!$C$2:$C$91,0),MATCH(byType_CIMSinput!L$1,byType_allYears!$A$2:$BB$2,0))</f>
        <v>0</v>
      </c>
      <c r="M66" s="21">
        <f>INDEX(byType_allYears!$A$2:$BB$91,MATCH(byType_CIMSinput!$C66,byType_allYears!$C$2:$C$91,0),MATCH(byType_CIMSinput!M$1,byType_allYears!$A$2:$BB$2,0))</f>
        <v>0</v>
      </c>
      <c r="N66" s="21">
        <f>INDEX(byType_allYears!$A$2:$BB$91,MATCH(byType_CIMSinput!$C66,byType_allYears!$C$2:$C$91,0),MATCH(byType_CIMSinput!N$1,byType_allYears!$A$2:$BB$2,0))</f>
        <v>0</v>
      </c>
    </row>
    <row r="67" spans="1:14" x14ac:dyDescent="0.35">
      <c r="A67" t="s">
        <v>134</v>
      </c>
      <c r="B67" t="s">
        <v>72</v>
      </c>
      <c r="C67" t="s">
        <v>139</v>
      </c>
      <c r="D67" s="21">
        <f>INDEX(byType_allYears!$A$2:$BB$91,MATCH(byType_CIMSinput!$C67,byType_allYears!$C$2:$C$91,0),MATCH(byType_CIMSinput!D$1,byType_allYears!$A$2:$BB$2,0))</f>
        <v>0</v>
      </c>
      <c r="E67" s="21">
        <f>INDEX(byType_allYears!$A$2:$BB$91,MATCH(byType_CIMSinput!$C67,byType_allYears!$C$2:$C$91,0),MATCH(byType_CIMSinput!E$1,byType_allYears!$A$2:$BB$2,0))</f>
        <v>0</v>
      </c>
      <c r="F67" s="21">
        <f>INDEX(byType_allYears!$A$2:$BB$91,MATCH(byType_CIMSinput!$C67,byType_allYears!$C$2:$C$91,0),MATCH(byType_CIMSinput!F$1,byType_allYears!$A$2:$BB$2,0))</f>
        <v>0</v>
      </c>
      <c r="G67" s="21">
        <f>INDEX(byType_allYears!$A$2:$BB$91,MATCH(byType_CIMSinput!$C67,byType_allYears!$C$2:$C$91,0),MATCH(byType_CIMSinput!G$1,byType_allYears!$A$2:$BB$2,0))</f>
        <v>0</v>
      </c>
      <c r="H67" s="21">
        <f>INDEX(byType_allYears!$A$2:$BB$91,MATCH(byType_CIMSinput!$C67,byType_allYears!$C$2:$C$91,0),MATCH(byType_CIMSinput!H$1,byType_allYears!$A$2:$BB$2,0))</f>
        <v>0</v>
      </c>
      <c r="I67" s="21">
        <f>INDEX(byType_allYears!$A$2:$BB$91,MATCH(byType_CIMSinput!$C67,byType_allYears!$C$2:$C$91,0),MATCH(byType_CIMSinput!I$1,byType_allYears!$A$2:$BB$2,0))</f>
        <v>0</v>
      </c>
      <c r="J67" s="21">
        <f>INDEX(byType_allYears!$A$2:$BB$91,MATCH(byType_CIMSinput!$C67,byType_allYears!$C$2:$C$91,0),MATCH(byType_CIMSinput!J$1,byType_allYears!$A$2:$BB$2,0))</f>
        <v>0</v>
      </c>
      <c r="K67" s="21">
        <f>INDEX(byType_allYears!$A$2:$BB$91,MATCH(byType_CIMSinput!$C67,byType_allYears!$C$2:$C$91,0),MATCH(byType_CIMSinput!K$1,byType_allYears!$A$2:$BB$2,0))</f>
        <v>0</v>
      </c>
      <c r="L67" s="21">
        <f>INDEX(byType_allYears!$A$2:$BB$91,MATCH(byType_CIMSinput!$C67,byType_allYears!$C$2:$C$91,0),MATCH(byType_CIMSinput!L$1,byType_allYears!$A$2:$BB$2,0))</f>
        <v>0</v>
      </c>
      <c r="M67" s="21">
        <f>INDEX(byType_allYears!$A$2:$BB$91,MATCH(byType_CIMSinput!$C67,byType_allYears!$C$2:$C$91,0),MATCH(byType_CIMSinput!M$1,byType_allYears!$A$2:$BB$2,0))</f>
        <v>0</v>
      </c>
      <c r="N67" s="21">
        <f>INDEX(byType_allYears!$A$2:$BB$91,MATCH(byType_CIMSinput!$C67,byType_allYears!$C$2:$C$91,0),MATCH(byType_CIMSinput!N$1,byType_allYears!$A$2:$BB$2,0))</f>
        <v>0</v>
      </c>
    </row>
    <row r="68" spans="1:14" x14ac:dyDescent="0.35">
      <c r="A68" t="s">
        <v>140</v>
      </c>
      <c r="B68" t="s">
        <v>64</v>
      </c>
      <c r="C68" t="s">
        <v>141</v>
      </c>
      <c r="D68" s="21">
        <f>INDEX(byType_allYears!$A$2:$BB$91,MATCH(byType_CIMSinput!$C68,byType_allYears!$C$2:$C$91,0),MATCH(byType_CIMSinput!D$1,byType_allYears!$A$2:$BB$2,0))</f>
        <v>0</v>
      </c>
      <c r="E68" s="21">
        <f>INDEX(byType_allYears!$A$2:$BB$91,MATCH(byType_CIMSinput!$C68,byType_allYears!$C$2:$C$91,0),MATCH(byType_CIMSinput!E$1,byType_allYears!$A$2:$BB$2,0))</f>
        <v>0</v>
      </c>
      <c r="F68" s="21">
        <f>INDEX(byType_allYears!$A$2:$BB$91,MATCH(byType_CIMSinput!$C68,byType_allYears!$C$2:$C$91,0),MATCH(byType_CIMSinput!F$1,byType_allYears!$A$2:$BB$2,0))</f>
        <v>0</v>
      </c>
      <c r="G68" s="21">
        <f>INDEX(byType_allYears!$A$2:$BB$91,MATCH(byType_CIMSinput!$C68,byType_allYears!$C$2:$C$91,0),MATCH(byType_CIMSinput!G$1,byType_allYears!$A$2:$BB$2,0))</f>
        <v>0</v>
      </c>
      <c r="H68" s="21">
        <f>INDEX(byType_allYears!$A$2:$BB$91,MATCH(byType_CIMSinput!$C68,byType_allYears!$C$2:$C$91,0),MATCH(byType_CIMSinput!H$1,byType_allYears!$A$2:$BB$2,0))</f>
        <v>0</v>
      </c>
      <c r="I68" s="21">
        <f>INDEX(byType_allYears!$A$2:$BB$91,MATCH(byType_CIMSinput!$C68,byType_allYears!$C$2:$C$91,0),MATCH(byType_CIMSinput!I$1,byType_allYears!$A$2:$BB$2,0))</f>
        <v>0</v>
      </c>
      <c r="J68" s="21">
        <f>INDEX(byType_allYears!$A$2:$BB$91,MATCH(byType_CIMSinput!$C68,byType_allYears!$C$2:$C$91,0),MATCH(byType_CIMSinput!J$1,byType_allYears!$A$2:$BB$2,0))</f>
        <v>0</v>
      </c>
      <c r="K68" s="21">
        <f>INDEX(byType_allYears!$A$2:$BB$91,MATCH(byType_CIMSinput!$C68,byType_allYears!$C$2:$C$91,0),MATCH(byType_CIMSinput!K$1,byType_allYears!$A$2:$BB$2,0))</f>
        <v>0</v>
      </c>
      <c r="L68" s="21">
        <f>INDEX(byType_allYears!$A$2:$BB$91,MATCH(byType_CIMSinput!$C68,byType_allYears!$C$2:$C$91,0),MATCH(byType_CIMSinput!L$1,byType_allYears!$A$2:$BB$2,0))</f>
        <v>0</v>
      </c>
      <c r="M68" s="21">
        <f>INDEX(byType_allYears!$A$2:$BB$91,MATCH(byType_CIMSinput!$C68,byType_allYears!$C$2:$C$91,0),MATCH(byType_CIMSinput!M$1,byType_allYears!$A$2:$BB$2,0))</f>
        <v>0</v>
      </c>
      <c r="N68" s="21">
        <f>INDEX(byType_allYears!$A$2:$BB$91,MATCH(byType_CIMSinput!$C68,byType_allYears!$C$2:$C$91,0),MATCH(byType_CIMSinput!N$1,byType_allYears!$A$2:$BB$2,0))</f>
        <v>0</v>
      </c>
    </row>
    <row r="69" spans="1:14" x14ac:dyDescent="0.35">
      <c r="A69" t="s">
        <v>140</v>
      </c>
      <c r="B69" t="s">
        <v>66</v>
      </c>
      <c r="C69" t="s">
        <v>142</v>
      </c>
      <c r="D69" s="21">
        <f>INDEX(byType_allYears!$A$2:$BB$91,MATCH(byType_CIMSinput!$C69,byType_allYears!$C$2:$C$91,0),MATCH(byType_CIMSinput!D$1,byType_allYears!$A$2:$BB$2,0))</f>
        <v>1</v>
      </c>
      <c r="E69" s="21">
        <f>INDEX(byType_allYears!$A$2:$BB$91,MATCH(byType_CIMSinput!$C69,byType_allYears!$C$2:$C$91,0),MATCH(byType_CIMSinput!E$1,byType_allYears!$A$2:$BB$2,0))</f>
        <v>1</v>
      </c>
      <c r="F69" s="21">
        <f>INDEX(byType_allYears!$A$2:$BB$91,MATCH(byType_CIMSinput!$C69,byType_allYears!$C$2:$C$91,0),MATCH(byType_CIMSinput!F$1,byType_allYears!$A$2:$BB$2,0))</f>
        <v>1</v>
      </c>
      <c r="G69" s="21">
        <f>INDEX(byType_allYears!$A$2:$BB$91,MATCH(byType_CIMSinput!$C69,byType_allYears!$C$2:$C$91,0),MATCH(byType_CIMSinput!G$1,byType_allYears!$A$2:$BB$2,0))</f>
        <v>1</v>
      </c>
      <c r="H69" s="21">
        <f>INDEX(byType_allYears!$A$2:$BB$91,MATCH(byType_CIMSinput!$C69,byType_allYears!$C$2:$C$91,0),MATCH(byType_CIMSinput!H$1,byType_allYears!$A$2:$BB$2,0))</f>
        <v>0</v>
      </c>
      <c r="I69" s="21">
        <f>INDEX(byType_allYears!$A$2:$BB$91,MATCH(byType_CIMSinput!$C69,byType_allYears!$C$2:$C$91,0),MATCH(byType_CIMSinput!I$1,byType_allYears!$A$2:$BB$2,0))</f>
        <v>0</v>
      </c>
      <c r="J69" s="21">
        <f>INDEX(byType_allYears!$A$2:$BB$91,MATCH(byType_CIMSinput!$C69,byType_allYears!$C$2:$C$91,0),MATCH(byType_CIMSinput!J$1,byType_allYears!$A$2:$BB$2,0))</f>
        <v>0</v>
      </c>
      <c r="K69" s="21">
        <f>INDEX(byType_allYears!$A$2:$BB$91,MATCH(byType_CIMSinput!$C69,byType_allYears!$C$2:$C$91,0),MATCH(byType_CIMSinput!K$1,byType_allYears!$A$2:$BB$2,0))</f>
        <v>0</v>
      </c>
      <c r="L69" s="21">
        <f>INDEX(byType_allYears!$A$2:$BB$91,MATCH(byType_CIMSinput!$C69,byType_allYears!$C$2:$C$91,0),MATCH(byType_CIMSinput!L$1,byType_allYears!$A$2:$BB$2,0))</f>
        <v>0</v>
      </c>
      <c r="M69" s="21">
        <f>INDEX(byType_allYears!$A$2:$BB$91,MATCH(byType_CIMSinput!$C69,byType_allYears!$C$2:$C$91,0),MATCH(byType_CIMSinput!M$1,byType_allYears!$A$2:$BB$2,0))</f>
        <v>0</v>
      </c>
      <c r="N69" s="21">
        <f>INDEX(byType_allYears!$A$2:$BB$91,MATCH(byType_CIMSinput!$C69,byType_allYears!$C$2:$C$91,0),MATCH(byType_CIMSinput!N$1,byType_allYears!$A$2:$BB$2,0))</f>
        <v>0</v>
      </c>
    </row>
    <row r="70" spans="1:14" x14ac:dyDescent="0.35">
      <c r="A70" t="s">
        <v>140</v>
      </c>
      <c r="B70" t="s">
        <v>68</v>
      </c>
      <c r="C70" t="s">
        <v>143</v>
      </c>
      <c r="D70" s="21">
        <f>INDEX(byType_allYears!$A$2:$BB$91,MATCH(byType_CIMSinput!$C70,byType_allYears!$C$2:$C$91,0),MATCH(byType_CIMSinput!D$1,byType_allYears!$A$2:$BB$2,0))</f>
        <v>0</v>
      </c>
      <c r="E70" s="21">
        <f>INDEX(byType_allYears!$A$2:$BB$91,MATCH(byType_CIMSinput!$C70,byType_allYears!$C$2:$C$91,0),MATCH(byType_CIMSinput!E$1,byType_allYears!$A$2:$BB$2,0))</f>
        <v>0</v>
      </c>
      <c r="F70" s="21">
        <f>INDEX(byType_allYears!$A$2:$BB$91,MATCH(byType_CIMSinput!$C70,byType_allYears!$C$2:$C$91,0),MATCH(byType_CIMSinput!F$1,byType_allYears!$A$2:$BB$2,0))</f>
        <v>0</v>
      </c>
      <c r="G70" s="21">
        <f>INDEX(byType_allYears!$A$2:$BB$91,MATCH(byType_CIMSinput!$C70,byType_allYears!$C$2:$C$91,0),MATCH(byType_CIMSinput!G$1,byType_allYears!$A$2:$BB$2,0))</f>
        <v>0</v>
      </c>
      <c r="H70" s="21">
        <f>INDEX(byType_allYears!$A$2:$BB$91,MATCH(byType_CIMSinput!$C70,byType_allYears!$C$2:$C$91,0),MATCH(byType_CIMSinput!H$1,byType_allYears!$A$2:$BB$2,0))</f>
        <v>0</v>
      </c>
      <c r="I70" s="21">
        <f>INDEX(byType_allYears!$A$2:$BB$91,MATCH(byType_CIMSinput!$C70,byType_allYears!$C$2:$C$91,0),MATCH(byType_CIMSinput!I$1,byType_allYears!$A$2:$BB$2,0))</f>
        <v>0</v>
      </c>
      <c r="J70" s="21">
        <f>INDEX(byType_allYears!$A$2:$BB$91,MATCH(byType_CIMSinput!$C70,byType_allYears!$C$2:$C$91,0),MATCH(byType_CIMSinput!J$1,byType_allYears!$A$2:$BB$2,0))</f>
        <v>0</v>
      </c>
      <c r="K70" s="21">
        <f>INDEX(byType_allYears!$A$2:$BB$91,MATCH(byType_CIMSinput!$C70,byType_allYears!$C$2:$C$91,0),MATCH(byType_CIMSinput!K$1,byType_allYears!$A$2:$BB$2,0))</f>
        <v>0</v>
      </c>
      <c r="L70" s="21">
        <f>INDEX(byType_allYears!$A$2:$BB$91,MATCH(byType_CIMSinput!$C70,byType_allYears!$C$2:$C$91,0),MATCH(byType_CIMSinput!L$1,byType_allYears!$A$2:$BB$2,0))</f>
        <v>0</v>
      </c>
      <c r="M70" s="21">
        <f>INDEX(byType_allYears!$A$2:$BB$91,MATCH(byType_CIMSinput!$C70,byType_allYears!$C$2:$C$91,0),MATCH(byType_CIMSinput!M$1,byType_allYears!$A$2:$BB$2,0))</f>
        <v>0</v>
      </c>
      <c r="N70" s="21">
        <f>INDEX(byType_allYears!$A$2:$BB$91,MATCH(byType_CIMSinput!$C70,byType_allYears!$C$2:$C$91,0),MATCH(byType_CIMSinput!N$1,byType_allYears!$A$2:$BB$2,0))</f>
        <v>0</v>
      </c>
    </row>
    <row r="71" spans="1:14" x14ac:dyDescent="0.35">
      <c r="A71" t="s">
        <v>140</v>
      </c>
      <c r="B71" t="s">
        <v>70</v>
      </c>
      <c r="C71" t="s">
        <v>144</v>
      </c>
      <c r="D71" s="21">
        <f>INDEX(byType_allYears!$A$2:$BB$91,MATCH(byType_CIMSinput!$C71,byType_allYears!$C$2:$C$91,0),MATCH(byType_CIMSinput!D$1,byType_allYears!$A$2:$BB$2,0))</f>
        <v>0</v>
      </c>
      <c r="E71" s="21">
        <f>INDEX(byType_allYears!$A$2:$BB$91,MATCH(byType_CIMSinput!$C71,byType_allYears!$C$2:$C$91,0),MATCH(byType_CIMSinput!E$1,byType_allYears!$A$2:$BB$2,0))</f>
        <v>0</v>
      </c>
      <c r="F71" s="21">
        <f>INDEX(byType_allYears!$A$2:$BB$91,MATCH(byType_CIMSinput!$C71,byType_allYears!$C$2:$C$91,0),MATCH(byType_CIMSinput!F$1,byType_allYears!$A$2:$BB$2,0))</f>
        <v>0</v>
      </c>
      <c r="G71" s="21">
        <f>INDEX(byType_allYears!$A$2:$BB$91,MATCH(byType_CIMSinput!$C71,byType_allYears!$C$2:$C$91,0),MATCH(byType_CIMSinput!G$1,byType_allYears!$A$2:$BB$2,0))</f>
        <v>0</v>
      </c>
      <c r="H71" s="21">
        <f>INDEX(byType_allYears!$A$2:$BB$91,MATCH(byType_CIMSinput!$C71,byType_allYears!$C$2:$C$91,0),MATCH(byType_CIMSinput!H$1,byType_allYears!$A$2:$BB$2,0))</f>
        <v>0</v>
      </c>
      <c r="I71" s="21">
        <f>INDEX(byType_allYears!$A$2:$BB$91,MATCH(byType_CIMSinput!$C71,byType_allYears!$C$2:$C$91,0),MATCH(byType_CIMSinput!I$1,byType_allYears!$A$2:$BB$2,0))</f>
        <v>0</v>
      </c>
      <c r="J71" s="21">
        <f>INDEX(byType_allYears!$A$2:$BB$91,MATCH(byType_CIMSinput!$C71,byType_allYears!$C$2:$C$91,0),MATCH(byType_CIMSinput!J$1,byType_allYears!$A$2:$BB$2,0))</f>
        <v>0</v>
      </c>
      <c r="K71" s="21">
        <f>INDEX(byType_allYears!$A$2:$BB$91,MATCH(byType_CIMSinput!$C71,byType_allYears!$C$2:$C$91,0),MATCH(byType_CIMSinput!K$1,byType_allYears!$A$2:$BB$2,0))</f>
        <v>0</v>
      </c>
      <c r="L71" s="21">
        <f>INDEX(byType_allYears!$A$2:$BB$91,MATCH(byType_CIMSinput!$C71,byType_allYears!$C$2:$C$91,0),MATCH(byType_CIMSinput!L$1,byType_allYears!$A$2:$BB$2,0))</f>
        <v>0</v>
      </c>
      <c r="M71" s="21">
        <f>INDEX(byType_allYears!$A$2:$BB$91,MATCH(byType_CIMSinput!$C71,byType_allYears!$C$2:$C$91,0),MATCH(byType_CIMSinput!M$1,byType_allYears!$A$2:$BB$2,0))</f>
        <v>0</v>
      </c>
      <c r="N71" s="21">
        <f>INDEX(byType_allYears!$A$2:$BB$91,MATCH(byType_CIMSinput!$C71,byType_allYears!$C$2:$C$91,0),MATCH(byType_CIMSinput!N$1,byType_allYears!$A$2:$BB$2,0))</f>
        <v>0</v>
      </c>
    </row>
    <row r="72" spans="1:14" x14ac:dyDescent="0.35">
      <c r="A72" t="s">
        <v>140</v>
      </c>
      <c r="B72" t="s">
        <v>72</v>
      </c>
      <c r="C72" t="s">
        <v>145</v>
      </c>
      <c r="D72" s="21">
        <f>INDEX(byType_allYears!$A$2:$BB$91,MATCH(byType_CIMSinput!$C72,byType_allYears!$C$2:$C$91,0),MATCH(byType_CIMSinput!D$1,byType_allYears!$A$2:$BB$2,0))</f>
        <v>0</v>
      </c>
      <c r="E72" s="21">
        <f>INDEX(byType_allYears!$A$2:$BB$91,MATCH(byType_CIMSinput!$C72,byType_allYears!$C$2:$C$91,0),MATCH(byType_CIMSinput!E$1,byType_allYears!$A$2:$BB$2,0))</f>
        <v>0</v>
      </c>
      <c r="F72" s="21">
        <f>INDEX(byType_allYears!$A$2:$BB$91,MATCH(byType_CIMSinput!$C72,byType_allYears!$C$2:$C$91,0),MATCH(byType_CIMSinput!F$1,byType_allYears!$A$2:$BB$2,0))</f>
        <v>0</v>
      </c>
      <c r="G72" s="21">
        <f>INDEX(byType_allYears!$A$2:$BB$91,MATCH(byType_CIMSinput!$C72,byType_allYears!$C$2:$C$91,0),MATCH(byType_CIMSinput!G$1,byType_allYears!$A$2:$BB$2,0))</f>
        <v>0</v>
      </c>
      <c r="H72" s="21">
        <f>INDEX(byType_allYears!$A$2:$BB$91,MATCH(byType_CIMSinput!$C72,byType_allYears!$C$2:$C$91,0),MATCH(byType_CIMSinput!H$1,byType_allYears!$A$2:$BB$2,0))</f>
        <v>0</v>
      </c>
      <c r="I72" s="21">
        <f>INDEX(byType_allYears!$A$2:$BB$91,MATCH(byType_CIMSinput!$C72,byType_allYears!$C$2:$C$91,0),MATCH(byType_CIMSinput!I$1,byType_allYears!$A$2:$BB$2,0))</f>
        <v>0</v>
      </c>
      <c r="J72" s="21">
        <f>INDEX(byType_allYears!$A$2:$BB$91,MATCH(byType_CIMSinput!$C72,byType_allYears!$C$2:$C$91,0),MATCH(byType_CIMSinput!J$1,byType_allYears!$A$2:$BB$2,0))</f>
        <v>0</v>
      </c>
      <c r="K72" s="21">
        <f>INDEX(byType_allYears!$A$2:$BB$91,MATCH(byType_CIMSinput!$C72,byType_allYears!$C$2:$C$91,0),MATCH(byType_CIMSinput!K$1,byType_allYears!$A$2:$BB$2,0))</f>
        <v>0</v>
      </c>
      <c r="L72" s="21">
        <f>INDEX(byType_allYears!$A$2:$BB$91,MATCH(byType_CIMSinput!$C72,byType_allYears!$C$2:$C$91,0),MATCH(byType_CIMSinput!L$1,byType_allYears!$A$2:$BB$2,0))</f>
        <v>0</v>
      </c>
      <c r="M72" s="21">
        <f>INDEX(byType_allYears!$A$2:$BB$91,MATCH(byType_CIMSinput!$C72,byType_allYears!$C$2:$C$91,0),MATCH(byType_CIMSinput!M$1,byType_allYears!$A$2:$BB$2,0))</f>
        <v>0</v>
      </c>
      <c r="N72" s="21">
        <f>INDEX(byType_allYears!$A$2:$BB$91,MATCH(byType_CIMSinput!$C72,byType_allYears!$C$2:$C$91,0),MATCH(byType_CIMSinput!N$1,byType_allYears!$A$2:$BB$2,0))</f>
        <v>0</v>
      </c>
    </row>
    <row r="73" spans="1:14" x14ac:dyDescent="0.35">
      <c r="A73" t="s">
        <v>58</v>
      </c>
      <c r="B73" t="s">
        <v>64</v>
      </c>
      <c r="C73" t="s">
        <v>146</v>
      </c>
      <c r="D73" s="21">
        <f>INDEX(byType_allYears!$A$2:$BB$91,MATCH(byType_CIMSinput!$C73,byType_allYears!$C$2:$C$91,0),MATCH(byType_CIMSinput!D$1,byType_allYears!$A$2:$BB$2,0))</f>
        <v>0</v>
      </c>
      <c r="E73" s="21">
        <f>INDEX(byType_allYears!$A$2:$BB$91,MATCH(byType_CIMSinput!$C73,byType_allYears!$C$2:$C$91,0),MATCH(byType_CIMSinput!E$1,byType_allYears!$A$2:$BB$2,0))</f>
        <v>0</v>
      </c>
      <c r="F73" s="21">
        <f>INDEX(byType_allYears!$A$2:$BB$91,MATCH(byType_CIMSinput!$C73,byType_allYears!$C$2:$C$91,0),MATCH(byType_CIMSinput!F$1,byType_allYears!$A$2:$BB$2,0))</f>
        <v>0</v>
      </c>
      <c r="G73" s="21">
        <f>INDEX(byType_allYears!$A$2:$BB$91,MATCH(byType_CIMSinput!$C73,byType_allYears!$C$2:$C$91,0),MATCH(byType_CIMSinput!G$1,byType_allYears!$A$2:$BB$2,0))</f>
        <v>0</v>
      </c>
      <c r="H73" s="21">
        <f>INDEX(byType_allYears!$A$2:$BB$91,MATCH(byType_CIMSinput!$C73,byType_allYears!$C$2:$C$91,0),MATCH(byType_CIMSinput!H$1,byType_allYears!$A$2:$BB$2,0))</f>
        <v>0</v>
      </c>
      <c r="I73" s="21">
        <f>INDEX(byType_allYears!$A$2:$BB$91,MATCH(byType_CIMSinput!$C73,byType_allYears!$C$2:$C$91,0),MATCH(byType_CIMSinput!I$1,byType_allYears!$A$2:$BB$2,0))</f>
        <v>0</v>
      </c>
      <c r="J73" s="21">
        <f>INDEX(byType_allYears!$A$2:$BB$91,MATCH(byType_CIMSinput!$C73,byType_allYears!$C$2:$C$91,0),MATCH(byType_CIMSinput!J$1,byType_allYears!$A$2:$BB$2,0))</f>
        <v>0</v>
      </c>
      <c r="K73" s="21">
        <f>INDEX(byType_allYears!$A$2:$BB$91,MATCH(byType_CIMSinput!$C73,byType_allYears!$C$2:$C$91,0),MATCH(byType_CIMSinput!K$1,byType_allYears!$A$2:$BB$2,0))</f>
        <v>0</v>
      </c>
      <c r="L73" s="21">
        <f>INDEX(byType_allYears!$A$2:$BB$91,MATCH(byType_CIMSinput!$C73,byType_allYears!$C$2:$C$91,0),MATCH(byType_CIMSinput!L$1,byType_allYears!$A$2:$BB$2,0))</f>
        <v>0</v>
      </c>
      <c r="M73" s="21">
        <f>INDEX(byType_allYears!$A$2:$BB$91,MATCH(byType_CIMSinput!$C73,byType_allYears!$C$2:$C$91,0),MATCH(byType_CIMSinput!M$1,byType_allYears!$A$2:$BB$2,0))</f>
        <v>0</v>
      </c>
      <c r="N73" s="21">
        <f>INDEX(byType_allYears!$A$2:$BB$91,MATCH(byType_CIMSinput!$C73,byType_allYears!$C$2:$C$91,0),MATCH(byType_CIMSinput!N$1,byType_allYears!$A$2:$BB$2,0))</f>
        <v>0</v>
      </c>
    </row>
    <row r="74" spans="1:14" x14ac:dyDescent="0.35">
      <c r="A74" t="s">
        <v>58</v>
      </c>
      <c r="B74" t="s">
        <v>66</v>
      </c>
      <c r="C74" t="s">
        <v>147</v>
      </c>
      <c r="D74" s="21">
        <f>INDEX(byType_allYears!$A$2:$BB$91,MATCH(byType_CIMSinput!$C74,byType_allYears!$C$2:$C$91,0),MATCH(byType_CIMSinput!D$1,byType_allYears!$A$2:$BB$2,0))</f>
        <v>1</v>
      </c>
      <c r="E74" s="21">
        <f>INDEX(byType_allYears!$A$2:$BB$91,MATCH(byType_CIMSinput!$C74,byType_allYears!$C$2:$C$91,0),MATCH(byType_CIMSinput!E$1,byType_allYears!$A$2:$BB$2,0))</f>
        <v>1</v>
      </c>
      <c r="F74" s="21">
        <f>INDEX(byType_allYears!$A$2:$BB$91,MATCH(byType_CIMSinput!$C74,byType_allYears!$C$2:$C$91,0),MATCH(byType_CIMSinput!F$1,byType_allYears!$A$2:$BB$2,0))</f>
        <v>1</v>
      </c>
      <c r="G74" s="21">
        <f>INDEX(byType_allYears!$A$2:$BB$91,MATCH(byType_CIMSinput!$C74,byType_allYears!$C$2:$C$91,0),MATCH(byType_CIMSinput!G$1,byType_allYears!$A$2:$BB$2,0))</f>
        <v>1</v>
      </c>
      <c r="H74" s="21">
        <f>INDEX(byType_allYears!$A$2:$BB$91,MATCH(byType_CIMSinput!$C74,byType_allYears!$C$2:$C$91,0),MATCH(byType_CIMSinput!H$1,byType_allYears!$A$2:$BB$2,0))</f>
        <v>1</v>
      </c>
      <c r="I74" s="21">
        <f>INDEX(byType_allYears!$A$2:$BB$91,MATCH(byType_CIMSinput!$C74,byType_allYears!$C$2:$C$91,0),MATCH(byType_CIMSinput!I$1,byType_allYears!$A$2:$BB$2,0))</f>
        <v>1</v>
      </c>
      <c r="J74" s="21">
        <f>INDEX(byType_allYears!$A$2:$BB$91,MATCH(byType_CIMSinput!$C74,byType_allYears!$C$2:$C$91,0),MATCH(byType_CIMSinput!J$1,byType_allYears!$A$2:$BB$2,0))</f>
        <v>1</v>
      </c>
      <c r="K74" s="21">
        <f>INDEX(byType_allYears!$A$2:$BB$91,MATCH(byType_CIMSinput!$C74,byType_allYears!$C$2:$C$91,0),MATCH(byType_CIMSinput!K$1,byType_allYears!$A$2:$BB$2,0))</f>
        <v>1</v>
      </c>
      <c r="L74" s="21">
        <f>INDEX(byType_allYears!$A$2:$BB$91,MATCH(byType_CIMSinput!$C74,byType_allYears!$C$2:$C$91,0),MATCH(byType_CIMSinput!L$1,byType_allYears!$A$2:$BB$2,0))</f>
        <v>1</v>
      </c>
      <c r="M74" s="21">
        <f>INDEX(byType_allYears!$A$2:$BB$91,MATCH(byType_CIMSinput!$C74,byType_allYears!$C$2:$C$91,0),MATCH(byType_CIMSinput!M$1,byType_allYears!$A$2:$BB$2,0))</f>
        <v>1</v>
      </c>
      <c r="N74" s="21">
        <f>INDEX(byType_allYears!$A$2:$BB$91,MATCH(byType_CIMSinput!$C74,byType_allYears!$C$2:$C$91,0),MATCH(byType_CIMSinput!N$1,byType_allYears!$A$2:$BB$2,0))</f>
        <v>1</v>
      </c>
    </row>
    <row r="75" spans="1:14" x14ac:dyDescent="0.35">
      <c r="A75" t="s">
        <v>58</v>
      </c>
      <c r="B75" t="s">
        <v>68</v>
      </c>
      <c r="C75" t="s">
        <v>148</v>
      </c>
      <c r="D75" s="21">
        <f>INDEX(byType_allYears!$A$2:$BB$91,MATCH(byType_CIMSinput!$C75,byType_allYears!$C$2:$C$91,0),MATCH(byType_CIMSinput!D$1,byType_allYears!$A$2:$BB$2,0))</f>
        <v>0</v>
      </c>
      <c r="E75" s="21">
        <f>INDEX(byType_allYears!$A$2:$BB$91,MATCH(byType_CIMSinput!$C75,byType_allYears!$C$2:$C$91,0),MATCH(byType_CIMSinput!E$1,byType_allYears!$A$2:$BB$2,0))</f>
        <v>0</v>
      </c>
      <c r="F75" s="21">
        <f>INDEX(byType_allYears!$A$2:$BB$91,MATCH(byType_CIMSinput!$C75,byType_allYears!$C$2:$C$91,0),MATCH(byType_CIMSinput!F$1,byType_allYears!$A$2:$BB$2,0))</f>
        <v>0</v>
      </c>
      <c r="G75" s="21">
        <f>INDEX(byType_allYears!$A$2:$BB$91,MATCH(byType_CIMSinput!$C75,byType_allYears!$C$2:$C$91,0),MATCH(byType_CIMSinput!G$1,byType_allYears!$A$2:$BB$2,0))</f>
        <v>0</v>
      </c>
      <c r="H75" s="21">
        <f>INDEX(byType_allYears!$A$2:$BB$91,MATCH(byType_CIMSinput!$C75,byType_allYears!$C$2:$C$91,0),MATCH(byType_CIMSinput!H$1,byType_allYears!$A$2:$BB$2,0))</f>
        <v>0</v>
      </c>
      <c r="I75" s="21">
        <f>INDEX(byType_allYears!$A$2:$BB$91,MATCH(byType_CIMSinput!$C75,byType_allYears!$C$2:$C$91,0),MATCH(byType_CIMSinput!I$1,byType_allYears!$A$2:$BB$2,0))</f>
        <v>0</v>
      </c>
      <c r="J75" s="21">
        <f>INDEX(byType_allYears!$A$2:$BB$91,MATCH(byType_CIMSinput!$C75,byType_allYears!$C$2:$C$91,0),MATCH(byType_CIMSinput!J$1,byType_allYears!$A$2:$BB$2,0))</f>
        <v>0</v>
      </c>
      <c r="K75" s="21">
        <f>INDEX(byType_allYears!$A$2:$BB$91,MATCH(byType_CIMSinput!$C75,byType_allYears!$C$2:$C$91,0),MATCH(byType_CIMSinput!K$1,byType_allYears!$A$2:$BB$2,0))</f>
        <v>0</v>
      </c>
      <c r="L75" s="21">
        <f>INDEX(byType_allYears!$A$2:$BB$91,MATCH(byType_CIMSinput!$C75,byType_allYears!$C$2:$C$91,0),MATCH(byType_CIMSinput!L$1,byType_allYears!$A$2:$BB$2,0))</f>
        <v>0</v>
      </c>
      <c r="M75" s="21">
        <f>INDEX(byType_allYears!$A$2:$BB$91,MATCH(byType_CIMSinput!$C75,byType_allYears!$C$2:$C$91,0),MATCH(byType_CIMSinput!M$1,byType_allYears!$A$2:$BB$2,0))</f>
        <v>0</v>
      </c>
      <c r="N75" s="21">
        <f>INDEX(byType_allYears!$A$2:$BB$91,MATCH(byType_CIMSinput!$C75,byType_allYears!$C$2:$C$91,0),MATCH(byType_CIMSinput!N$1,byType_allYears!$A$2:$BB$2,0))</f>
        <v>0</v>
      </c>
    </row>
    <row r="76" spans="1:14" x14ac:dyDescent="0.35">
      <c r="A76" t="s">
        <v>58</v>
      </c>
      <c r="B76" t="s">
        <v>70</v>
      </c>
      <c r="C76" t="s">
        <v>149</v>
      </c>
      <c r="D76" s="21">
        <f>INDEX(byType_allYears!$A$2:$BB$91,MATCH(byType_CIMSinput!$C76,byType_allYears!$C$2:$C$91,0),MATCH(byType_CIMSinput!D$1,byType_allYears!$A$2:$BB$2,0))</f>
        <v>0</v>
      </c>
      <c r="E76" s="21">
        <f>INDEX(byType_allYears!$A$2:$BB$91,MATCH(byType_CIMSinput!$C76,byType_allYears!$C$2:$C$91,0),MATCH(byType_CIMSinput!E$1,byType_allYears!$A$2:$BB$2,0))</f>
        <v>0</v>
      </c>
      <c r="F76" s="21">
        <f>INDEX(byType_allYears!$A$2:$BB$91,MATCH(byType_CIMSinput!$C76,byType_allYears!$C$2:$C$91,0),MATCH(byType_CIMSinput!F$1,byType_allYears!$A$2:$BB$2,0))</f>
        <v>0</v>
      </c>
      <c r="G76" s="21">
        <f>INDEX(byType_allYears!$A$2:$BB$91,MATCH(byType_CIMSinput!$C76,byType_allYears!$C$2:$C$91,0),MATCH(byType_CIMSinput!G$1,byType_allYears!$A$2:$BB$2,0))</f>
        <v>0</v>
      </c>
      <c r="H76" s="21">
        <f>INDEX(byType_allYears!$A$2:$BB$91,MATCH(byType_CIMSinput!$C76,byType_allYears!$C$2:$C$91,0),MATCH(byType_CIMSinput!H$1,byType_allYears!$A$2:$BB$2,0))</f>
        <v>0</v>
      </c>
      <c r="I76" s="21">
        <f>INDEX(byType_allYears!$A$2:$BB$91,MATCH(byType_CIMSinput!$C76,byType_allYears!$C$2:$C$91,0),MATCH(byType_CIMSinput!I$1,byType_allYears!$A$2:$BB$2,0))</f>
        <v>0</v>
      </c>
      <c r="J76" s="21">
        <f>INDEX(byType_allYears!$A$2:$BB$91,MATCH(byType_CIMSinput!$C76,byType_allYears!$C$2:$C$91,0),MATCH(byType_CIMSinput!J$1,byType_allYears!$A$2:$BB$2,0))</f>
        <v>0</v>
      </c>
      <c r="K76" s="21">
        <f>INDEX(byType_allYears!$A$2:$BB$91,MATCH(byType_CIMSinput!$C76,byType_allYears!$C$2:$C$91,0),MATCH(byType_CIMSinput!K$1,byType_allYears!$A$2:$BB$2,0))</f>
        <v>0</v>
      </c>
      <c r="L76" s="21">
        <f>INDEX(byType_allYears!$A$2:$BB$91,MATCH(byType_CIMSinput!$C76,byType_allYears!$C$2:$C$91,0),MATCH(byType_CIMSinput!L$1,byType_allYears!$A$2:$BB$2,0))</f>
        <v>0</v>
      </c>
      <c r="M76" s="21">
        <f>INDEX(byType_allYears!$A$2:$BB$91,MATCH(byType_CIMSinput!$C76,byType_allYears!$C$2:$C$91,0),MATCH(byType_CIMSinput!M$1,byType_allYears!$A$2:$BB$2,0))</f>
        <v>0</v>
      </c>
      <c r="N76" s="21">
        <f>INDEX(byType_allYears!$A$2:$BB$91,MATCH(byType_CIMSinput!$C76,byType_allYears!$C$2:$C$91,0),MATCH(byType_CIMSinput!N$1,byType_allYears!$A$2:$BB$2,0))</f>
        <v>0</v>
      </c>
    </row>
    <row r="77" spans="1:14" x14ac:dyDescent="0.35">
      <c r="A77" t="s">
        <v>58</v>
      </c>
      <c r="B77" t="s">
        <v>72</v>
      </c>
      <c r="C7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NG Production_2000-2050</vt:lpstr>
      <vt:lpstr>StatCan_2016-2021</vt:lpstr>
      <vt:lpstr>StatCan_2000-2015</vt:lpstr>
      <vt:lpstr>byType_allYears</vt:lpstr>
      <vt:lpstr>byType_CIMSinput</vt:lpstr>
      <vt:lpstr>ABCGR</vt:lpstr>
      <vt:lpstr>NBCGR</vt:lpstr>
      <vt:lpstr>ONCGR</vt:lpstr>
      <vt:lpstr>SKCGR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starke</dc:creator>
  <cp:lastModifiedBy>Emma Starke</cp:lastModifiedBy>
  <dcterms:created xsi:type="dcterms:W3CDTF">2023-05-11T18:20:10Z</dcterms:created>
  <dcterms:modified xsi:type="dcterms:W3CDTF">2024-10-11T18:57:38Z</dcterms:modified>
</cp:coreProperties>
</file>