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M:\EmmaS\Upstream\Oil\"/>
    </mc:Choice>
  </mc:AlternateContent>
  <xr:revisionPtr revIDLastSave="0" documentId="8_{ED69DADE-658D-497C-8F7E-B1910C6D2FFF}" xr6:coauthVersionLast="47" xr6:coauthVersionMax="47" xr10:uidLastSave="{00000000-0000-0000-0000-000000000000}"/>
  <bookViews>
    <workbookView xWindow="-120" yWindow="-120" windowWidth="19440" windowHeight="10320" xr2:uid="{E28EC3BB-6BB6-4A82-97BB-CA8FCC84E39D}"/>
  </bookViews>
  <sheets>
    <sheet name="Sheet1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Sheet1!$A$1:$Z$80</definedName>
    <definedName name="parameters">_xlfn.ANCHORARRAY([1]Parameters!$A$3)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2" i="1" l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M71" i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Y72" i="1"/>
  <c r="Y71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Y3" i="1" l="1"/>
  <c r="N3" i="1"/>
  <c r="O3" i="1"/>
  <c r="P3" i="1"/>
  <c r="Q3" i="1"/>
  <c r="R3" i="1"/>
  <c r="S3" i="1"/>
  <c r="T3" i="1"/>
  <c r="U3" i="1"/>
  <c r="V3" i="1"/>
  <c r="W3" i="1"/>
  <c r="M3" i="1"/>
  <c r="Y70" i="1" l="1"/>
  <c r="Y69" i="1"/>
  <c r="M40" i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M35" i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M30" i="1"/>
  <c r="N30" i="1" s="1"/>
  <c r="O30" i="1" s="1"/>
  <c r="P30" i="1" s="1"/>
  <c r="Q30" i="1" s="1"/>
  <c r="R30" i="1" s="1"/>
  <c r="S30" i="1" s="1"/>
  <c r="T30" i="1" s="1"/>
  <c r="U30" i="1" s="1"/>
  <c r="V30" i="1" s="1"/>
  <c r="W30" i="1" s="1"/>
  <c r="M25" i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M20" i="1"/>
  <c r="N20" i="1" s="1"/>
  <c r="O20" i="1" s="1"/>
  <c r="P20" i="1" s="1"/>
  <c r="Q20" i="1" s="1"/>
  <c r="R20" i="1" s="1"/>
  <c r="S20" i="1" s="1"/>
  <c r="T20" i="1" s="1"/>
  <c r="U20" i="1" s="1"/>
  <c r="V20" i="1" s="1"/>
  <c r="W20" i="1" s="1"/>
  <c r="M15" i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Y55" i="1" l="1"/>
  <c r="M44" i="1"/>
  <c r="N44" i="1" s="1"/>
  <c r="O44" i="1" s="1"/>
  <c r="P44" i="1" s="1"/>
  <c r="Q44" i="1" s="1"/>
  <c r="R44" i="1" s="1"/>
  <c r="S44" i="1" s="1"/>
  <c r="T44" i="1" s="1"/>
  <c r="U44" i="1" s="1"/>
  <c r="V44" i="1" s="1"/>
  <c r="W44" i="1" s="1"/>
  <c r="M43" i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M39" i="1"/>
  <c r="N39" i="1" s="1"/>
  <c r="O39" i="1" s="1"/>
  <c r="P39" i="1" s="1"/>
  <c r="Q39" i="1" s="1"/>
  <c r="R39" i="1" s="1"/>
  <c r="S39" i="1" s="1"/>
  <c r="T39" i="1" s="1"/>
  <c r="U39" i="1" s="1"/>
  <c r="V39" i="1" s="1"/>
  <c r="W39" i="1" s="1"/>
  <c r="M38" i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M34" i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M33" i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M29" i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M28" i="1"/>
  <c r="N28" i="1" s="1"/>
  <c r="O28" i="1" s="1"/>
  <c r="P28" i="1" s="1"/>
  <c r="Q28" i="1" s="1"/>
  <c r="R28" i="1" s="1"/>
  <c r="S28" i="1" s="1"/>
  <c r="T28" i="1" s="1"/>
  <c r="U28" i="1" s="1"/>
  <c r="V28" i="1" s="1"/>
  <c r="W28" i="1" s="1"/>
  <c r="M23" i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M22" i="1"/>
  <c r="N22" i="1" s="1"/>
  <c r="O22" i="1" s="1"/>
  <c r="P22" i="1" s="1"/>
  <c r="Q22" i="1" s="1"/>
  <c r="R22" i="1" s="1"/>
  <c r="S22" i="1" s="1"/>
  <c r="T22" i="1" s="1"/>
  <c r="U22" i="1" s="1"/>
  <c r="V22" i="1" s="1"/>
  <c r="W22" i="1" s="1"/>
  <c r="M18" i="1"/>
  <c r="N18" i="1" s="1"/>
  <c r="O18" i="1" s="1"/>
  <c r="P18" i="1" s="1"/>
  <c r="Q18" i="1" s="1"/>
  <c r="R18" i="1" s="1"/>
  <c r="S18" i="1" s="1"/>
  <c r="T18" i="1" s="1"/>
  <c r="U18" i="1" s="1"/>
  <c r="V18" i="1" s="1"/>
  <c r="W18" i="1" s="1"/>
  <c r="M19" i="1"/>
  <c r="N19" i="1" s="1"/>
  <c r="O19" i="1" s="1"/>
  <c r="P19" i="1" s="1"/>
  <c r="Q19" i="1" s="1"/>
  <c r="R19" i="1" s="1"/>
  <c r="S19" i="1" s="1"/>
  <c r="T19" i="1" s="1"/>
  <c r="U19" i="1" s="1"/>
  <c r="V19" i="1" s="1"/>
  <c r="W19" i="1" s="1"/>
  <c r="Y42" i="1"/>
  <c r="Y41" i="1"/>
  <c r="Y39" i="1"/>
  <c r="Y38" i="1"/>
  <c r="Y34" i="1"/>
  <c r="Y33" i="1"/>
  <c r="Y29" i="1"/>
  <c r="Y28" i="1"/>
  <c r="Y24" i="1"/>
  <c r="Y23" i="1"/>
  <c r="Y19" i="1"/>
  <c r="Y18" i="1"/>
  <c r="N80" i="1" l="1"/>
  <c r="O80" i="1" s="1"/>
  <c r="P80" i="1" s="1"/>
  <c r="Q80" i="1" s="1"/>
  <c r="R80" i="1" s="1"/>
  <c r="S80" i="1" s="1"/>
  <c r="T80" i="1" s="1"/>
  <c r="U80" i="1" s="1"/>
  <c r="V80" i="1" s="1"/>
  <c r="W80" i="1" s="1"/>
  <c r="Y4" i="1" l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20" i="1"/>
  <c r="Y21" i="1"/>
  <c r="Y22" i="1"/>
  <c r="Y25" i="1"/>
  <c r="Y26" i="1"/>
  <c r="Y27" i="1"/>
  <c r="Y30" i="1"/>
  <c r="Y31" i="1"/>
  <c r="Y32" i="1"/>
  <c r="Y35" i="1"/>
  <c r="Y36" i="1"/>
  <c r="Y37" i="1"/>
  <c r="Y40" i="1"/>
  <c r="Y43" i="1"/>
  <c r="Y44" i="1"/>
  <c r="Y45" i="1"/>
  <c r="Y46" i="1"/>
  <c r="Y47" i="1"/>
  <c r="Y48" i="1"/>
  <c r="Y49" i="1"/>
  <c r="Y50" i="1"/>
  <c r="Y51" i="1"/>
  <c r="Y52" i="1"/>
  <c r="Y53" i="1"/>
  <c r="Y54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73" i="1"/>
  <c r="Y74" i="1"/>
  <c r="Y75" i="1"/>
  <c r="Y76" i="1"/>
  <c r="Y77" i="1"/>
  <c r="Y78" i="1"/>
  <c r="Y79" i="1"/>
  <c r="Y80" i="1"/>
  <c r="Y2" i="1" l="1" a="1"/>
  <c r="Y2" i="1" s="1"/>
  <c r="M60" i="1" l="1"/>
  <c r="N60" i="1" s="1"/>
  <c r="O60" i="1" s="1"/>
  <c r="P60" i="1" s="1"/>
  <c r="Q60" i="1" s="1"/>
  <c r="R60" i="1" s="1"/>
  <c r="S60" i="1" s="1"/>
  <c r="T60" i="1" s="1"/>
  <c r="U60" i="1" s="1"/>
  <c r="V60" i="1" s="1"/>
  <c r="W60" i="1" s="1"/>
  <c r="M63" i="1" l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M55" i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M70" i="1" l="1"/>
  <c r="N70" i="1" s="1"/>
  <c r="O70" i="1" s="1"/>
  <c r="P70" i="1" s="1"/>
  <c r="Q70" i="1" s="1"/>
  <c r="R70" i="1" s="1"/>
  <c r="S70" i="1" s="1"/>
  <c r="T70" i="1" s="1"/>
  <c r="U70" i="1" s="1"/>
  <c r="V70" i="1" s="1"/>
  <c r="W70" i="1" s="1"/>
  <c r="M65" i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M59" i="1"/>
  <c r="N59" i="1" s="1"/>
  <c r="O59" i="1" s="1"/>
  <c r="P59" i="1" s="1"/>
  <c r="Q59" i="1" s="1"/>
  <c r="R59" i="1" s="1"/>
  <c r="S59" i="1" s="1"/>
  <c r="T59" i="1" s="1"/>
  <c r="U59" i="1" s="1"/>
  <c r="V59" i="1" s="1"/>
  <c r="W59" i="1" s="1"/>
  <c r="M58" i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M53" i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M54" i="1" l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M64" i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M56" i="1"/>
  <c r="N56" i="1" s="1"/>
  <c r="O56" i="1" s="1"/>
  <c r="P56" i="1" s="1"/>
  <c r="Q56" i="1" s="1"/>
  <c r="R56" i="1" s="1"/>
  <c r="S56" i="1" s="1"/>
  <c r="T56" i="1" s="1"/>
  <c r="U56" i="1" s="1"/>
  <c r="V56" i="1" s="1"/>
  <c r="W56" i="1" s="1"/>
  <c r="M61" i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M69" i="1" l="1"/>
  <c r="N69" i="1" s="1"/>
  <c r="O69" i="1" s="1"/>
  <c r="P69" i="1" s="1"/>
  <c r="Q69" i="1" s="1"/>
  <c r="R69" i="1" s="1"/>
  <c r="S69" i="1" s="1"/>
  <c r="T69" i="1" s="1"/>
  <c r="U69" i="1" s="1"/>
  <c r="V69" i="1" s="1"/>
  <c r="W69" i="1" s="1"/>
  <c r="M66" i="1"/>
  <c r="N66" i="1" s="1"/>
  <c r="O66" i="1" s="1"/>
  <c r="P66" i="1" s="1"/>
  <c r="Q66" i="1" s="1"/>
  <c r="R66" i="1" s="1"/>
  <c r="S66" i="1" s="1"/>
  <c r="T66" i="1" s="1"/>
  <c r="U66" i="1" s="1"/>
  <c r="V66" i="1" s="1"/>
  <c r="W66" i="1" s="1"/>
  <c r="M67" i="1"/>
  <c r="N67" i="1" s="1"/>
  <c r="O67" i="1" s="1"/>
  <c r="P67" i="1" s="1"/>
  <c r="Q67" i="1" s="1"/>
  <c r="R67" i="1" s="1"/>
  <c r="S67" i="1" s="1"/>
  <c r="T67" i="1" s="1"/>
  <c r="U67" i="1" s="1"/>
  <c r="V67" i="1" s="1"/>
  <c r="W6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<sst xmlns="http://schemas.openxmlformats.org/spreadsheetml/2006/main" count="812" uniqueCount="84">
  <si>
    <t>CIMS.CAN.BC</t>
  </si>
  <si>
    <t>Region</t>
  </si>
  <si>
    <t>BC</t>
  </si>
  <si>
    <t>Petroleum Crude</t>
  </si>
  <si>
    <t>Service requested</t>
  </si>
  <si>
    <t>CIMS.CAN.BC.Petroleum Crude</t>
  </si>
  <si>
    <t>m3</t>
  </si>
  <si>
    <t>Sector</t>
  </si>
  <si>
    <t>CIMS.CAN.BC.Biodiesel</t>
  </si>
  <si>
    <t>CIMS.Generic Fuels.Biogas</t>
  </si>
  <si>
    <t>CIMS.Generic Fuels.Diesel</t>
  </si>
  <si>
    <t>CIMS.CAN.BC.Electricity</t>
  </si>
  <si>
    <t>CIMS.Generic Fuels.Gasoline</t>
  </si>
  <si>
    <t>CIMS.CAN.BC.Hydrogen</t>
  </si>
  <si>
    <t>CIMS.Generic Fuels.Natural Gas</t>
  </si>
  <si>
    <t>CIMS.CAN.BC.Petroleum Crude.Refinable Crude Oil</t>
  </si>
  <si>
    <t>Service</t>
  </si>
  <si>
    <t>Refinable Crude Oil</t>
  </si>
  <si>
    <t>Service provided</t>
  </si>
  <si>
    <t>CIMS.CAN.BC.Petroleum Crude.Refinable Crude Oil.Exploration Drilling</t>
  </si>
  <si>
    <t>CIMS.CAN.BC.Petroleum Crude.Refinable Crude Oil.Light Medium</t>
  </si>
  <si>
    <t>Exploration Drilling</t>
  </si>
  <si>
    <t>Oil well drilling testing servicing</t>
  </si>
  <si>
    <t>Technology</t>
  </si>
  <si>
    <t>$</t>
  </si>
  <si>
    <t>CIMS.CAN.BC.Petroleum Crude.Industrial Engines</t>
  </si>
  <si>
    <t>GJ</t>
  </si>
  <si>
    <t>tCO2</t>
  </si>
  <si>
    <t>Oil well drilling testing servicing ELDAR</t>
  </si>
  <si>
    <t>Light Medium</t>
  </si>
  <si>
    <t>CIMS.CAN.BC.Petroleum Crude.Refinable Crude Oil.Light Medium.Onshore</t>
  </si>
  <si>
    <t>CIMS.CAN.BC.Petroleum Crude.Refinable Crude Oil.Light Medium.Offshore</t>
  </si>
  <si>
    <t>Onshore</t>
  </si>
  <si>
    <t>CIMS.CAN.BC.Petroleum Crude.Steam</t>
  </si>
  <si>
    <t>Onshore ELDAR EM EE</t>
  </si>
  <si>
    <t>Onshore Energy Eff Measures</t>
  </si>
  <si>
    <t>Onshore Enhanced Oil Recovery</t>
  </si>
  <si>
    <t>Onshore Equipment Modification</t>
  </si>
  <si>
    <t>Onshore Leak Detection</t>
  </si>
  <si>
    <t>Offshore</t>
  </si>
  <si>
    <t>Offshore Equipment Modification</t>
  </si>
  <si>
    <t>Industrial Engines</t>
  </si>
  <si>
    <t>CIMS.CAN.BC.Petroleum Crude.Industrial Engines.Small</t>
  </si>
  <si>
    <t>CIMS.CAN.BC.Petroleum Crude.Industrial Engines.Large</t>
  </si>
  <si>
    <t>Small</t>
  </si>
  <si>
    <t>Gasoline fired</t>
  </si>
  <si>
    <t>Diesel fired</t>
  </si>
  <si>
    <t>Biodiesel fired</t>
  </si>
  <si>
    <t>Large</t>
  </si>
  <si>
    <t>Steam</t>
  </si>
  <si>
    <t>Electric</t>
  </si>
  <si>
    <t>NG</t>
  </si>
  <si>
    <t>NG Eff</t>
  </si>
  <si>
    <t>NG HR and reg burner</t>
  </si>
  <si>
    <t>NG Eff CCS</t>
  </si>
  <si>
    <t>CIMS.CAN.BC.Petroleum Crude.CCS</t>
  </si>
  <si>
    <t>Methane Fuel</t>
  </si>
  <si>
    <t>Natural Gas</t>
  </si>
  <si>
    <t>Biogas</t>
  </si>
  <si>
    <t>Hydrogen</t>
  </si>
  <si>
    <t>CCS</t>
  </si>
  <si>
    <t>NETL,DOE,USA 2022 Cost of Capturing CO2 from Industrial Sources</t>
  </si>
  <si>
    <t>CIMS.Generic Fuels.VOM</t>
  </si>
  <si>
    <t>(Total VC / (tCO2*85% Capacity Factor)) *1.03068015 (2020 CPI/2018CPI)*1.3415 CAD/USD</t>
  </si>
  <si>
    <t>&lt;-- Navigate by typing to search</t>
  </si>
  <si>
    <t>Navigate</t>
  </si>
  <si>
    <t>Branch</t>
  </si>
  <si>
    <t>Type</t>
  </si>
  <si>
    <t>Parameter</t>
  </si>
  <si>
    <t>Context</t>
  </si>
  <si>
    <t>Sub_Context</t>
  </si>
  <si>
    <t>Target</t>
  </si>
  <si>
    <t>Source</t>
  </si>
  <si>
    <t>Unit</t>
  </si>
  <si>
    <t>Comments</t>
  </si>
  <si>
    <t>CIMS.CAN.BC.Petroleum Crude.Methane Fuel</t>
  </si>
  <si>
    <t>Statistics Canada: 25-10-0014-01 (Total net withdrawls)</t>
  </si>
  <si>
    <t/>
  </si>
  <si>
    <t>CIMS.Generic Fuels.CCS TS BC</t>
  </si>
  <si>
    <t>CIMS.Generic Fuels.Fuel Oil</t>
  </si>
  <si>
    <t>CIMS.Generic Fuels.Propane</t>
  </si>
  <si>
    <t>Propane fired</t>
  </si>
  <si>
    <t>NG COGEN</t>
  </si>
  <si>
    <t>NG COGEN 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</si>
</sst>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,##0.00000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4" fontId="4" fillId="2" borderId="0" xfId="0" applyNumberFormat="1" applyFont="1" applyFill="1"/>
    <xf numFmtId="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4" fontId="4" fillId="0" borderId="0" xfId="0" applyNumberFormat="1" applyFont="1" applyAlignment="1">
      <alignment horizontal="right"/>
    </xf>
    <xf numFmtId="0" fontId="2" fillId="3" borderId="0" xfId="0" applyFont="1" applyFill="1" applyAlignment="1">
      <alignment horizontal="left" indent="1"/>
    </xf>
    <xf numFmtId="0" fontId="6" fillId="4" borderId="0" xfId="0" applyFont="1" applyFill="1" applyAlignment="1">
      <alignment horizontal="left"/>
    </xf>
    <xf numFmtId="0" fontId="7" fillId="4" borderId="0" xfId="0" applyFont="1" applyFill="1" applyAlignment="1">
      <alignment horizontal="left" indent="1"/>
    </xf>
    <xf numFmtId="0" fontId="4" fillId="4" borderId="0" xfId="0" applyFont="1" applyFill="1" applyAlignment="1">
      <alignment horizontal="left" indent="1"/>
    </xf>
    <xf numFmtId="0" fontId="5" fillId="4" borderId="0" xfId="0" applyFont="1" applyFill="1" applyAlignment="1">
      <alignment horizontal="left" indent="1"/>
    </xf>
    <xf numFmtId="0" fontId="8" fillId="2" borderId="0" xfId="0" applyFont="1" applyFill="1" applyAlignment="1">
      <alignment horizontal="right" indent="2"/>
    </xf>
    <xf numFmtId="0" fontId="5" fillId="4" borderId="0" xfId="0" applyFont="1" applyFill="1" applyAlignment="1">
      <alignment horizontal="left" wrapText="1"/>
    </xf>
    <xf numFmtId="0" fontId="5" fillId="2" borderId="0" xfId="0" applyFont="1" applyFill="1" applyAlignment="1">
      <alignment horizontal="center" wrapText="1"/>
    </xf>
    <xf numFmtId="164" fontId="4" fillId="2" borderId="0" xfId="1" applyNumberFormat="1" applyFont="1" applyFill="1"/>
    <xf numFmtId="0" fontId="4" fillId="5" borderId="0" xfId="0" applyFont="1" applyFill="1"/>
    <xf numFmtId="0" fontId="0" fillId="5" borderId="0" xfId="0" applyFill="1"/>
    <xf numFmtId="0" fontId="4" fillId="5" borderId="0" xfId="0" applyFont="1" applyFill="1" applyAlignment="1">
      <alignment horizontal="left"/>
    </xf>
    <xf numFmtId="4" fontId="4" fillId="5" borderId="0" xfId="0" applyNumberFormat="1" applyFont="1" applyFill="1" applyAlignment="1">
      <alignment horizontal="right"/>
    </xf>
    <xf numFmtId="0" fontId="4" fillId="5" borderId="0" xfId="0" applyFont="1" applyFill="1" applyAlignment="1">
      <alignment horizontal="left" vertical="center"/>
    </xf>
    <xf numFmtId="165" fontId="4" fillId="5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4" fillId="6" borderId="0" xfId="0" applyFont="1" applyFill="1"/>
    <xf numFmtId="0" fontId="0" fillId="6" borderId="0" xfId="0" applyFill="1"/>
    <xf numFmtId="0" fontId="4" fillId="6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/>
    </xf>
    <xf numFmtId="0" fontId="4" fillId="6" borderId="0" xfId="0" applyFont="1" applyFill="1" applyAlignment="1">
      <alignment horizontal="right"/>
    </xf>
    <xf numFmtId="0" fontId="0" fillId="6" borderId="0" xfId="0" applyFill="1" applyAlignment="1">
      <alignment horizontal="left"/>
    </xf>
    <xf numFmtId="4" fontId="4" fillId="6" borderId="0" xfId="0" applyNumberFormat="1" applyFont="1" applyFill="1" applyAlignment="1">
      <alignment horizontal="right"/>
    </xf>
  </cellXfs>
  <cellStyles count="2">
    <cellStyle name="Comma" xfId="1" builtinId="3"/>
    <cellStyle name="Normal" xfId="0" builtinId="0"/>
  </cellStyles>
  <dxfs count="59"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color rgb="FF00B0F0"/>
      </font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rgb="FF00B0F0"/>
      </font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color rgb="FF00B0F0"/>
      </font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color rgb="FF00B0F0"/>
      </font>
    </dxf>
    <dxf>
      <font>
        <b/>
        <i val="0"/>
        <color theme="0"/>
      </font>
      <fill>
        <patternFill>
          <bgColor theme="1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color rgb="FF00B0F0"/>
      </font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color rgb="FF00B0F0"/>
      </font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color rgb="FF00B0F0"/>
      </font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rgb="FF00B0F0"/>
      </font>
    </dxf>
    <dxf>
      <font>
        <color rgb="FF00B0F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externalLink" Target="externalLinks/externalLink3.xml"/><Relationship Id="rId9" Type="http://schemas.microsoft.com/office/2017/06/relationships/rdRichValue" Target="richData/rdrichvalue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tark\Documents\Documents\REM%20SFU\pyCIMS\Oil%20extraction\BC_CrudeOil_CIMS_base%20model_09.04.24.xlsb" TargetMode="External"/><Relationship Id="rId1" Type="http://schemas.openxmlformats.org/officeDocument/2006/relationships/externalLinkPath" Target="file:///C:\Users\stark\Documents\Documents\REM%20SFU\pyCIMS\Oil%20extraction\BC_CrudeOil_CIMS_base%20model_09.04.24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M:\EmmaS\Upstream\Oil\Crude%20oil%20Production_CIMS%20Input.xlsx" TargetMode="External"/><Relationship Id="rId1" Type="http://schemas.openxmlformats.org/officeDocument/2006/relationships/externalLinkPath" Target="Crude%20oil%20Production_CIMS%20Inpu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M:\EmmaS\Upstream\BC_Oil&amp;Coal_Calibration_09.15.24.xlsx" TargetMode="External"/><Relationship Id="rId1" Type="http://schemas.openxmlformats.org/officeDocument/2006/relationships/externalLinkPath" Target="/EmmaS/Upstream/BC_Oil&amp;Coal_Calibration_09.15.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ameters"/>
      <sheetName val="CIMS"/>
      <sheetName val="CAN"/>
      <sheetName val="BC"/>
      <sheetName val="AB"/>
      <sheetName val="SK"/>
      <sheetName val="MB"/>
      <sheetName val="ON"/>
      <sheetName val="QC"/>
      <sheetName val="AT"/>
    </sheetNames>
    <sheetDataSet>
      <sheetData sheetId="0">
        <row r="3">
          <cell r="A3" t="str">
            <v>Service provided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IMS input"/>
      <sheetName val="Crude oil and equivalent, month"/>
      <sheetName val="Crude Oil Production"/>
      <sheetName val="CER_Annual"/>
    </sheetNames>
    <sheetDataSet>
      <sheetData sheetId="0">
        <row r="2">
          <cell r="C2">
            <v>3217300</v>
          </cell>
          <cell r="D2">
            <v>2416300</v>
          </cell>
          <cell r="E2">
            <v>1952749.9999999998</v>
          </cell>
          <cell r="F2">
            <v>3547800</v>
          </cell>
          <cell r="G2">
            <v>6219599.9999999991</v>
          </cell>
          <cell r="H2">
            <v>11008400</v>
          </cell>
          <cell r="I2">
            <v>13578000.000000002</v>
          </cell>
          <cell r="J2">
            <v>14537949.999999998</v>
          </cell>
          <cell r="K2">
            <v>14826300</v>
          </cell>
          <cell r="L2">
            <v>15180350</v>
          </cell>
          <cell r="M2">
            <v>15592800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C_Oil_Production"/>
      <sheetName val="BC_Coal_Production"/>
      <sheetName val="BC_Oil__EnergyUse"/>
      <sheetName val="BC_Oil_Energy Calcs"/>
      <sheetName val="BC_Oil_techMS"/>
      <sheetName val="BC_Oil_Emissions"/>
      <sheetName val="BC_Coal__EnergyUse"/>
      <sheetName val="BC_Coal_Emissions"/>
    </sheetNames>
    <sheetDataSet>
      <sheetData sheetId="0"/>
      <sheetData sheetId="1"/>
      <sheetData sheetId="2"/>
      <sheetData sheetId="3">
        <row r="23">
          <cell r="L23">
            <v>4.0000000000000001E-3</v>
          </cell>
        </row>
        <row r="24">
          <cell r="L24">
            <v>0.01</v>
          </cell>
        </row>
        <row r="28">
          <cell r="L28">
            <v>0.56226631997478116</v>
          </cell>
        </row>
        <row r="29">
          <cell r="L29">
            <v>0.17362146223715139</v>
          </cell>
        </row>
        <row r="30">
          <cell r="L30">
            <v>0.17362146223715139</v>
          </cell>
        </row>
        <row r="31">
          <cell r="L31">
            <v>5.3999999999999999E-2</v>
          </cell>
        </row>
        <row r="34">
          <cell r="L34">
            <v>0.67638555825114344</v>
          </cell>
        </row>
        <row r="35">
          <cell r="L35">
            <v>0.19792846695035232</v>
          </cell>
        </row>
        <row r="36">
          <cell r="L36">
            <v>0.19792846695035232</v>
          </cell>
        </row>
        <row r="37">
          <cell r="L37">
            <v>6.4799999999999996E-2</v>
          </cell>
        </row>
        <row r="40">
          <cell r="L40">
            <v>0.03</v>
          </cell>
        </row>
        <row r="41">
          <cell r="L41">
            <v>1.4999999999999999E-2</v>
          </cell>
        </row>
        <row r="45">
          <cell r="L45">
            <v>7.8000000000000007</v>
          </cell>
        </row>
        <row r="46">
          <cell r="L46">
            <v>11.52</v>
          </cell>
        </row>
        <row r="47">
          <cell r="L47">
            <v>11.25</v>
          </cell>
        </row>
        <row r="48">
          <cell r="L48">
            <v>10.799999999999999</v>
          </cell>
        </row>
        <row r="49">
          <cell r="L49">
            <v>11.25</v>
          </cell>
        </row>
        <row r="50">
          <cell r="L50">
            <v>11.52</v>
          </cell>
        </row>
        <row r="51">
          <cell r="L51">
            <v>11.25</v>
          </cell>
        </row>
        <row r="78">
          <cell r="N78">
            <v>-2</v>
          </cell>
        </row>
      </sheetData>
      <sheetData sheetId="4">
        <row r="14">
          <cell r="C14">
            <v>1</v>
          </cell>
        </row>
      </sheetData>
      <sheetData sheetId="5"/>
      <sheetData sheetId="6"/>
      <sheetData sheetId="7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12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439C-5957-4231-A9DE-5ED83336FDA1}">
  <sheetPr codeName="Sheet1"/>
  <dimension ref="A1:Z80"/>
  <sheetViews>
    <sheetView tabSelected="1" topLeftCell="D49" zoomScale="60" zoomScaleNormal="80" workbookViewId="0">
      <selection activeCell="M15" sqref="M15"/>
    </sheetView>
  </sheetViews>
  <sheetFormatPr defaultColWidth="8.7109375" defaultRowHeight="15" x14ac:dyDescent="0.25"/>
  <cols>
    <col min="1" max="1" width="82.85546875" customWidth="1"/>
    <col min="2" max="3" width="9.140625"/>
    <col min="4" max="4" width="26.28515625" customWidth="1"/>
    <col min="5" max="5" width="9.140625"/>
    <col min="6" max="6" width="28.85546875" customWidth="1"/>
    <col min="7" max="7" width="24.140625" customWidth="1"/>
    <col min="8" max="8" width="2.85546875" customWidth="1"/>
    <col min="9" max="9" width="4.42578125" customWidth="1"/>
    <col min="10" max="10" width="28" customWidth="1"/>
    <col min="11" max="11" width="31.85546875" customWidth="1"/>
    <col min="12" max="12" width="9.140625"/>
    <col min="13" max="13" width="13.42578125" bestFit="1" customWidth="1"/>
    <col min="14" max="23" width="14.140625" customWidth="1"/>
  </cols>
  <sheetData>
    <row r="1" spans="1:26" s="26" customFormat="1" x14ac:dyDescent="0.25">
      <c r="A1" s="11" t="s">
        <v>5</v>
      </c>
      <c r="B1" s="12" t="s">
        <v>64</v>
      </c>
      <c r="C1" s="13"/>
      <c r="D1" s="13"/>
      <c r="E1" s="13"/>
      <c r="F1" s="13"/>
      <c r="G1" s="13"/>
      <c r="H1" s="14"/>
      <c r="I1" s="15"/>
      <c r="J1" s="15"/>
      <c r="K1" s="15"/>
      <c r="L1" s="14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Y1" s="26" t="s">
        <v>65</v>
      </c>
    </row>
    <row r="2" spans="1:26" s="28" customFormat="1" ht="21.6" customHeight="1" x14ac:dyDescent="0.25">
      <c r="A2" s="17" t="s">
        <v>66</v>
      </c>
      <c r="B2" s="17" t="s">
        <v>67</v>
      </c>
      <c r="C2" s="17" t="s">
        <v>1</v>
      </c>
      <c r="D2" s="17" t="s">
        <v>7</v>
      </c>
      <c r="E2" s="17" t="s">
        <v>16</v>
      </c>
      <c r="F2" s="17" t="s">
        <v>23</v>
      </c>
      <c r="G2" s="17" t="s">
        <v>68</v>
      </c>
      <c r="H2" s="17" t="s">
        <v>69</v>
      </c>
      <c r="I2" s="17" t="s">
        <v>70</v>
      </c>
      <c r="J2" s="17" t="s">
        <v>71</v>
      </c>
      <c r="K2" s="17" t="s">
        <v>72</v>
      </c>
      <c r="L2" s="17" t="s">
        <v>73</v>
      </c>
      <c r="M2" s="18">
        <v>2000</v>
      </c>
      <c r="N2" s="18">
        <v>2005</v>
      </c>
      <c r="O2" s="18">
        <v>2010</v>
      </c>
      <c r="P2" s="18">
        <v>2015</v>
      </c>
      <c r="Q2" s="18">
        <v>2020</v>
      </c>
      <c r="R2" s="18">
        <v>2025</v>
      </c>
      <c r="S2" s="18">
        <v>2030</v>
      </c>
      <c r="T2" s="18">
        <v>2035</v>
      </c>
      <c r="U2" s="18">
        <v>2040</v>
      </c>
      <c r="V2" s="18">
        <v>2045</v>
      </c>
      <c r="W2" s="18">
        <v>2050</v>
      </c>
      <c r="X2" s="27" t="s">
        <v>74</v>
      </c>
      <c r="Y2" s="1" t="e" cm="1" vm="1">
        <f t="array" aca="1" ref="Y2" ca="1">_xlfn.UNIQUE(_xlfn._xlws.FILTER($A$3:$A$30024, $A$3:$A$30024&lt;&gt;""))</f>
        <v>#VALUE!</v>
      </c>
      <c r="Z2" s="1"/>
    </row>
    <row r="3" spans="1:26" x14ac:dyDescent="0.25">
      <c r="A3" s="1" t="s">
        <v>0</v>
      </c>
      <c r="B3" s="1" t="s">
        <v>1</v>
      </c>
      <c r="C3" t="s">
        <v>2</v>
      </c>
      <c r="D3" s="1" t="s">
        <v>3</v>
      </c>
      <c r="E3" s="1"/>
      <c r="F3" s="1"/>
      <c r="G3" s="2" t="s">
        <v>4</v>
      </c>
      <c r="H3" s="3"/>
      <c r="I3" s="2"/>
      <c r="J3" s="1" t="s">
        <v>5</v>
      </c>
      <c r="K3" s="1" t="s">
        <v>76</v>
      </c>
      <c r="L3" s="1" t="s">
        <v>6</v>
      </c>
      <c r="M3" s="19">
        <f>'[2]CIMS input'!C$2</f>
        <v>3217300</v>
      </c>
      <c r="N3" s="19">
        <f>'[2]CIMS input'!D$2</f>
        <v>2416300</v>
      </c>
      <c r="O3" s="19">
        <f>'[2]CIMS input'!E$2</f>
        <v>1952749.9999999998</v>
      </c>
      <c r="P3" s="19">
        <f>'[2]CIMS input'!F$2</f>
        <v>3547800</v>
      </c>
      <c r="Q3" s="19">
        <f>'[2]CIMS input'!G$2</f>
        <v>6219599.9999999991</v>
      </c>
      <c r="R3" s="19">
        <f>'[2]CIMS input'!H$2</f>
        <v>11008400</v>
      </c>
      <c r="S3" s="19">
        <f>'[2]CIMS input'!I$2</f>
        <v>13578000.000000002</v>
      </c>
      <c r="T3" s="19">
        <f>'[2]CIMS input'!J$2</f>
        <v>14537949.999999998</v>
      </c>
      <c r="U3" s="19">
        <f>'[2]CIMS input'!K$2</f>
        <v>14826300</v>
      </c>
      <c r="V3" s="19">
        <f>'[2]CIMS input'!L$2</f>
        <v>15180350</v>
      </c>
      <c r="W3" s="19">
        <f>'[2]CIMS input'!M$2</f>
        <v>15592800</v>
      </c>
      <c r="X3" s="29"/>
      <c r="Y3" t="str">
        <f>A3&amp;D3&amp;E3&amp;F3&amp;G3&amp;J3</f>
        <v>CIMS.CAN.BCPetroleum CrudeService requestedCIMS.CAN.BC.Petroleum Crude</v>
      </c>
    </row>
    <row r="4" spans="1:26" x14ac:dyDescent="0.25">
      <c r="A4" s="1" t="s">
        <v>5</v>
      </c>
      <c r="B4" s="1" t="s">
        <v>7</v>
      </c>
      <c r="C4" t="s">
        <v>2</v>
      </c>
      <c r="D4" s="1" t="s">
        <v>3</v>
      </c>
      <c r="E4" s="1"/>
      <c r="F4" s="1"/>
      <c r="G4" s="1" t="s">
        <v>4</v>
      </c>
      <c r="H4" s="3"/>
      <c r="I4" s="1"/>
      <c r="J4" s="1" t="s">
        <v>15</v>
      </c>
      <c r="K4" s="1"/>
      <c r="L4" s="1" t="s">
        <v>6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29"/>
      <c r="Y4" t="str">
        <f t="shared" ref="Y4:Y80" si="0">A4&amp;D4&amp;E4&amp;F4&amp;G4&amp;J4</f>
        <v>CIMS.CAN.BC.Petroleum CrudePetroleum CrudeService requestedCIMS.CAN.BC.Petroleum Crude.Refinable Crude Oil</v>
      </c>
    </row>
    <row r="5" spans="1:26" x14ac:dyDescent="0.25">
      <c r="A5" s="1" t="s">
        <v>15</v>
      </c>
      <c r="B5" s="1" t="s">
        <v>16</v>
      </c>
      <c r="C5" t="s">
        <v>2</v>
      </c>
      <c r="D5" s="1" t="s">
        <v>3</v>
      </c>
      <c r="E5" s="1" t="s">
        <v>17</v>
      </c>
      <c r="F5" s="1"/>
      <c r="G5" s="1" t="s">
        <v>18</v>
      </c>
      <c r="H5" s="3"/>
      <c r="I5" s="1"/>
      <c r="J5" s="1"/>
      <c r="K5" s="1"/>
      <c r="L5" s="1" t="s">
        <v>6</v>
      </c>
      <c r="M5" s="6" t="s">
        <v>77</v>
      </c>
      <c r="N5" s="6" t="s">
        <v>77</v>
      </c>
      <c r="O5" s="6" t="s">
        <v>77</v>
      </c>
      <c r="P5" s="6" t="s">
        <v>77</v>
      </c>
      <c r="Q5" s="6" t="s">
        <v>77</v>
      </c>
      <c r="R5" s="6" t="s">
        <v>77</v>
      </c>
      <c r="S5" s="6" t="s">
        <v>77</v>
      </c>
      <c r="T5" s="6" t="s">
        <v>77</v>
      </c>
      <c r="U5" s="6" t="s">
        <v>77</v>
      </c>
      <c r="V5" s="6" t="s">
        <v>77</v>
      </c>
      <c r="W5" s="6" t="s">
        <v>77</v>
      </c>
      <c r="X5" s="29"/>
      <c r="Y5" t="str">
        <f t="shared" si="0"/>
        <v>CIMS.CAN.BC.Petroleum Crude.Refinable Crude OilPetroleum CrudeRefinable Crude OilService provided</v>
      </c>
    </row>
    <row r="6" spans="1:26" x14ac:dyDescent="0.25">
      <c r="A6" s="1" t="s">
        <v>15</v>
      </c>
      <c r="B6" s="1" t="s">
        <v>16</v>
      </c>
      <c r="C6" t="s">
        <v>2</v>
      </c>
      <c r="D6" s="1" t="s">
        <v>3</v>
      </c>
      <c r="E6" s="1" t="s">
        <v>17</v>
      </c>
      <c r="F6" s="1"/>
      <c r="G6" s="2" t="s">
        <v>4</v>
      </c>
      <c r="H6" s="3"/>
      <c r="I6" s="1"/>
      <c r="J6" s="1" t="s">
        <v>19</v>
      </c>
      <c r="K6" s="1"/>
      <c r="L6" s="1" t="s">
        <v>6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29"/>
      <c r="Y6" t="str">
        <f t="shared" si="0"/>
        <v>CIMS.CAN.BC.Petroleum Crude.Refinable Crude OilPetroleum CrudeRefinable Crude OilService requestedCIMS.CAN.BC.Petroleum Crude.Refinable Crude Oil.Exploration Drilling</v>
      </c>
    </row>
    <row r="7" spans="1:26" x14ac:dyDescent="0.25">
      <c r="A7" s="1" t="s">
        <v>15</v>
      </c>
      <c r="B7" s="1" t="s">
        <v>16</v>
      </c>
      <c r="C7" t="s">
        <v>2</v>
      </c>
      <c r="D7" s="1" t="s">
        <v>3</v>
      </c>
      <c r="E7" s="1" t="s">
        <v>17</v>
      </c>
      <c r="F7" s="1"/>
      <c r="G7" s="1" t="s">
        <v>4</v>
      </c>
      <c r="H7" s="3"/>
      <c r="I7" s="1"/>
      <c r="J7" s="1" t="s">
        <v>20</v>
      </c>
      <c r="K7" s="1"/>
      <c r="L7" s="1" t="s">
        <v>6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29"/>
      <c r="Y7" t="str">
        <f t="shared" si="0"/>
        <v>CIMS.CAN.BC.Petroleum Crude.Refinable Crude OilPetroleum CrudeRefinable Crude OilService requestedCIMS.CAN.BC.Petroleum Crude.Refinable Crude Oil.Light Medium</v>
      </c>
    </row>
    <row r="8" spans="1:26" x14ac:dyDescent="0.25">
      <c r="A8" s="1" t="s">
        <v>19</v>
      </c>
      <c r="B8" s="1" t="s">
        <v>16</v>
      </c>
      <c r="C8" t="s">
        <v>2</v>
      </c>
      <c r="D8" s="1" t="s">
        <v>3</v>
      </c>
      <c r="E8" s="1" t="s">
        <v>21</v>
      </c>
      <c r="F8" s="1"/>
      <c r="G8" s="1" t="s">
        <v>18</v>
      </c>
      <c r="H8" s="3"/>
      <c r="I8" s="1"/>
      <c r="J8" s="1"/>
      <c r="K8" s="1"/>
      <c r="L8" s="1" t="s">
        <v>6</v>
      </c>
      <c r="M8" s="6" t="s">
        <v>77</v>
      </c>
      <c r="N8" s="6" t="s">
        <v>77</v>
      </c>
      <c r="O8" s="6" t="s">
        <v>77</v>
      </c>
      <c r="P8" s="6" t="s">
        <v>77</v>
      </c>
      <c r="Q8" s="6" t="s">
        <v>77</v>
      </c>
      <c r="R8" s="6" t="s">
        <v>77</v>
      </c>
      <c r="S8" s="6" t="s">
        <v>77</v>
      </c>
      <c r="T8" s="6" t="s">
        <v>77</v>
      </c>
      <c r="U8" s="6" t="s">
        <v>77</v>
      </c>
      <c r="V8" s="6" t="s">
        <v>77</v>
      </c>
      <c r="W8" s="6" t="s">
        <v>77</v>
      </c>
      <c r="X8" s="29"/>
      <c r="Y8" t="str">
        <f t="shared" si="0"/>
        <v>CIMS.CAN.BC.Petroleum Crude.Refinable Crude Oil.Exploration DrillingPetroleum CrudeExploration DrillingService provided</v>
      </c>
    </row>
    <row r="9" spans="1:26" x14ac:dyDescent="0.25">
      <c r="A9" s="1" t="s">
        <v>19</v>
      </c>
      <c r="B9" s="1" t="s">
        <v>16</v>
      </c>
      <c r="C9" t="s">
        <v>2</v>
      </c>
      <c r="D9" s="1" t="s">
        <v>3</v>
      </c>
      <c r="E9" s="1" t="s">
        <v>21</v>
      </c>
      <c r="F9" s="1" t="s">
        <v>22</v>
      </c>
      <c r="G9" s="1" t="s">
        <v>4</v>
      </c>
      <c r="H9" s="3"/>
      <c r="I9" s="1"/>
      <c r="J9" s="1" t="s">
        <v>25</v>
      </c>
      <c r="K9" s="1"/>
      <c r="L9" s="1" t="s">
        <v>26</v>
      </c>
      <c r="M9" s="4">
        <v>7.5058114999999995E-2</v>
      </c>
      <c r="N9" s="4">
        <v>7.5058114999999995E-2</v>
      </c>
      <c r="O9" s="4">
        <v>7.5058114999999995E-2</v>
      </c>
      <c r="P9" s="4">
        <v>7.5058114999999995E-2</v>
      </c>
      <c r="Q9" s="4">
        <v>7.5058114999999995E-2</v>
      </c>
      <c r="R9" s="4">
        <v>7.5058114999999995E-2</v>
      </c>
      <c r="S9" s="4">
        <v>7.5058114999999995E-2</v>
      </c>
      <c r="T9" s="4">
        <v>7.5058114999999995E-2</v>
      </c>
      <c r="U9" s="4">
        <v>7.5058114999999995E-2</v>
      </c>
      <c r="V9" s="4">
        <v>7.5058114999999995E-2</v>
      </c>
      <c r="W9" s="4">
        <v>7.5058114999999995E-2</v>
      </c>
      <c r="X9" s="29"/>
      <c r="Y9" t="str">
        <f t="shared" si="0"/>
        <v>CIMS.CAN.BC.Petroleum Crude.Refinable Crude Oil.Exploration DrillingPetroleum CrudeExploration DrillingOil well drilling testing servicingService requestedCIMS.CAN.BC.Petroleum Crude.Industrial Engines</v>
      </c>
    </row>
    <row r="10" spans="1:26" x14ac:dyDescent="0.25">
      <c r="A10" s="1" t="s">
        <v>19</v>
      </c>
      <c r="B10" s="1" t="s">
        <v>16</v>
      </c>
      <c r="C10" t="s">
        <v>2</v>
      </c>
      <c r="D10" s="1" t="s">
        <v>3</v>
      </c>
      <c r="E10" s="1" t="s">
        <v>21</v>
      </c>
      <c r="F10" s="1" t="s">
        <v>28</v>
      </c>
      <c r="G10" s="1" t="s">
        <v>4</v>
      </c>
      <c r="H10" s="3"/>
      <c r="I10" s="1"/>
      <c r="J10" s="1" t="s">
        <v>25</v>
      </c>
      <c r="K10" s="1"/>
      <c r="L10" s="1" t="s">
        <v>26</v>
      </c>
      <c r="M10" s="4">
        <v>7.5058114999999995E-2</v>
      </c>
      <c r="N10" s="4">
        <v>7.5058114999999995E-2</v>
      </c>
      <c r="O10" s="4">
        <v>7.5058114999999995E-2</v>
      </c>
      <c r="P10" s="4">
        <v>7.5058114999999995E-2</v>
      </c>
      <c r="Q10" s="4">
        <v>7.5058114999999995E-2</v>
      </c>
      <c r="R10" s="4">
        <v>7.5058114999999995E-2</v>
      </c>
      <c r="S10" s="4">
        <v>7.5058114999999995E-2</v>
      </c>
      <c r="T10" s="4">
        <v>7.5058114999999995E-2</v>
      </c>
      <c r="U10" s="4">
        <v>7.5058114999999995E-2</v>
      </c>
      <c r="V10" s="4">
        <v>7.5058114999999995E-2</v>
      </c>
      <c r="W10" s="4">
        <v>7.5058114999999995E-2</v>
      </c>
      <c r="X10" s="29"/>
      <c r="Y10" t="str">
        <f t="shared" si="0"/>
        <v>CIMS.CAN.BC.Petroleum Crude.Refinable Crude Oil.Exploration DrillingPetroleum CrudeExploration DrillingOil well drilling testing servicing ELDARService requestedCIMS.CAN.BC.Petroleum Crude.Industrial Engines</v>
      </c>
    </row>
    <row r="11" spans="1:26" x14ac:dyDescent="0.25">
      <c r="A11" s="1" t="s">
        <v>20</v>
      </c>
      <c r="B11" s="1" t="s">
        <v>16</v>
      </c>
      <c r="C11" t="s">
        <v>2</v>
      </c>
      <c r="D11" s="1" t="s">
        <v>3</v>
      </c>
      <c r="E11" s="1" t="s">
        <v>29</v>
      </c>
      <c r="F11" s="1"/>
      <c r="G11" s="2" t="s">
        <v>18</v>
      </c>
      <c r="H11" s="3"/>
      <c r="I11" s="2"/>
      <c r="J11" s="1"/>
      <c r="K11" s="1"/>
      <c r="L11" s="1" t="s">
        <v>6</v>
      </c>
      <c r="M11" s="7" t="s">
        <v>77</v>
      </c>
      <c r="N11" s="7" t="s">
        <v>77</v>
      </c>
      <c r="O11" s="7" t="s">
        <v>77</v>
      </c>
      <c r="P11" s="7" t="s">
        <v>77</v>
      </c>
      <c r="Q11" s="7" t="s">
        <v>77</v>
      </c>
      <c r="R11" s="7" t="s">
        <v>77</v>
      </c>
      <c r="S11" s="7" t="s">
        <v>77</v>
      </c>
      <c r="T11" s="7" t="s">
        <v>77</v>
      </c>
      <c r="U11" s="7" t="s">
        <v>77</v>
      </c>
      <c r="V11" s="7" t="s">
        <v>77</v>
      </c>
      <c r="W11" s="7" t="s">
        <v>77</v>
      </c>
      <c r="X11" s="29"/>
      <c r="Y11" t="str">
        <f t="shared" si="0"/>
        <v>CIMS.CAN.BC.Petroleum Crude.Refinable Crude Oil.Light MediumPetroleum CrudeLight MediumService provided</v>
      </c>
    </row>
    <row r="12" spans="1:26" x14ac:dyDescent="0.25">
      <c r="A12" s="1" t="s">
        <v>20</v>
      </c>
      <c r="B12" s="1" t="s">
        <v>16</v>
      </c>
      <c r="C12" t="s">
        <v>2</v>
      </c>
      <c r="D12" s="1" t="s">
        <v>3</v>
      </c>
      <c r="E12" s="1" t="s">
        <v>29</v>
      </c>
      <c r="F12" s="1"/>
      <c r="G12" s="2" t="s">
        <v>4</v>
      </c>
      <c r="H12" s="3"/>
      <c r="I12" s="2"/>
      <c r="J12" s="1" t="s">
        <v>30</v>
      </c>
      <c r="K12" s="1"/>
      <c r="L12" s="1" t="s">
        <v>6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29"/>
      <c r="Y12" t="str">
        <f t="shared" si="0"/>
        <v>CIMS.CAN.BC.Petroleum Crude.Refinable Crude Oil.Light MediumPetroleum CrudeLight MediumService requestedCIMS.CAN.BC.Petroleum Crude.Refinable Crude Oil.Light Medium.Onshore</v>
      </c>
    </row>
    <row r="13" spans="1:26" x14ac:dyDescent="0.25">
      <c r="A13" s="1" t="s">
        <v>20</v>
      </c>
      <c r="B13" s="1" t="s">
        <v>16</v>
      </c>
      <c r="C13" t="s">
        <v>2</v>
      </c>
      <c r="D13" s="1" t="s">
        <v>3</v>
      </c>
      <c r="E13" s="1" t="s">
        <v>29</v>
      </c>
      <c r="F13" s="1"/>
      <c r="G13" s="2" t="s">
        <v>4</v>
      </c>
      <c r="H13" s="3"/>
      <c r="I13" s="2"/>
      <c r="J13" s="1" t="s">
        <v>31</v>
      </c>
      <c r="K13" s="1"/>
      <c r="L13" s="1" t="s">
        <v>6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29"/>
      <c r="Y13" t="str">
        <f t="shared" si="0"/>
        <v>CIMS.CAN.BC.Petroleum Crude.Refinable Crude Oil.Light MediumPetroleum CrudeLight MediumService requestedCIMS.CAN.BC.Petroleum Crude.Refinable Crude Oil.Light Medium.Offshore</v>
      </c>
    </row>
    <row r="14" spans="1:26" x14ac:dyDescent="0.25">
      <c r="A14" s="1" t="s">
        <v>30</v>
      </c>
      <c r="B14" s="1" t="s">
        <v>16</v>
      </c>
      <c r="C14" t="s">
        <v>2</v>
      </c>
      <c r="D14" s="1" t="s">
        <v>3</v>
      </c>
      <c r="E14" s="1" t="s">
        <v>32</v>
      </c>
      <c r="F14" s="1"/>
      <c r="G14" s="2" t="s">
        <v>18</v>
      </c>
      <c r="H14" s="3"/>
      <c r="I14" s="2"/>
      <c r="J14" s="1"/>
      <c r="K14" s="1"/>
      <c r="L14" s="1" t="s">
        <v>6</v>
      </c>
      <c r="M14" s="7" t="s">
        <v>77</v>
      </c>
      <c r="N14" s="7" t="s">
        <v>77</v>
      </c>
      <c r="O14" s="7" t="s">
        <v>77</v>
      </c>
      <c r="P14" s="7" t="s">
        <v>77</v>
      </c>
      <c r="Q14" s="7" t="s">
        <v>77</v>
      </c>
      <c r="R14" s="7" t="s">
        <v>77</v>
      </c>
      <c r="S14" s="7" t="s">
        <v>77</v>
      </c>
      <c r="T14" s="7" t="s">
        <v>77</v>
      </c>
      <c r="U14" s="7" t="s">
        <v>77</v>
      </c>
      <c r="V14" s="7" t="s">
        <v>77</v>
      </c>
      <c r="W14" s="7" t="s">
        <v>77</v>
      </c>
      <c r="X14" s="29"/>
      <c r="Y14" t="str">
        <f t="shared" si="0"/>
        <v>CIMS.CAN.BC.Petroleum Crude.Refinable Crude Oil.Light Medium.OnshorePetroleum CrudeOnshoreService provided</v>
      </c>
    </row>
    <row r="15" spans="1:26" x14ac:dyDescent="0.25">
      <c r="A15" s="1" t="s">
        <v>30</v>
      </c>
      <c r="B15" s="1" t="s">
        <v>16</v>
      </c>
      <c r="C15" t="s">
        <v>2</v>
      </c>
      <c r="D15" s="1" t="s">
        <v>3</v>
      </c>
      <c r="E15" s="1" t="s">
        <v>32</v>
      </c>
      <c r="F15" s="1" t="s">
        <v>32</v>
      </c>
      <c r="G15" s="1" t="s">
        <v>4</v>
      </c>
      <c r="H15" s="3"/>
      <c r="I15" s="1"/>
      <c r="J15" s="1" t="s">
        <v>11</v>
      </c>
      <c r="K15" s="1"/>
      <c r="L15" s="1" t="s">
        <v>26</v>
      </c>
      <c r="M15" s="5">
        <f>'[3]BC_Oil_Energy Calcs'!$L$40</f>
        <v>0.03</v>
      </c>
      <c r="N15" s="5">
        <f>M15</f>
        <v>0.03</v>
      </c>
      <c r="O15" s="5">
        <f t="shared" ref="O15:W15" si="1">N15</f>
        <v>0.03</v>
      </c>
      <c r="P15" s="5">
        <f t="shared" si="1"/>
        <v>0.03</v>
      </c>
      <c r="Q15" s="5">
        <f t="shared" si="1"/>
        <v>0.03</v>
      </c>
      <c r="R15" s="5">
        <f t="shared" si="1"/>
        <v>0.03</v>
      </c>
      <c r="S15" s="5">
        <f t="shared" si="1"/>
        <v>0.03</v>
      </c>
      <c r="T15" s="5">
        <f t="shared" si="1"/>
        <v>0.03</v>
      </c>
      <c r="U15" s="5">
        <f t="shared" si="1"/>
        <v>0.03</v>
      </c>
      <c r="V15" s="5">
        <f t="shared" si="1"/>
        <v>0.03</v>
      </c>
      <c r="W15" s="5">
        <f t="shared" si="1"/>
        <v>0.03</v>
      </c>
      <c r="X15" s="29"/>
      <c r="Y15" t="str">
        <f t="shared" si="0"/>
        <v>CIMS.CAN.BC.Petroleum Crude.Refinable Crude Oil.Light Medium.OnshorePetroleum CrudeOnshoreOnshoreService requestedCIMS.CAN.BC.Electricity</v>
      </c>
    </row>
    <row r="16" spans="1:26" x14ac:dyDescent="0.25">
      <c r="A16" s="1" t="s">
        <v>30</v>
      </c>
      <c r="B16" s="1" t="s">
        <v>16</v>
      </c>
      <c r="C16" t="s">
        <v>2</v>
      </c>
      <c r="D16" s="1" t="s">
        <v>3</v>
      </c>
      <c r="E16" s="1" t="s">
        <v>32</v>
      </c>
      <c r="F16" s="1" t="s">
        <v>32</v>
      </c>
      <c r="G16" s="1" t="s">
        <v>4</v>
      </c>
      <c r="H16" s="3"/>
      <c r="I16" s="1"/>
      <c r="J16" s="1" t="s">
        <v>25</v>
      </c>
      <c r="K16" s="1"/>
      <c r="L16" s="1" t="s">
        <v>26</v>
      </c>
      <c r="M16" s="5">
        <v>0.39191805299999999</v>
      </c>
      <c r="N16" s="5">
        <v>0.39191805299999999</v>
      </c>
      <c r="O16" s="5">
        <v>0.39191805299999999</v>
      </c>
      <c r="P16" s="5">
        <v>0.39191805299999999</v>
      </c>
      <c r="Q16" s="5">
        <v>0.39191805299999999</v>
      </c>
      <c r="R16" s="5">
        <v>0.39191805299999999</v>
      </c>
      <c r="S16" s="5">
        <v>0.39191805299999999</v>
      </c>
      <c r="T16" s="5">
        <v>0.39191805299999999</v>
      </c>
      <c r="U16" s="5">
        <v>0.39191805299999999</v>
      </c>
      <c r="V16" s="5">
        <v>0.39191805299999999</v>
      </c>
      <c r="W16" s="5">
        <v>0.39191805299999999</v>
      </c>
      <c r="X16" s="29"/>
      <c r="Y16" t="str">
        <f t="shared" si="0"/>
        <v>CIMS.CAN.BC.Petroleum Crude.Refinable Crude Oil.Light Medium.OnshorePetroleum CrudeOnshoreOnshoreService requestedCIMS.CAN.BC.Petroleum Crude.Industrial Engines</v>
      </c>
    </row>
    <row r="17" spans="1:25" x14ac:dyDescent="0.25">
      <c r="A17" s="1" t="s">
        <v>30</v>
      </c>
      <c r="B17" s="1" t="s">
        <v>16</v>
      </c>
      <c r="C17" t="s">
        <v>2</v>
      </c>
      <c r="D17" s="1" t="s">
        <v>3</v>
      </c>
      <c r="E17" s="1" t="s">
        <v>32</v>
      </c>
      <c r="F17" s="1" t="s">
        <v>32</v>
      </c>
      <c r="G17" s="1" t="s">
        <v>4</v>
      </c>
      <c r="H17" s="3"/>
      <c r="I17" s="1"/>
      <c r="J17" s="1" t="s">
        <v>33</v>
      </c>
      <c r="K17" s="1"/>
      <c r="L17" s="1" t="s">
        <v>26</v>
      </c>
      <c r="M17" s="5">
        <v>6.0222494000000001E-2</v>
      </c>
      <c r="N17" s="5">
        <v>6.0222494000000001E-2</v>
      </c>
      <c r="O17" s="5">
        <v>6.0222494000000001E-2</v>
      </c>
      <c r="P17" s="5">
        <v>6.0222494000000001E-2</v>
      </c>
      <c r="Q17" s="5">
        <v>6.0222494000000001E-2</v>
      </c>
      <c r="R17" s="5">
        <v>6.0222494000000001E-2</v>
      </c>
      <c r="S17" s="5">
        <v>6.0222494000000001E-2</v>
      </c>
      <c r="T17" s="5">
        <v>6.0222494000000001E-2</v>
      </c>
      <c r="U17" s="5">
        <v>6.0222494000000001E-2</v>
      </c>
      <c r="V17" s="5">
        <v>6.0222494000000001E-2</v>
      </c>
      <c r="W17" s="5">
        <v>6.0222494000000001E-2</v>
      </c>
      <c r="X17" s="29"/>
      <c r="Y17" t="str">
        <f t="shared" si="0"/>
        <v>CIMS.CAN.BC.Petroleum Crude.Refinable Crude Oil.Light Medium.OnshorePetroleum CrudeOnshoreOnshoreService requestedCIMS.CAN.BC.Petroleum Crude.Steam</v>
      </c>
    </row>
    <row r="18" spans="1:25" x14ac:dyDescent="0.25">
      <c r="A18" s="20" t="s">
        <v>30</v>
      </c>
      <c r="B18" s="20" t="s">
        <v>16</v>
      </c>
      <c r="C18" s="21" t="s">
        <v>2</v>
      </c>
      <c r="D18" s="20" t="s">
        <v>3</v>
      </c>
      <c r="E18" s="20" t="s">
        <v>32</v>
      </c>
      <c r="F18" s="20" t="s">
        <v>32</v>
      </c>
      <c r="G18" s="20" t="s">
        <v>4</v>
      </c>
      <c r="H18" s="22"/>
      <c r="I18" s="20"/>
      <c r="J18" s="20" t="s">
        <v>79</v>
      </c>
      <c r="K18" s="20"/>
      <c r="L18" s="20" t="s">
        <v>26</v>
      </c>
      <c r="M18" s="23">
        <f>'[3]BC_Oil_Energy Calcs'!$L$23</f>
        <v>4.0000000000000001E-3</v>
      </c>
      <c r="N18" s="23">
        <f>M18</f>
        <v>4.0000000000000001E-3</v>
      </c>
      <c r="O18" s="23">
        <f t="shared" ref="O18:W18" si="2">N18</f>
        <v>4.0000000000000001E-3</v>
      </c>
      <c r="P18" s="23">
        <f t="shared" si="2"/>
        <v>4.0000000000000001E-3</v>
      </c>
      <c r="Q18" s="23">
        <f t="shared" si="2"/>
        <v>4.0000000000000001E-3</v>
      </c>
      <c r="R18" s="23">
        <f t="shared" si="2"/>
        <v>4.0000000000000001E-3</v>
      </c>
      <c r="S18" s="23">
        <f t="shared" si="2"/>
        <v>4.0000000000000001E-3</v>
      </c>
      <c r="T18" s="23">
        <f t="shared" si="2"/>
        <v>4.0000000000000001E-3</v>
      </c>
      <c r="U18" s="23">
        <f t="shared" si="2"/>
        <v>4.0000000000000001E-3</v>
      </c>
      <c r="V18" s="23">
        <f t="shared" si="2"/>
        <v>4.0000000000000001E-3</v>
      </c>
      <c r="W18" s="23">
        <f t="shared" si="2"/>
        <v>4.0000000000000001E-3</v>
      </c>
      <c r="X18" s="29"/>
      <c r="Y18" t="str">
        <f>A18&amp;D18&amp;E18&amp;F18&amp;G18&amp;J18</f>
        <v>CIMS.CAN.BC.Petroleum Crude.Refinable Crude Oil.Light Medium.OnshorePetroleum CrudeOnshoreOnshoreService requestedCIMS.Generic Fuels.Fuel Oil</v>
      </c>
    </row>
    <row r="19" spans="1:25" x14ac:dyDescent="0.25">
      <c r="A19" s="20" t="s">
        <v>30</v>
      </c>
      <c r="B19" s="20" t="s">
        <v>16</v>
      </c>
      <c r="C19" s="21" t="s">
        <v>2</v>
      </c>
      <c r="D19" s="20" t="s">
        <v>3</v>
      </c>
      <c r="E19" s="20" t="s">
        <v>32</v>
      </c>
      <c r="F19" s="20" t="s">
        <v>32</v>
      </c>
      <c r="G19" s="20" t="s">
        <v>4</v>
      </c>
      <c r="H19" s="22"/>
      <c r="I19" s="20"/>
      <c r="J19" s="20" t="s">
        <v>80</v>
      </c>
      <c r="K19" s="20"/>
      <c r="L19" s="20" t="s">
        <v>26</v>
      </c>
      <c r="M19" s="23">
        <f>'[3]BC_Oil_Energy Calcs'!$L$24</f>
        <v>0.01</v>
      </c>
      <c r="N19" s="23">
        <f>M19</f>
        <v>0.01</v>
      </c>
      <c r="O19" s="23">
        <f t="shared" ref="O19:W20" si="3">N19</f>
        <v>0.01</v>
      </c>
      <c r="P19" s="23">
        <f t="shared" si="3"/>
        <v>0.01</v>
      </c>
      <c r="Q19" s="23">
        <f t="shared" si="3"/>
        <v>0.01</v>
      </c>
      <c r="R19" s="23">
        <f t="shared" si="3"/>
        <v>0.01</v>
      </c>
      <c r="S19" s="23">
        <f t="shared" si="3"/>
        <v>0.01</v>
      </c>
      <c r="T19" s="23">
        <f t="shared" si="3"/>
        <v>0.01</v>
      </c>
      <c r="U19" s="23">
        <f t="shared" si="3"/>
        <v>0.01</v>
      </c>
      <c r="V19" s="23">
        <f t="shared" si="3"/>
        <v>0.01</v>
      </c>
      <c r="W19" s="23">
        <f t="shared" si="3"/>
        <v>0.01</v>
      </c>
      <c r="X19" s="29"/>
      <c r="Y19" t="str">
        <f>A19&amp;D19&amp;E19&amp;F19&amp;G19&amp;J19</f>
        <v>CIMS.CAN.BC.Petroleum Crude.Refinable Crude Oil.Light Medium.OnshorePetroleum CrudeOnshoreOnshoreService requestedCIMS.Generic Fuels.Propane</v>
      </c>
    </row>
    <row r="20" spans="1:25" x14ac:dyDescent="0.25">
      <c r="A20" s="1" t="s">
        <v>30</v>
      </c>
      <c r="B20" s="1" t="s">
        <v>16</v>
      </c>
      <c r="C20" t="s">
        <v>2</v>
      </c>
      <c r="D20" s="1" t="s">
        <v>3</v>
      </c>
      <c r="E20" s="1" t="s">
        <v>32</v>
      </c>
      <c r="F20" s="1" t="s">
        <v>34</v>
      </c>
      <c r="G20" s="1" t="s">
        <v>4</v>
      </c>
      <c r="H20" s="3"/>
      <c r="I20" s="1"/>
      <c r="J20" s="1" t="s">
        <v>11</v>
      </c>
      <c r="K20" s="1"/>
      <c r="L20" s="1" t="s">
        <v>26</v>
      </c>
      <c r="M20" s="5">
        <f>'[3]BC_Oil_Energy Calcs'!$L$41</f>
        <v>1.4999999999999999E-2</v>
      </c>
      <c r="N20" s="5">
        <f>M20</f>
        <v>1.4999999999999999E-2</v>
      </c>
      <c r="O20" s="5">
        <f t="shared" si="3"/>
        <v>1.4999999999999999E-2</v>
      </c>
      <c r="P20" s="5">
        <f t="shared" si="3"/>
        <v>1.4999999999999999E-2</v>
      </c>
      <c r="Q20" s="5">
        <f t="shared" si="3"/>
        <v>1.4999999999999999E-2</v>
      </c>
      <c r="R20" s="5">
        <f t="shared" si="3"/>
        <v>1.4999999999999999E-2</v>
      </c>
      <c r="S20" s="5">
        <f t="shared" si="3"/>
        <v>1.4999999999999999E-2</v>
      </c>
      <c r="T20" s="5">
        <f t="shared" si="3"/>
        <v>1.4999999999999999E-2</v>
      </c>
      <c r="U20" s="5">
        <f t="shared" si="3"/>
        <v>1.4999999999999999E-2</v>
      </c>
      <c r="V20" s="5">
        <f t="shared" si="3"/>
        <v>1.4999999999999999E-2</v>
      </c>
      <c r="W20" s="5">
        <f t="shared" si="3"/>
        <v>1.4999999999999999E-2</v>
      </c>
      <c r="X20" s="29"/>
      <c r="Y20" t="str">
        <f t="shared" si="0"/>
        <v>CIMS.CAN.BC.Petroleum Crude.Refinable Crude Oil.Light Medium.OnshorePetroleum CrudeOnshoreOnshore ELDAR EM EEService requestedCIMS.CAN.BC.Electricity</v>
      </c>
    </row>
    <row r="21" spans="1:25" x14ac:dyDescent="0.25">
      <c r="A21" s="1" t="s">
        <v>30</v>
      </c>
      <c r="B21" s="1" t="s">
        <v>16</v>
      </c>
      <c r="C21" t="s">
        <v>2</v>
      </c>
      <c r="D21" s="1" t="s">
        <v>3</v>
      </c>
      <c r="E21" s="1" t="s">
        <v>32</v>
      </c>
      <c r="F21" s="1" t="s">
        <v>34</v>
      </c>
      <c r="G21" s="1" t="s">
        <v>4</v>
      </c>
      <c r="H21" s="3"/>
      <c r="I21" s="1"/>
      <c r="J21" s="1" t="s">
        <v>25</v>
      </c>
      <c r="K21" s="1"/>
      <c r="L21" s="1" t="s">
        <v>26</v>
      </c>
      <c r="M21" s="5">
        <v>0.29393854000000003</v>
      </c>
      <c r="N21" s="5">
        <v>0.29393854000000003</v>
      </c>
      <c r="O21" s="5">
        <v>0.29393854000000003</v>
      </c>
      <c r="P21" s="5">
        <v>0.29393854000000003</v>
      </c>
      <c r="Q21" s="5">
        <v>0.29393854000000003</v>
      </c>
      <c r="R21" s="5">
        <v>0.29393854000000003</v>
      </c>
      <c r="S21" s="5">
        <v>0.29393854000000003</v>
      </c>
      <c r="T21" s="5">
        <v>0.29393854000000003</v>
      </c>
      <c r="U21" s="5">
        <v>0.29393854000000003</v>
      </c>
      <c r="V21" s="5">
        <v>0.29393854000000003</v>
      </c>
      <c r="W21" s="5">
        <v>0.29393854000000003</v>
      </c>
      <c r="X21" s="29"/>
      <c r="Y21" t="str">
        <f t="shared" si="0"/>
        <v>CIMS.CAN.BC.Petroleum Crude.Refinable Crude Oil.Light Medium.OnshorePetroleum CrudeOnshoreOnshore ELDAR EM EEService requestedCIMS.CAN.BC.Petroleum Crude.Industrial Engines</v>
      </c>
    </row>
    <row r="22" spans="1:25" x14ac:dyDescent="0.25">
      <c r="A22" s="20" t="s">
        <v>30</v>
      </c>
      <c r="B22" s="20" t="s">
        <v>16</v>
      </c>
      <c r="C22" s="21" t="s">
        <v>2</v>
      </c>
      <c r="D22" s="20" t="s">
        <v>3</v>
      </c>
      <c r="E22" s="20" t="s">
        <v>32</v>
      </c>
      <c r="F22" s="20" t="s">
        <v>34</v>
      </c>
      <c r="G22" s="24" t="s">
        <v>4</v>
      </c>
      <c r="H22" s="22"/>
      <c r="I22" s="24"/>
      <c r="J22" s="20" t="s">
        <v>79</v>
      </c>
      <c r="K22" s="20"/>
      <c r="L22" s="20" t="s">
        <v>26</v>
      </c>
      <c r="M22" s="25">
        <f>'[3]BC_Oil_Energy Calcs'!$L$23</f>
        <v>4.0000000000000001E-3</v>
      </c>
      <c r="N22" s="23">
        <f>M22</f>
        <v>4.0000000000000001E-3</v>
      </c>
      <c r="O22" s="23">
        <f t="shared" ref="O22:W22" si="4">N22</f>
        <v>4.0000000000000001E-3</v>
      </c>
      <c r="P22" s="23">
        <f t="shared" si="4"/>
        <v>4.0000000000000001E-3</v>
      </c>
      <c r="Q22" s="23">
        <f t="shared" si="4"/>
        <v>4.0000000000000001E-3</v>
      </c>
      <c r="R22" s="23">
        <f t="shared" si="4"/>
        <v>4.0000000000000001E-3</v>
      </c>
      <c r="S22" s="23">
        <f t="shared" si="4"/>
        <v>4.0000000000000001E-3</v>
      </c>
      <c r="T22" s="23">
        <f t="shared" si="4"/>
        <v>4.0000000000000001E-3</v>
      </c>
      <c r="U22" s="23">
        <f t="shared" si="4"/>
        <v>4.0000000000000001E-3</v>
      </c>
      <c r="V22" s="23">
        <f t="shared" si="4"/>
        <v>4.0000000000000001E-3</v>
      </c>
      <c r="W22" s="23">
        <f t="shared" si="4"/>
        <v>4.0000000000000001E-3</v>
      </c>
      <c r="X22" s="29"/>
      <c r="Y22" t="str">
        <f t="shared" si="0"/>
        <v>CIMS.CAN.BC.Petroleum Crude.Refinable Crude Oil.Light Medium.OnshorePetroleum CrudeOnshoreOnshore ELDAR EM EEService requestedCIMS.Generic Fuels.Fuel Oil</v>
      </c>
    </row>
    <row r="23" spans="1:25" x14ac:dyDescent="0.25">
      <c r="A23" s="20" t="s">
        <v>30</v>
      </c>
      <c r="B23" s="20" t="s">
        <v>16</v>
      </c>
      <c r="C23" s="21" t="s">
        <v>2</v>
      </c>
      <c r="D23" s="20" t="s">
        <v>3</v>
      </c>
      <c r="E23" s="20" t="s">
        <v>32</v>
      </c>
      <c r="F23" s="20" t="s">
        <v>34</v>
      </c>
      <c r="G23" s="20" t="s">
        <v>4</v>
      </c>
      <c r="H23" s="22"/>
      <c r="I23" s="20"/>
      <c r="J23" s="20" t="s">
        <v>80</v>
      </c>
      <c r="K23" s="20"/>
      <c r="L23" s="20" t="s">
        <v>26</v>
      </c>
      <c r="M23" s="25">
        <f>'[3]BC_Oil_Energy Calcs'!$L$24</f>
        <v>0.01</v>
      </c>
      <c r="N23" s="23">
        <f>M23</f>
        <v>0.01</v>
      </c>
      <c r="O23" s="23">
        <f t="shared" ref="O23:W23" si="5">N23</f>
        <v>0.01</v>
      </c>
      <c r="P23" s="23">
        <f t="shared" si="5"/>
        <v>0.01</v>
      </c>
      <c r="Q23" s="23">
        <f t="shared" si="5"/>
        <v>0.01</v>
      </c>
      <c r="R23" s="23">
        <f t="shared" si="5"/>
        <v>0.01</v>
      </c>
      <c r="S23" s="23">
        <f t="shared" si="5"/>
        <v>0.01</v>
      </c>
      <c r="T23" s="23">
        <f t="shared" si="5"/>
        <v>0.01</v>
      </c>
      <c r="U23" s="23">
        <f t="shared" si="5"/>
        <v>0.01</v>
      </c>
      <c r="V23" s="23">
        <f t="shared" si="5"/>
        <v>0.01</v>
      </c>
      <c r="W23" s="23">
        <f t="shared" si="5"/>
        <v>0.01</v>
      </c>
      <c r="X23" s="29"/>
      <c r="Y23" t="str">
        <f>A23&amp;D23&amp;E23&amp;F23&amp;G23&amp;J23</f>
        <v>CIMS.CAN.BC.Petroleum Crude.Refinable Crude Oil.Light Medium.OnshorePetroleum CrudeOnshoreOnshore ELDAR EM EEService requestedCIMS.Generic Fuels.Propane</v>
      </c>
    </row>
    <row r="24" spans="1:25" x14ac:dyDescent="0.25">
      <c r="A24" s="1" t="s">
        <v>30</v>
      </c>
      <c r="B24" s="1" t="s">
        <v>16</v>
      </c>
      <c r="C24" t="s">
        <v>2</v>
      </c>
      <c r="D24" s="1" t="s">
        <v>3</v>
      </c>
      <c r="E24" s="1" t="s">
        <v>32</v>
      </c>
      <c r="F24" s="1" t="s">
        <v>34</v>
      </c>
      <c r="G24" s="2" t="s">
        <v>4</v>
      </c>
      <c r="H24" s="3"/>
      <c r="I24" s="2"/>
      <c r="J24" s="1" t="s">
        <v>33</v>
      </c>
      <c r="K24" s="1"/>
      <c r="L24" s="1" t="s">
        <v>26</v>
      </c>
      <c r="M24" s="5">
        <v>4.5166869999999998E-2</v>
      </c>
      <c r="N24" s="5">
        <v>4.5166869999999998E-2</v>
      </c>
      <c r="O24" s="5">
        <v>4.5166869999999998E-2</v>
      </c>
      <c r="P24" s="5">
        <v>4.5166869999999998E-2</v>
      </c>
      <c r="Q24" s="5">
        <v>4.5166869999999998E-2</v>
      </c>
      <c r="R24" s="5">
        <v>4.5166869999999998E-2</v>
      </c>
      <c r="S24" s="5">
        <v>4.5166869999999998E-2</v>
      </c>
      <c r="T24" s="5">
        <v>4.5166869999999998E-2</v>
      </c>
      <c r="U24" s="5">
        <v>4.5166869999999998E-2</v>
      </c>
      <c r="V24" s="5">
        <v>4.5166869999999998E-2</v>
      </c>
      <c r="W24" s="5">
        <v>4.5166869999999998E-2</v>
      </c>
      <c r="X24" s="29"/>
      <c r="Y24" t="str">
        <f>A24&amp;D24&amp;E24&amp;F24&amp;G24&amp;J24</f>
        <v>CIMS.CAN.BC.Petroleum Crude.Refinable Crude Oil.Light Medium.OnshorePetroleum CrudeOnshoreOnshore ELDAR EM EEService requestedCIMS.CAN.BC.Petroleum Crude.Steam</v>
      </c>
    </row>
    <row r="25" spans="1:25" x14ac:dyDescent="0.25">
      <c r="A25" s="1" t="s">
        <v>30</v>
      </c>
      <c r="B25" s="1" t="s">
        <v>16</v>
      </c>
      <c r="C25" t="s">
        <v>2</v>
      </c>
      <c r="D25" s="1" t="s">
        <v>3</v>
      </c>
      <c r="E25" s="1" t="s">
        <v>32</v>
      </c>
      <c r="F25" s="1" t="s">
        <v>35</v>
      </c>
      <c r="G25" s="2" t="s">
        <v>4</v>
      </c>
      <c r="H25" s="3"/>
      <c r="I25" s="2"/>
      <c r="J25" s="1" t="s">
        <v>11</v>
      </c>
      <c r="K25" s="1"/>
      <c r="L25" s="1" t="s">
        <v>26</v>
      </c>
      <c r="M25" s="5">
        <f>'[3]BC_Oil_Energy Calcs'!$L$41</f>
        <v>1.4999999999999999E-2</v>
      </c>
      <c r="N25" s="5">
        <f>M25</f>
        <v>1.4999999999999999E-2</v>
      </c>
      <c r="O25" s="5">
        <f t="shared" ref="O25:W25" si="6">N25</f>
        <v>1.4999999999999999E-2</v>
      </c>
      <c r="P25" s="5">
        <f t="shared" si="6"/>
        <v>1.4999999999999999E-2</v>
      </c>
      <c r="Q25" s="5">
        <f t="shared" si="6"/>
        <v>1.4999999999999999E-2</v>
      </c>
      <c r="R25" s="5">
        <f t="shared" si="6"/>
        <v>1.4999999999999999E-2</v>
      </c>
      <c r="S25" s="5">
        <f t="shared" si="6"/>
        <v>1.4999999999999999E-2</v>
      </c>
      <c r="T25" s="5">
        <f t="shared" si="6"/>
        <v>1.4999999999999999E-2</v>
      </c>
      <c r="U25" s="5">
        <f t="shared" si="6"/>
        <v>1.4999999999999999E-2</v>
      </c>
      <c r="V25" s="5">
        <f t="shared" si="6"/>
        <v>1.4999999999999999E-2</v>
      </c>
      <c r="W25" s="5">
        <f t="shared" si="6"/>
        <v>1.4999999999999999E-2</v>
      </c>
      <c r="X25" s="29"/>
      <c r="Y25" t="str">
        <f t="shared" si="0"/>
        <v>CIMS.CAN.BC.Petroleum Crude.Refinable Crude Oil.Light Medium.OnshorePetroleum CrudeOnshoreOnshore Energy Eff MeasuresService requestedCIMS.CAN.BC.Electricity</v>
      </c>
    </row>
    <row r="26" spans="1:25" x14ac:dyDescent="0.25">
      <c r="A26" s="1" t="s">
        <v>30</v>
      </c>
      <c r="B26" s="1" t="s">
        <v>16</v>
      </c>
      <c r="C26" t="s">
        <v>2</v>
      </c>
      <c r="D26" s="1" t="s">
        <v>3</v>
      </c>
      <c r="E26" s="1" t="s">
        <v>32</v>
      </c>
      <c r="F26" s="1" t="s">
        <v>35</v>
      </c>
      <c r="G26" s="1" t="s">
        <v>4</v>
      </c>
      <c r="H26" s="3"/>
      <c r="I26" s="1"/>
      <c r="J26" s="1" t="s">
        <v>25</v>
      </c>
      <c r="K26" s="1"/>
      <c r="L26" s="1" t="s">
        <v>26</v>
      </c>
      <c r="M26" s="5">
        <v>0.29393854000000003</v>
      </c>
      <c r="N26" s="5">
        <v>0.29393854000000003</v>
      </c>
      <c r="O26" s="5">
        <v>0.29393854000000003</v>
      </c>
      <c r="P26" s="5">
        <v>0.29393854000000003</v>
      </c>
      <c r="Q26" s="5">
        <v>0.29393854000000003</v>
      </c>
      <c r="R26" s="5">
        <v>0.29393854000000003</v>
      </c>
      <c r="S26" s="5">
        <v>0.29393854000000003</v>
      </c>
      <c r="T26" s="5">
        <v>0.29393854000000003</v>
      </c>
      <c r="U26" s="5">
        <v>0.29393854000000003</v>
      </c>
      <c r="V26" s="5">
        <v>0.29393854000000003</v>
      </c>
      <c r="W26" s="5">
        <v>0.29393854000000003</v>
      </c>
      <c r="X26" s="29"/>
      <c r="Y26" t="str">
        <f t="shared" si="0"/>
        <v>CIMS.CAN.BC.Petroleum Crude.Refinable Crude Oil.Light Medium.OnshorePetroleum CrudeOnshoreOnshore Energy Eff MeasuresService requestedCIMS.CAN.BC.Petroleum Crude.Industrial Engines</v>
      </c>
    </row>
    <row r="27" spans="1:25" x14ac:dyDescent="0.25">
      <c r="A27" s="1" t="s">
        <v>30</v>
      </c>
      <c r="B27" s="1" t="s">
        <v>16</v>
      </c>
      <c r="C27" t="s">
        <v>2</v>
      </c>
      <c r="D27" s="1" t="s">
        <v>3</v>
      </c>
      <c r="E27" s="1" t="s">
        <v>32</v>
      </c>
      <c r="F27" s="1" t="s">
        <v>35</v>
      </c>
      <c r="G27" s="1" t="s">
        <v>4</v>
      </c>
      <c r="H27" s="3"/>
      <c r="I27" s="1"/>
      <c r="J27" s="1" t="s">
        <v>33</v>
      </c>
      <c r="K27" s="1"/>
      <c r="L27" s="1" t="s">
        <v>26</v>
      </c>
      <c r="M27" s="5">
        <v>4.5166869999999998E-2</v>
      </c>
      <c r="N27" s="5">
        <v>4.5166869999999998E-2</v>
      </c>
      <c r="O27" s="5">
        <v>4.5166869999999998E-2</v>
      </c>
      <c r="P27" s="5">
        <v>4.5166869999999998E-2</v>
      </c>
      <c r="Q27" s="5">
        <v>4.5166869999999998E-2</v>
      </c>
      <c r="R27" s="5">
        <v>4.5166869999999998E-2</v>
      </c>
      <c r="S27" s="5">
        <v>4.5166869999999998E-2</v>
      </c>
      <c r="T27" s="5">
        <v>4.5166869999999998E-2</v>
      </c>
      <c r="U27" s="5">
        <v>4.5166869999999998E-2</v>
      </c>
      <c r="V27" s="5">
        <v>4.5166869999999998E-2</v>
      </c>
      <c r="W27" s="5">
        <v>4.5166869999999998E-2</v>
      </c>
      <c r="X27" s="29"/>
      <c r="Y27" t="str">
        <f t="shared" si="0"/>
        <v>CIMS.CAN.BC.Petroleum Crude.Refinable Crude Oil.Light Medium.OnshorePetroleum CrudeOnshoreOnshore Energy Eff MeasuresService requestedCIMS.CAN.BC.Petroleum Crude.Steam</v>
      </c>
    </row>
    <row r="28" spans="1:25" x14ac:dyDescent="0.25">
      <c r="A28" s="20" t="s">
        <v>30</v>
      </c>
      <c r="B28" s="20" t="s">
        <v>16</v>
      </c>
      <c r="C28" s="21" t="s">
        <v>2</v>
      </c>
      <c r="D28" s="20" t="s">
        <v>3</v>
      </c>
      <c r="E28" s="20" t="s">
        <v>32</v>
      </c>
      <c r="F28" s="20" t="s">
        <v>35</v>
      </c>
      <c r="G28" s="20" t="s">
        <v>4</v>
      </c>
      <c r="H28" s="22"/>
      <c r="I28" s="20"/>
      <c r="J28" s="20" t="s">
        <v>79</v>
      </c>
      <c r="K28" s="20"/>
      <c r="L28" s="20" t="s">
        <v>26</v>
      </c>
      <c r="M28" s="23">
        <f>'[3]BC_Oil_Energy Calcs'!$L$23</f>
        <v>4.0000000000000001E-3</v>
      </c>
      <c r="N28" s="23">
        <f>M28</f>
        <v>4.0000000000000001E-3</v>
      </c>
      <c r="O28" s="23">
        <f t="shared" ref="O28:W28" si="7">N28</f>
        <v>4.0000000000000001E-3</v>
      </c>
      <c r="P28" s="23">
        <f t="shared" si="7"/>
        <v>4.0000000000000001E-3</v>
      </c>
      <c r="Q28" s="23">
        <f t="shared" si="7"/>
        <v>4.0000000000000001E-3</v>
      </c>
      <c r="R28" s="23">
        <f t="shared" si="7"/>
        <v>4.0000000000000001E-3</v>
      </c>
      <c r="S28" s="23">
        <f t="shared" si="7"/>
        <v>4.0000000000000001E-3</v>
      </c>
      <c r="T28" s="23">
        <f t="shared" si="7"/>
        <v>4.0000000000000001E-3</v>
      </c>
      <c r="U28" s="23">
        <f t="shared" si="7"/>
        <v>4.0000000000000001E-3</v>
      </c>
      <c r="V28" s="23">
        <f t="shared" si="7"/>
        <v>4.0000000000000001E-3</v>
      </c>
      <c r="W28" s="23">
        <f t="shared" si="7"/>
        <v>4.0000000000000001E-3</v>
      </c>
      <c r="X28" s="29"/>
      <c r="Y28" t="str">
        <f>A28&amp;D28&amp;E28&amp;F28&amp;G28&amp;J28</f>
        <v>CIMS.CAN.BC.Petroleum Crude.Refinable Crude Oil.Light Medium.OnshorePetroleum CrudeOnshoreOnshore Energy Eff MeasuresService requestedCIMS.Generic Fuels.Fuel Oil</v>
      </c>
    </row>
    <row r="29" spans="1:25" x14ac:dyDescent="0.25">
      <c r="A29" s="20" t="s">
        <v>30</v>
      </c>
      <c r="B29" s="20" t="s">
        <v>16</v>
      </c>
      <c r="C29" s="21" t="s">
        <v>2</v>
      </c>
      <c r="D29" s="20" t="s">
        <v>3</v>
      </c>
      <c r="E29" s="20" t="s">
        <v>32</v>
      </c>
      <c r="F29" s="20" t="s">
        <v>35</v>
      </c>
      <c r="G29" s="20" t="s">
        <v>4</v>
      </c>
      <c r="H29" s="22"/>
      <c r="I29" s="20"/>
      <c r="J29" s="20" t="s">
        <v>80</v>
      </c>
      <c r="K29" s="20"/>
      <c r="L29" s="20" t="s">
        <v>26</v>
      </c>
      <c r="M29" s="23">
        <f>'[3]BC_Oil_Energy Calcs'!$L$24</f>
        <v>0.01</v>
      </c>
      <c r="N29" s="23">
        <f>M29</f>
        <v>0.01</v>
      </c>
      <c r="O29" s="23">
        <f t="shared" ref="O29:W30" si="8">N29</f>
        <v>0.01</v>
      </c>
      <c r="P29" s="23">
        <f t="shared" si="8"/>
        <v>0.01</v>
      </c>
      <c r="Q29" s="23">
        <f t="shared" si="8"/>
        <v>0.01</v>
      </c>
      <c r="R29" s="23">
        <f t="shared" si="8"/>
        <v>0.01</v>
      </c>
      <c r="S29" s="23">
        <f t="shared" si="8"/>
        <v>0.01</v>
      </c>
      <c r="T29" s="23">
        <f t="shared" si="8"/>
        <v>0.01</v>
      </c>
      <c r="U29" s="23">
        <f t="shared" si="8"/>
        <v>0.01</v>
      </c>
      <c r="V29" s="23">
        <f t="shared" si="8"/>
        <v>0.01</v>
      </c>
      <c r="W29" s="23">
        <f t="shared" si="8"/>
        <v>0.01</v>
      </c>
      <c r="X29" s="29"/>
      <c r="Y29" t="str">
        <f>A29&amp;D29&amp;E29&amp;F29&amp;G29&amp;J29</f>
        <v>CIMS.CAN.BC.Petroleum Crude.Refinable Crude Oil.Light Medium.OnshorePetroleum CrudeOnshoreOnshore Energy Eff MeasuresService requestedCIMS.Generic Fuels.Propane</v>
      </c>
    </row>
    <row r="30" spans="1:25" x14ac:dyDescent="0.25">
      <c r="A30" s="1" t="s">
        <v>30</v>
      </c>
      <c r="B30" s="1" t="s">
        <v>16</v>
      </c>
      <c r="C30" t="s">
        <v>2</v>
      </c>
      <c r="D30" s="1" t="s">
        <v>3</v>
      </c>
      <c r="E30" s="1" t="s">
        <v>32</v>
      </c>
      <c r="F30" s="1" t="s">
        <v>36</v>
      </c>
      <c r="G30" s="2" t="s">
        <v>4</v>
      </c>
      <c r="H30" s="3"/>
      <c r="I30" s="2"/>
      <c r="J30" s="1" t="s">
        <v>11</v>
      </c>
      <c r="K30" s="1"/>
      <c r="L30" s="1" t="s">
        <v>26</v>
      </c>
      <c r="M30" s="5">
        <f>'[3]BC_Oil_Energy Calcs'!$L$40</f>
        <v>0.03</v>
      </c>
      <c r="N30" s="5">
        <f>M30</f>
        <v>0.03</v>
      </c>
      <c r="O30" s="5">
        <f t="shared" si="8"/>
        <v>0.03</v>
      </c>
      <c r="P30" s="5">
        <f t="shared" si="8"/>
        <v>0.03</v>
      </c>
      <c r="Q30" s="5">
        <f t="shared" si="8"/>
        <v>0.03</v>
      </c>
      <c r="R30" s="5">
        <f t="shared" si="8"/>
        <v>0.03</v>
      </c>
      <c r="S30" s="5">
        <f t="shared" si="8"/>
        <v>0.03</v>
      </c>
      <c r="T30" s="5">
        <f t="shared" si="8"/>
        <v>0.03</v>
      </c>
      <c r="U30" s="5">
        <f t="shared" si="8"/>
        <v>0.03</v>
      </c>
      <c r="V30" s="5">
        <f t="shared" si="8"/>
        <v>0.03</v>
      </c>
      <c r="W30" s="5">
        <f t="shared" si="8"/>
        <v>0.03</v>
      </c>
      <c r="X30" s="29"/>
      <c r="Y30" t="str">
        <f t="shared" si="0"/>
        <v>CIMS.CAN.BC.Petroleum Crude.Refinable Crude Oil.Light Medium.OnshorePetroleum CrudeOnshoreOnshore Enhanced Oil RecoveryService requestedCIMS.CAN.BC.Electricity</v>
      </c>
    </row>
    <row r="31" spans="1:25" x14ac:dyDescent="0.25">
      <c r="A31" s="1" t="s">
        <v>30</v>
      </c>
      <c r="B31" s="1" t="s">
        <v>16</v>
      </c>
      <c r="C31" t="s">
        <v>2</v>
      </c>
      <c r="D31" s="1" t="s">
        <v>3</v>
      </c>
      <c r="E31" s="1" t="s">
        <v>32</v>
      </c>
      <c r="F31" s="1" t="s">
        <v>36</v>
      </c>
      <c r="G31" s="2" t="s">
        <v>4</v>
      </c>
      <c r="H31" s="3"/>
      <c r="I31" s="2"/>
      <c r="J31" s="1" t="s">
        <v>25</v>
      </c>
      <c r="K31" s="1"/>
      <c r="L31" s="1" t="s">
        <v>26</v>
      </c>
      <c r="M31" s="5">
        <v>0.39191805299999999</v>
      </c>
      <c r="N31" s="5">
        <v>0.39191805299999999</v>
      </c>
      <c r="O31" s="5">
        <v>0.39191805299999999</v>
      </c>
      <c r="P31" s="5">
        <v>0.39191805299999999</v>
      </c>
      <c r="Q31" s="5">
        <v>0.39191805299999999</v>
      </c>
      <c r="R31" s="5">
        <v>0.39191805299999999</v>
      </c>
      <c r="S31" s="5">
        <v>0.39191805299999999</v>
      </c>
      <c r="T31" s="5">
        <v>0.39191805299999999</v>
      </c>
      <c r="U31" s="5">
        <v>0.39191805299999999</v>
      </c>
      <c r="V31" s="5">
        <v>0.39191805299999999</v>
      </c>
      <c r="W31" s="5">
        <v>0.39191805299999999</v>
      </c>
      <c r="X31" s="29"/>
      <c r="Y31" t="str">
        <f t="shared" si="0"/>
        <v>CIMS.CAN.BC.Petroleum Crude.Refinable Crude Oil.Light Medium.OnshorePetroleum CrudeOnshoreOnshore Enhanced Oil RecoveryService requestedCIMS.CAN.BC.Petroleum Crude.Industrial Engines</v>
      </c>
    </row>
    <row r="32" spans="1:25" x14ac:dyDescent="0.25">
      <c r="A32" s="1" t="s">
        <v>30</v>
      </c>
      <c r="B32" s="1" t="s">
        <v>16</v>
      </c>
      <c r="C32" t="s">
        <v>2</v>
      </c>
      <c r="D32" s="1" t="s">
        <v>3</v>
      </c>
      <c r="E32" s="1" t="s">
        <v>32</v>
      </c>
      <c r="F32" s="1" t="s">
        <v>36</v>
      </c>
      <c r="G32" s="2" t="s">
        <v>4</v>
      </c>
      <c r="H32" s="3"/>
      <c r="I32" s="2"/>
      <c r="J32" s="1" t="s">
        <v>33</v>
      </c>
      <c r="K32" s="1"/>
      <c r="L32" s="1" t="s">
        <v>26</v>
      </c>
      <c r="M32" s="5">
        <v>6.0222494000000001E-2</v>
      </c>
      <c r="N32" s="5">
        <v>6.0222494000000001E-2</v>
      </c>
      <c r="O32" s="5">
        <v>6.0222494000000001E-2</v>
      </c>
      <c r="P32" s="5">
        <v>6.0222494000000001E-2</v>
      </c>
      <c r="Q32" s="5">
        <v>6.0222494000000001E-2</v>
      </c>
      <c r="R32" s="5">
        <v>6.0222494000000001E-2</v>
      </c>
      <c r="S32" s="5">
        <v>6.0222494000000001E-2</v>
      </c>
      <c r="T32" s="5">
        <v>6.0222494000000001E-2</v>
      </c>
      <c r="U32" s="5">
        <v>6.0222494000000001E-2</v>
      </c>
      <c r="V32" s="5">
        <v>6.0222494000000001E-2</v>
      </c>
      <c r="W32" s="5">
        <v>6.0222494000000001E-2</v>
      </c>
      <c r="X32" s="29"/>
      <c r="Y32" t="str">
        <f t="shared" si="0"/>
        <v>CIMS.CAN.BC.Petroleum Crude.Refinable Crude Oil.Light Medium.OnshorePetroleum CrudeOnshoreOnshore Enhanced Oil RecoveryService requestedCIMS.CAN.BC.Petroleum Crude.Steam</v>
      </c>
    </row>
    <row r="33" spans="1:25" x14ac:dyDescent="0.25">
      <c r="A33" s="20" t="s">
        <v>30</v>
      </c>
      <c r="B33" s="20" t="s">
        <v>16</v>
      </c>
      <c r="C33" s="21" t="s">
        <v>2</v>
      </c>
      <c r="D33" s="20" t="s">
        <v>3</v>
      </c>
      <c r="E33" s="20" t="s">
        <v>32</v>
      </c>
      <c r="F33" s="20" t="s">
        <v>36</v>
      </c>
      <c r="G33" s="24" t="s">
        <v>4</v>
      </c>
      <c r="H33" s="22"/>
      <c r="I33" s="24"/>
      <c r="J33" s="20" t="s">
        <v>79</v>
      </c>
      <c r="K33" s="20"/>
      <c r="L33" s="20" t="s">
        <v>26</v>
      </c>
      <c r="M33" s="23">
        <f>'[3]BC_Oil_Energy Calcs'!$L$23</f>
        <v>4.0000000000000001E-3</v>
      </c>
      <c r="N33" s="23">
        <f>M33</f>
        <v>4.0000000000000001E-3</v>
      </c>
      <c r="O33" s="23">
        <f t="shared" ref="O33:W33" si="9">N33</f>
        <v>4.0000000000000001E-3</v>
      </c>
      <c r="P33" s="23">
        <f t="shared" si="9"/>
        <v>4.0000000000000001E-3</v>
      </c>
      <c r="Q33" s="23">
        <f t="shared" si="9"/>
        <v>4.0000000000000001E-3</v>
      </c>
      <c r="R33" s="23">
        <f t="shared" si="9"/>
        <v>4.0000000000000001E-3</v>
      </c>
      <c r="S33" s="23">
        <f t="shared" si="9"/>
        <v>4.0000000000000001E-3</v>
      </c>
      <c r="T33" s="23">
        <f t="shared" si="9"/>
        <v>4.0000000000000001E-3</v>
      </c>
      <c r="U33" s="23">
        <f t="shared" si="9"/>
        <v>4.0000000000000001E-3</v>
      </c>
      <c r="V33" s="23">
        <f t="shared" si="9"/>
        <v>4.0000000000000001E-3</v>
      </c>
      <c r="W33" s="23">
        <f t="shared" si="9"/>
        <v>4.0000000000000001E-3</v>
      </c>
      <c r="X33" s="29"/>
      <c r="Y33" t="str">
        <f>A33&amp;D33&amp;E33&amp;F33&amp;G33&amp;J33</f>
        <v>CIMS.CAN.BC.Petroleum Crude.Refinable Crude Oil.Light Medium.OnshorePetroleum CrudeOnshoreOnshore Enhanced Oil RecoveryService requestedCIMS.Generic Fuels.Fuel Oil</v>
      </c>
    </row>
    <row r="34" spans="1:25" x14ac:dyDescent="0.25">
      <c r="A34" s="20" t="s">
        <v>30</v>
      </c>
      <c r="B34" s="20" t="s">
        <v>16</v>
      </c>
      <c r="C34" s="21" t="s">
        <v>2</v>
      </c>
      <c r="D34" s="20" t="s">
        <v>3</v>
      </c>
      <c r="E34" s="20" t="s">
        <v>32</v>
      </c>
      <c r="F34" s="20" t="s">
        <v>36</v>
      </c>
      <c r="G34" s="24" t="s">
        <v>4</v>
      </c>
      <c r="H34" s="22"/>
      <c r="I34" s="24"/>
      <c r="J34" s="20" t="s">
        <v>80</v>
      </c>
      <c r="K34" s="20"/>
      <c r="L34" s="20" t="s">
        <v>26</v>
      </c>
      <c r="M34" s="23">
        <f>'[3]BC_Oil_Energy Calcs'!$L$24</f>
        <v>0.01</v>
      </c>
      <c r="N34" s="23">
        <f>M34</f>
        <v>0.01</v>
      </c>
      <c r="O34" s="23">
        <f t="shared" ref="O34:W35" si="10">N34</f>
        <v>0.01</v>
      </c>
      <c r="P34" s="23">
        <f t="shared" si="10"/>
        <v>0.01</v>
      </c>
      <c r="Q34" s="23">
        <f t="shared" si="10"/>
        <v>0.01</v>
      </c>
      <c r="R34" s="23">
        <f t="shared" si="10"/>
        <v>0.01</v>
      </c>
      <c r="S34" s="23">
        <f t="shared" si="10"/>
        <v>0.01</v>
      </c>
      <c r="T34" s="23">
        <f t="shared" si="10"/>
        <v>0.01</v>
      </c>
      <c r="U34" s="23">
        <f t="shared" si="10"/>
        <v>0.01</v>
      </c>
      <c r="V34" s="23">
        <f t="shared" si="10"/>
        <v>0.01</v>
      </c>
      <c r="W34" s="23">
        <f t="shared" si="10"/>
        <v>0.01</v>
      </c>
      <c r="X34" s="29"/>
      <c r="Y34" t="str">
        <f>A34&amp;D34&amp;E34&amp;F34&amp;G34&amp;J34</f>
        <v>CIMS.CAN.BC.Petroleum Crude.Refinable Crude Oil.Light Medium.OnshorePetroleum CrudeOnshoreOnshore Enhanced Oil RecoveryService requestedCIMS.Generic Fuels.Propane</v>
      </c>
    </row>
    <row r="35" spans="1:25" x14ac:dyDescent="0.25">
      <c r="A35" s="1" t="s">
        <v>30</v>
      </c>
      <c r="B35" s="1" t="s">
        <v>16</v>
      </c>
      <c r="C35" t="s">
        <v>2</v>
      </c>
      <c r="D35" s="1" t="s">
        <v>3</v>
      </c>
      <c r="E35" s="1" t="s">
        <v>32</v>
      </c>
      <c r="F35" s="1" t="s">
        <v>37</v>
      </c>
      <c r="G35" s="2" t="s">
        <v>4</v>
      </c>
      <c r="H35" s="3"/>
      <c r="I35" s="2"/>
      <c r="J35" s="1" t="s">
        <v>11</v>
      </c>
      <c r="K35" s="1"/>
      <c r="L35" s="1" t="s">
        <v>26</v>
      </c>
      <c r="M35" s="5">
        <f>'[3]BC_Oil_Energy Calcs'!$L$40</f>
        <v>0.03</v>
      </c>
      <c r="N35" s="5">
        <f>M35</f>
        <v>0.03</v>
      </c>
      <c r="O35" s="5">
        <f t="shared" si="10"/>
        <v>0.03</v>
      </c>
      <c r="P35" s="5">
        <f t="shared" si="10"/>
        <v>0.03</v>
      </c>
      <c r="Q35" s="5">
        <f t="shared" si="10"/>
        <v>0.03</v>
      </c>
      <c r="R35" s="5">
        <f t="shared" si="10"/>
        <v>0.03</v>
      </c>
      <c r="S35" s="5">
        <f t="shared" si="10"/>
        <v>0.03</v>
      </c>
      <c r="T35" s="5">
        <f t="shared" si="10"/>
        <v>0.03</v>
      </c>
      <c r="U35" s="5">
        <f t="shared" si="10"/>
        <v>0.03</v>
      </c>
      <c r="V35" s="5">
        <f t="shared" si="10"/>
        <v>0.03</v>
      </c>
      <c r="W35" s="5">
        <f t="shared" si="10"/>
        <v>0.03</v>
      </c>
      <c r="X35" s="29"/>
      <c r="Y35" t="str">
        <f t="shared" si="0"/>
        <v>CIMS.CAN.BC.Petroleum Crude.Refinable Crude Oil.Light Medium.OnshorePetroleum CrudeOnshoreOnshore Equipment ModificationService requestedCIMS.CAN.BC.Electricity</v>
      </c>
    </row>
    <row r="36" spans="1:25" x14ac:dyDescent="0.25">
      <c r="A36" s="1" t="s">
        <v>30</v>
      </c>
      <c r="B36" s="1" t="s">
        <v>16</v>
      </c>
      <c r="C36" t="s">
        <v>2</v>
      </c>
      <c r="D36" s="1" t="s">
        <v>3</v>
      </c>
      <c r="E36" s="1" t="s">
        <v>32</v>
      </c>
      <c r="F36" s="1" t="s">
        <v>37</v>
      </c>
      <c r="G36" s="1" t="s">
        <v>4</v>
      </c>
      <c r="H36" s="3"/>
      <c r="I36" s="1"/>
      <c r="J36" s="1" t="s">
        <v>25</v>
      </c>
      <c r="K36" s="1"/>
      <c r="L36" s="1" t="s">
        <v>26</v>
      </c>
      <c r="M36" s="5">
        <v>0.39191805299999999</v>
      </c>
      <c r="N36" s="5">
        <v>0.39191805299999999</v>
      </c>
      <c r="O36" s="5">
        <v>0.39191805299999999</v>
      </c>
      <c r="P36" s="5">
        <v>0.39191805299999999</v>
      </c>
      <c r="Q36" s="5">
        <v>0.39191805299999999</v>
      </c>
      <c r="R36" s="5">
        <v>0.39191805299999999</v>
      </c>
      <c r="S36" s="5">
        <v>0.39191805299999999</v>
      </c>
      <c r="T36" s="5">
        <v>0.39191805299999999</v>
      </c>
      <c r="U36" s="5">
        <v>0.39191805299999999</v>
      </c>
      <c r="V36" s="5">
        <v>0.39191805299999999</v>
      </c>
      <c r="W36" s="5">
        <v>0.39191805299999999</v>
      </c>
      <c r="X36" s="29"/>
      <c r="Y36" t="str">
        <f t="shared" si="0"/>
        <v>CIMS.CAN.BC.Petroleum Crude.Refinable Crude Oil.Light Medium.OnshorePetroleum CrudeOnshoreOnshore Equipment ModificationService requestedCIMS.CAN.BC.Petroleum Crude.Industrial Engines</v>
      </c>
    </row>
    <row r="37" spans="1:25" x14ac:dyDescent="0.25">
      <c r="A37" s="1" t="s">
        <v>30</v>
      </c>
      <c r="B37" s="1" t="s">
        <v>16</v>
      </c>
      <c r="C37" t="s">
        <v>2</v>
      </c>
      <c r="D37" s="1" t="s">
        <v>3</v>
      </c>
      <c r="E37" s="1" t="s">
        <v>32</v>
      </c>
      <c r="F37" s="1" t="s">
        <v>37</v>
      </c>
      <c r="G37" s="1" t="s">
        <v>4</v>
      </c>
      <c r="H37" s="3"/>
      <c r="I37" s="1"/>
      <c r="J37" s="1" t="s">
        <v>33</v>
      </c>
      <c r="K37" s="1"/>
      <c r="L37" s="1" t="s">
        <v>26</v>
      </c>
      <c r="M37" s="5">
        <v>6.0222494000000001E-2</v>
      </c>
      <c r="N37" s="5">
        <v>6.0222494000000001E-2</v>
      </c>
      <c r="O37" s="5">
        <v>6.0222494000000001E-2</v>
      </c>
      <c r="P37" s="5">
        <v>6.0222494000000001E-2</v>
      </c>
      <c r="Q37" s="5">
        <v>6.0222494000000001E-2</v>
      </c>
      <c r="R37" s="5">
        <v>6.0222494000000001E-2</v>
      </c>
      <c r="S37" s="5">
        <v>6.0222494000000001E-2</v>
      </c>
      <c r="T37" s="5">
        <v>6.0222494000000001E-2</v>
      </c>
      <c r="U37" s="5">
        <v>6.0222494000000001E-2</v>
      </c>
      <c r="V37" s="5">
        <v>6.0222494000000001E-2</v>
      </c>
      <c r="W37" s="5">
        <v>6.0222494000000001E-2</v>
      </c>
      <c r="X37" s="29"/>
      <c r="Y37" t="str">
        <f t="shared" si="0"/>
        <v>CIMS.CAN.BC.Petroleum Crude.Refinable Crude Oil.Light Medium.OnshorePetroleum CrudeOnshoreOnshore Equipment ModificationService requestedCIMS.CAN.BC.Petroleum Crude.Steam</v>
      </c>
    </row>
    <row r="38" spans="1:25" x14ac:dyDescent="0.25">
      <c r="A38" s="20" t="s">
        <v>30</v>
      </c>
      <c r="B38" s="20" t="s">
        <v>16</v>
      </c>
      <c r="C38" s="21" t="s">
        <v>2</v>
      </c>
      <c r="D38" s="20" t="s">
        <v>3</v>
      </c>
      <c r="E38" s="20" t="s">
        <v>32</v>
      </c>
      <c r="F38" s="20" t="s">
        <v>37</v>
      </c>
      <c r="G38" s="20" t="s">
        <v>4</v>
      </c>
      <c r="H38" s="22"/>
      <c r="I38" s="20"/>
      <c r="J38" s="20" t="s">
        <v>79</v>
      </c>
      <c r="K38" s="20"/>
      <c r="L38" s="20" t="s">
        <v>26</v>
      </c>
      <c r="M38" s="23">
        <f>'[3]BC_Oil_Energy Calcs'!$L$23</f>
        <v>4.0000000000000001E-3</v>
      </c>
      <c r="N38" s="23">
        <f>M38</f>
        <v>4.0000000000000001E-3</v>
      </c>
      <c r="O38" s="23">
        <f t="shared" ref="O38:W38" si="11">N38</f>
        <v>4.0000000000000001E-3</v>
      </c>
      <c r="P38" s="23">
        <f t="shared" si="11"/>
        <v>4.0000000000000001E-3</v>
      </c>
      <c r="Q38" s="23">
        <f t="shared" si="11"/>
        <v>4.0000000000000001E-3</v>
      </c>
      <c r="R38" s="23">
        <f t="shared" si="11"/>
        <v>4.0000000000000001E-3</v>
      </c>
      <c r="S38" s="23">
        <f t="shared" si="11"/>
        <v>4.0000000000000001E-3</v>
      </c>
      <c r="T38" s="23">
        <f t="shared" si="11"/>
        <v>4.0000000000000001E-3</v>
      </c>
      <c r="U38" s="23">
        <f t="shared" si="11"/>
        <v>4.0000000000000001E-3</v>
      </c>
      <c r="V38" s="23">
        <f t="shared" si="11"/>
        <v>4.0000000000000001E-3</v>
      </c>
      <c r="W38" s="23">
        <f t="shared" si="11"/>
        <v>4.0000000000000001E-3</v>
      </c>
      <c r="X38" s="29"/>
      <c r="Y38" t="str">
        <f>A38&amp;D38&amp;E38&amp;F38&amp;G38&amp;J38</f>
        <v>CIMS.CAN.BC.Petroleum Crude.Refinable Crude Oil.Light Medium.OnshorePetroleum CrudeOnshoreOnshore Equipment ModificationService requestedCIMS.Generic Fuels.Fuel Oil</v>
      </c>
    </row>
    <row r="39" spans="1:25" x14ac:dyDescent="0.25">
      <c r="A39" s="20" t="s">
        <v>30</v>
      </c>
      <c r="B39" s="20" t="s">
        <v>16</v>
      </c>
      <c r="C39" s="21" t="s">
        <v>2</v>
      </c>
      <c r="D39" s="20" t="s">
        <v>3</v>
      </c>
      <c r="E39" s="20" t="s">
        <v>32</v>
      </c>
      <c r="F39" s="20" t="s">
        <v>37</v>
      </c>
      <c r="G39" s="20" t="s">
        <v>4</v>
      </c>
      <c r="H39" s="22"/>
      <c r="I39" s="20"/>
      <c r="J39" s="20" t="s">
        <v>80</v>
      </c>
      <c r="K39" s="20"/>
      <c r="L39" s="20" t="s">
        <v>26</v>
      </c>
      <c r="M39" s="23">
        <f>'[3]BC_Oil_Energy Calcs'!$L$24</f>
        <v>0.01</v>
      </c>
      <c r="N39" s="23">
        <f>M39</f>
        <v>0.01</v>
      </c>
      <c r="O39" s="23">
        <f t="shared" ref="O39:W40" si="12">N39</f>
        <v>0.01</v>
      </c>
      <c r="P39" s="23">
        <f t="shared" si="12"/>
        <v>0.01</v>
      </c>
      <c r="Q39" s="23">
        <f t="shared" si="12"/>
        <v>0.01</v>
      </c>
      <c r="R39" s="23">
        <f t="shared" si="12"/>
        <v>0.01</v>
      </c>
      <c r="S39" s="23">
        <f t="shared" si="12"/>
        <v>0.01</v>
      </c>
      <c r="T39" s="23">
        <f t="shared" si="12"/>
        <v>0.01</v>
      </c>
      <c r="U39" s="23">
        <f t="shared" si="12"/>
        <v>0.01</v>
      </c>
      <c r="V39" s="23">
        <f t="shared" si="12"/>
        <v>0.01</v>
      </c>
      <c r="W39" s="23">
        <f t="shared" si="12"/>
        <v>0.01</v>
      </c>
      <c r="X39" s="29"/>
      <c r="Y39" t="str">
        <f>A39&amp;D39&amp;E39&amp;F39&amp;G39&amp;J39</f>
        <v>CIMS.CAN.BC.Petroleum Crude.Refinable Crude Oil.Light Medium.OnshorePetroleum CrudeOnshoreOnshore Equipment ModificationService requestedCIMS.Generic Fuels.Propane</v>
      </c>
    </row>
    <row r="40" spans="1:25" x14ac:dyDescent="0.25">
      <c r="A40" s="1" t="s">
        <v>30</v>
      </c>
      <c r="B40" s="1" t="s">
        <v>16</v>
      </c>
      <c r="C40" t="s">
        <v>2</v>
      </c>
      <c r="D40" s="1" t="s">
        <v>3</v>
      </c>
      <c r="E40" s="1" t="s">
        <v>32</v>
      </c>
      <c r="F40" s="1" t="s">
        <v>38</v>
      </c>
      <c r="G40" s="2" t="s">
        <v>4</v>
      </c>
      <c r="H40" s="3"/>
      <c r="I40" s="2"/>
      <c r="J40" s="1" t="s">
        <v>11</v>
      </c>
      <c r="K40" s="1"/>
      <c r="L40" s="1" t="s">
        <v>26</v>
      </c>
      <c r="M40" s="5">
        <f>'[3]BC_Oil_Energy Calcs'!$L$40</f>
        <v>0.03</v>
      </c>
      <c r="N40" s="5">
        <f>M40</f>
        <v>0.03</v>
      </c>
      <c r="O40" s="5">
        <f t="shared" si="12"/>
        <v>0.03</v>
      </c>
      <c r="P40" s="5">
        <f t="shared" si="12"/>
        <v>0.03</v>
      </c>
      <c r="Q40" s="5">
        <f t="shared" si="12"/>
        <v>0.03</v>
      </c>
      <c r="R40" s="5">
        <f t="shared" si="12"/>
        <v>0.03</v>
      </c>
      <c r="S40" s="5">
        <f t="shared" si="12"/>
        <v>0.03</v>
      </c>
      <c r="T40" s="5">
        <f t="shared" si="12"/>
        <v>0.03</v>
      </c>
      <c r="U40" s="5">
        <f t="shared" si="12"/>
        <v>0.03</v>
      </c>
      <c r="V40" s="5">
        <f t="shared" si="12"/>
        <v>0.03</v>
      </c>
      <c r="W40" s="5">
        <f t="shared" si="12"/>
        <v>0.03</v>
      </c>
      <c r="X40" s="29"/>
      <c r="Y40" t="str">
        <f t="shared" si="0"/>
        <v>CIMS.CAN.BC.Petroleum Crude.Refinable Crude Oil.Light Medium.OnshorePetroleum CrudeOnshoreOnshore Leak DetectionService requestedCIMS.CAN.BC.Electricity</v>
      </c>
    </row>
    <row r="41" spans="1:25" x14ac:dyDescent="0.25">
      <c r="A41" s="1" t="s">
        <v>30</v>
      </c>
      <c r="B41" s="1" t="s">
        <v>16</v>
      </c>
      <c r="C41" t="s">
        <v>2</v>
      </c>
      <c r="D41" s="1" t="s">
        <v>3</v>
      </c>
      <c r="E41" s="1" t="s">
        <v>32</v>
      </c>
      <c r="F41" s="1" t="s">
        <v>38</v>
      </c>
      <c r="G41" s="2" t="s">
        <v>4</v>
      </c>
      <c r="H41" s="3"/>
      <c r="I41" s="2"/>
      <c r="J41" s="1" t="s">
        <v>25</v>
      </c>
      <c r="K41" s="1"/>
      <c r="L41" s="1" t="s">
        <v>26</v>
      </c>
      <c r="M41" s="5">
        <v>0.39191805299999999</v>
      </c>
      <c r="N41" s="5">
        <v>0.39191805299999999</v>
      </c>
      <c r="O41" s="5">
        <v>0.39191805299999999</v>
      </c>
      <c r="P41" s="5">
        <v>0.39191805299999999</v>
      </c>
      <c r="Q41" s="5">
        <v>0.39191805299999999</v>
      </c>
      <c r="R41" s="5">
        <v>0.39191805299999999</v>
      </c>
      <c r="S41" s="5">
        <v>0.39191805299999999</v>
      </c>
      <c r="T41" s="5">
        <v>0.39191805299999999</v>
      </c>
      <c r="U41" s="5">
        <v>0.39191805299999999</v>
      </c>
      <c r="V41" s="5">
        <v>0.39191805299999999</v>
      </c>
      <c r="W41" s="5">
        <v>0.39191805299999999</v>
      </c>
      <c r="X41" s="29"/>
      <c r="Y41" t="str">
        <f>A41&amp;D41&amp;E41&amp;F41&amp;G41&amp;J41</f>
        <v>CIMS.CAN.BC.Petroleum Crude.Refinable Crude Oil.Light Medium.OnshorePetroleum CrudeOnshoreOnshore Leak DetectionService requestedCIMS.CAN.BC.Petroleum Crude.Industrial Engines</v>
      </c>
    </row>
    <row r="42" spans="1:25" x14ac:dyDescent="0.25">
      <c r="A42" s="1" t="s">
        <v>30</v>
      </c>
      <c r="B42" s="1" t="s">
        <v>16</v>
      </c>
      <c r="C42" t="s">
        <v>2</v>
      </c>
      <c r="D42" s="1" t="s">
        <v>3</v>
      </c>
      <c r="E42" s="1" t="s">
        <v>32</v>
      </c>
      <c r="F42" s="1" t="s">
        <v>38</v>
      </c>
      <c r="G42" s="2" t="s">
        <v>4</v>
      </c>
      <c r="H42" s="3"/>
      <c r="I42" s="2"/>
      <c r="J42" s="1" t="s">
        <v>33</v>
      </c>
      <c r="K42" s="1"/>
      <c r="L42" s="1" t="s">
        <v>26</v>
      </c>
      <c r="M42" s="5">
        <v>6.0222494000000001E-2</v>
      </c>
      <c r="N42" s="5">
        <v>6.0222494000000001E-2</v>
      </c>
      <c r="O42" s="5">
        <v>6.0222494000000001E-2</v>
      </c>
      <c r="P42" s="5">
        <v>6.0222494000000001E-2</v>
      </c>
      <c r="Q42" s="5">
        <v>6.0222494000000001E-2</v>
      </c>
      <c r="R42" s="5">
        <v>6.0222494000000001E-2</v>
      </c>
      <c r="S42" s="5">
        <v>6.0222494000000001E-2</v>
      </c>
      <c r="T42" s="5">
        <v>6.0222494000000001E-2</v>
      </c>
      <c r="U42" s="5">
        <v>6.0222494000000001E-2</v>
      </c>
      <c r="V42" s="5">
        <v>6.0222494000000001E-2</v>
      </c>
      <c r="W42" s="5">
        <v>6.0222494000000001E-2</v>
      </c>
      <c r="X42" s="29"/>
      <c r="Y42" t="str">
        <f>A42&amp;D42&amp;E42&amp;F42&amp;G42&amp;J42</f>
        <v>CIMS.CAN.BC.Petroleum Crude.Refinable Crude Oil.Light Medium.OnshorePetroleum CrudeOnshoreOnshore Leak DetectionService requestedCIMS.CAN.BC.Petroleum Crude.Steam</v>
      </c>
    </row>
    <row r="43" spans="1:25" x14ac:dyDescent="0.25">
      <c r="A43" s="20" t="s">
        <v>30</v>
      </c>
      <c r="B43" s="20" t="s">
        <v>16</v>
      </c>
      <c r="C43" s="21" t="s">
        <v>2</v>
      </c>
      <c r="D43" s="20" t="s">
        <v>3</v>
      </c>
      <c r="E43" s="20" t="s">
        <v>32</v>
      </c>
      <c r="F43" s="20" t="s">
        <v>38</v>
      </c>
      <c r="G43" s="24" t="s">
        <v>4</v>
      </c>
      <c r="H43" s="22"/>
      <c r="I43" s="24"/>
      <c r="J43" s="20" t="s">
        <v>79</v>
      </c>
      <c r="K43" s="20"/>
      <c r="L43" s="20" t="s">
        <v>26</v>
      </c>
      <c r="M43" s="23">
        <f>'[3]BC_Oil_Energy Calcs'!$L$23</f>
        <v>4.0000000000000001E-3</v>
      </c>
      <c r="N43" s="23">
        <f>M43</f>
        <v>4.0000000000000001E-3</v>
      </c>
      <c r="O43" s="23">
        <f t="shared" ref="O43:W43" si="13">N43</f>
        <v>4.0000000000000001E-3</v>
      </c>
      <c r="P43" s="23">
        <f t="shared" si="13"/>
        <v>4.0000000000000001E-3</v>
      </c>
      <c r="Q43" s="23">
        <f t="shared" si="13"/>
        <v>4.0000000000000001E-3</v>
      </c>
      <c r="R43" s="23">
        <f t="shared" si="13"/>
        <v>4.0000000000000001E-3</v>
      </c>
      <c r="S43" s="23">
        <f t="shared" si="13"/>
        <v>4.0000000000000001E-3</v>
      </c>
      <c r="T43" s="23">
        <f t="shared" si="13"/>
        <v>4.0000000000000001E-3</v>
      </c>
      <c r="U43" s="23">
        <f t="shared" si="13"/>
        <v>4.0000000000000001E-3</v>
      </c>
      <c r="V43" s="23">
        <f t="shared" si="13"/>
        <v>4.0000000000000001E-3</v>
      </c>
      <c r="W43" s="23">
        <f t="shared" si="13"/>
        <v>4.0000000000000001E-3</v>
      </c>
      <c r="X43" s="29"/>
      <c r="Y43" t="str">
        <f t="shared" si="0"/>
        <v>CIMS.CAN.BC.Petroleum Crude.Refinable Crude Oil.Light Medium.OnshorePetroleum CrudeOnshoreOnshore Leak DetectionService requestedCIMS.Generic Fuels.Fuel Oil</v>
      </c>
    </row>
    <row r="44" spans="1:25" x14ac:dyDescent="0.25">
      <c r="A44" s="20" t="s">
        <v>30</v>
      </c>
      <c r="B44" s="20" t="s">
        <v>16</v>
      </c>
      <c r="C44" s="21" t="s">
        <v>2</v>
      </c>
      <c r="D44" s="20" t="s">
        <v>3</v>
      </c>
      <c r="E44" s="20" t="s">
        <v>32</v>
      </c>
      <c r="F44" s="20" t="s">
        <v>38</v>
      </c>
      <c r="G44" s="24" t="s">
        <v>4</v>
      </c>
      <c r="H44" s="22"/>
      <c r="I44" s="24"/>
      <c r="J44" s="20" t="s">
        <v>80</v>
      </c>
      <c r="K44" s="20"/>
      <c r="L44" s="20" t="s">
        <v>26</v>
      </c>
      <c r="M44" s="23">
        <f>'[3]BC_Oil_Energy Calcs'!$L$24</f>
        <v>0.01</v>
      </c>
      <c r="N44" s="23">
        <f>M44</f>
        <v>0.01</v>
      </c>
      <c r="O44" s="23">
        <f t="shared" ref="O44:W44" si="14">N44</f>
        <v>0.01</v>
      </c>
      <c r="P44" s="23">
        <f t="shared" si="14"/>
        <v>0.01</v>
      </c>
      <c r="Q44" s="23">
        <f t="shared" si="14"/>
        <v>0.01</v>
      </c>
      <c r="R44" s="23">
        <f t="shared" si="14"/>
        <v>0.01</v>
      </c>
      <c r="S44" s="23">
        <f t="shared" si="14"/>
        <v>0.01</v>
      </c>
      <c r="T44" s="23">
        <f t="shared" si="14"/>
        <v>0.01</v>
      </c>
      <c r="U44" s="23">
        <f t="shared" si="14"/>
        <v>0.01</v>
      </c>
      <c r="V44" s="23">
        <f t="shared" si="14"/>
        <v>0.01</v>
      </c>
      <c r="W44" s="23">
        <f t="shared" si="14"/>
        <v>0.01</v>
      </c>
      <c r="X44" s="29"/>
      <c r="Y44" t="str">
        <f t="shared" si="0"/>
        <v>CIMS.CAN.BC.Petroleum Crude.Refinable Crude Oil.Light Medium.OnshorePetroleum CrudeOnshoreOnshore Leak DetectionService requestedCIMS.Generic Fuels.Propane</v>
      </c>
    </row>
    <row r="45" spans="1:25" x14ac:dyDescent="0.25">
      <c r="A45" s="1" t="s">
        <v>31</v>
      </c>
      <c r="B45" s="1" t="s">
        <v>16</v>
      </c>
      <c r="C45" t="s">
        <v>2</v>
      </c>
      <c r="D45" s="1" t="s">
        <v>3</v>
      </c>
      <c r="E45" s="1" t="s">
        <v>39</v>
      </c>
      <c r="F45" s="1"/>
      <c r="G45" s="2" t="s">
        <v>18</v>
      </c>
      <c r="H45" s="3"/>
      <c r="I45" s="2"/>
      <c r="J45" s="1"/>
      <c r="K45" s="1"/>
      <c r="L45" s="1" t="s">
        <v>6</v>
      </c>
      <c r="M45" s="6" t="s">
        <v>77</v>
      </c>
      <c r="N45" s="6" t="s">
        <v>77</v>
      </c>
      <c r="O45" s="6" t="s">
        <v>77</v>
      </c>
      <c r="P45" s="6" t="s">
        <v>77</v>
      </c>
      <c r="Q45" s="6" t="s">
        <v>77</v>
      </c>
      <c r="R45" s="6" t="s">
        <v>77</v>
      </c>
      <c r="S45" s="6" t="s">
        <v>77</v>
      </c>
      <c r="T45" s="6" t="s">
        <v>77</v>
      </c>
      <c r="U45" s="6" t="s">
        <v>77</v>
      </c>
      <c r="V45" s="6" t="s">
        <v>77</v>
      </c>
      <c r="W45" s="6" t="s">
        <v>77</v>
      </c>
      <c r="X45" s="29"/>
      <c r="Y45" t="str">
        <f t="shared" si="0"/>
        <v>CIMS.CAN.BC.Petroleum Crude.Refinable Crude Oil.Light Medium.OffshorePetroleum CrudeOffshoreService provided</v>
      </c>
    </row>
    <row r="46" spans="1:25" x14ac:dyDescent="0.25">
      <c r="A46" s="1" t="s">
        <v>31</v>
      </c>
      <c r="B46" s="1" t="s">
        <v>16</v>
      </c>
      <c r="C46" t="s">
        <v>2</v>
      </c>
      <c r="D46" s="1" t="s">
        <v>3</v>
      </c>
      <c r="E46" s="1" t="s">
        <v>39</v>
      </c>
      <c r="F46" s="1" t="s">
        <v>40</v>
      </c>
      <c r="G46" s="1" t="s">
        <v>4</v>
      </c>
      <c r="H46" s="3"/>
      <c r="I46" s="1"/>
      <c r="J46" s="1" t="s">
        <v>11</v>
      </c>
      <c r="K46" s="1"/>
      <c r="L46" s="1" t="s">
        <v>26</v>
      </c>
      <c r="M46" s="5">
        <v>0.37023543244682899</v>
      </c>
      <c r="N46" s="5">
        <v>0.37023543244682899</v>
      </c>
      <c r="O46" s="5">
        <v>0.37023543244682899</v>
      </c>
      <c r="P46" s="5">
        <v>0.37023543244682899</v>
      </c>
      <c r="Q46" s="5">
        <v>0.37023543244682899</v>
      </c>
      <c r="R46" s="5">
        <v>0.37023543244682899</v>
      </c>
      <c r="S46" s="5">
        <v>0.37023543244682899</v>
      </c>
      <c r="T46" s="5">
        <v>0.37023543244682899</v>
      </c>
      <c r="U46" s="5">
        <v>0.37023543244682899</v>
      </c>
      <c r="V46" s="5">
        <v>0.37023543244682899</v>
      </c>
      <c r="W46" s="5">
        <v>0.37023543244682899</v>
      </c>
      <c r="X46" s="29"/>
      <c r="Y46" t="str">
        <f t="shared" si="0"/>
        <v>CIMS.CAN.BC.Petroleum Crude.Refinable Crude Oil.Light Medium.OffshorePetroleum CrudeOffshoreOffshore Equipment ModificationService requestedCIMS.CAN.BC.Electricity</v>
      </c>
    </row>
    <row r="47" spans="1:25" x14ac:dyDescent="0.25">
      <c r="A47" s="1" t="s">
        <v>31</v>
      </c>
      <c r="B47" s="1" t="s">
        <v>16</v>
      </c>
      <c r="C47" t="s">
        <v>2</v>
      </c>
      <c r="D47" s="1" t="s">
        <v>3</v>
      </c>
      <c r="E47" s="1" t="s">
        <v>39</v>
      </c>
      <c r="F47" s="1" t="s">
        <v>40</v>
      </c>
      <c r="G47" s="1" t="s">
        <v>4</v>
      </c>
      <c r="H47" s="3"/>
      <c r="I47" s="1"/>
      <c r="J47" s="1" t="s">
        <v>25</v>
      </c>
      <c r="K47" s="1"/>
      <c r="L47" s="1" t="s">
        <v>26</v>
      </c>
      <c r="M47" s="5">
        <v>0.19116039439356899</v>
      </c>
      <c r="N47" s="5">
        <v>0.19116039439356899</v>
      </c>
      <c r="O47" s="5">
        <v>0.19116039439356899</v>
      </c>
      <c r="P47" s="5">
        <v>0.19116039439356899</v>
      </c>
      <c r="Q47" s="5">
        <v>0.19116039439356899</v>
      </c>
      <c r="R47" s="5">
        <v>0.19116039439356899</v>
      </c>
      <c r="S47" s="5">
        <v>0.19116039439356899</v>
      </c>
      <c r="T47" s="5">
        <v>0.19116039439356899</v>
      </c>
      <c r="U47" s="5">
        <v>0.19116039439356899</v>
      </c>
      <c r="V47" s="5">
        <v>0.19116039439356899</v>
      </c>
      <c r="W47" s="5">
        <v>0.19116039439356899</v>
      </c>
      <c r="X47" s="29"/>
      <c r="Y47" t="str">
        <f t="shared" si="0"/>
        <v>CIMS.CAN.BC.Petroleum Crude.Refinable Crude Oil.Light Medium.OffshorePetroleum CrudeOffshoreOffshore Equipment ModificationService requestedCIMS.CAN.BC.Petroleum Crude.Industrial Engines</v>
      </c>
    </row>
    <row r="48" spans="1:25" x14ac:dyDescent="0.25">
      <c r="A48" s="1" t="s">
        <v>31</v>
      </c>
      <c r="B48" s="1" t="s">
        <v>16</v>
      </c>
      <c r="C48" t="s">
        <v>2</v>
      </c>
      <c r="D48" s="1" t="s">
        <v>3</v>
      </c>
      <c r="E48" s="1" t="s">
        <v>39</v>
      </c>
      <c r="F48" s="1" t="s">
        <v>40</v>
      </c>
      <c r="G48" s="1" t="s">
        <v>4</v>
      </c>
      <c r="H48" s="3"/>
      <c r="I48" s="1"/>
      <c r="J48" s="1" t="s">
        <v>33</v>
      </c>
      <c r="K48" s="1"/>
      <c r="L48" s="1" t="s">
        <v>26</v>
      </c>
      <c r="M48" s="5">
        <v>5.4896519987297998E-2</v>
      </c>
      <c r="N48" s="5">
        <v>5.4896519987297998E-2</v>
      </c>
      <c r="O48" s="5">
        <v>5.4896519987297998E-2</v>
      </c>
      <c r="P48" s="5">
        <v>5.4896519987297998E-2</v>
      </c>
      <c r="Q48" s="5">
        <v>5.4896519987297998E-2</v>
      </c>
      <c r="R48" s="5">
        <v>5.4896519987297998E-2</v>
      </c>
      <c r="S48" s="5">
        <v>5.4896519987297998E-2</v>
      </c>
      <c r="T48" s="5">
        <v>5.4896519987297998E-2</v>
      </c>
      <c r="U48" s="5">
        <v>5.4896519987297998E-2</v>
      </c>
      <c r="V48" s="5">
        <v>5.4896519987297998E-2</v>
      </c>
      <c r="W48" s="5">
        <v>5.4896519987297998E-2</v>
      </c>
      <c r="X48" s="29"/>
      <c r="Y48" t="str">
        <f t="shared" si="0"/>
        <v>CIMS.CAN.BC.Petroleum Crude.Refinable Crude Oil.Light Medium.OffshorePetroleum CrudeOffshoreOffshore Equipment ModificationService requestedCIMS.CAN.BC.Petroleum Crude.Steam</v>
      </c>
    </row>
    <row r="49" spans="1:26" x14ac:dyDescent="0.25">
      <c r="A49" s="1" t="s">
        <v>25</v>
      </c>
      <c r="B49" s="1" t="s">
        <v>16</v>
      </c>
      <c r="C49" t="s">
        <v>2</v>
      </c>
      <c r="D49" s="1" t="s">
        <v>3</v>
      </c>
      <c r="E49" s="1" t="s">
        <v>41</v>
      </c>
      <c r="F49" s="1"/>
      <c r="G49" s="2" t="s">
        <v>18</v>
      </c>
      <c r="H49" s="3"/>
      <c r="I49" s="2"/>
      <c r="J49" s="1"/>
      <c r="K49" s="1"/>
      <c r="L49" s="1" t="s">
        <v>26</v>
      </c>
      <c r="M49" s="6" t="s">
        <v>77</v>
      </c>
      <c r="N49" s="6" t="s">
        <v>77</v>
      </c>
      <c r="O49" s="6" t="s">
        <v>77</v>
      </c>
      <c r="P49" s="6" t="s">
        <v>77</v>
      </c>
      <c r="Q49" s="6" t="s">
        <v>77</v>
      </c>
      <c r="R49" s="6" t="s">
        <v>77</v>
      </c>
      <c r="S49" s="6" t="s">
        <v>77</v>
      </c>
      <c r="T49" s="6" t="s">
        <v>77</v>
      </c>
      <c r="U49" s="6" t="s">
        <v>77</v>
      </c>
      <c r="V49" s="6" t="s">
        <v>77</v>
      </c>
      <c r="W49" s="6" t="s">
        <v>77</v>
      </c>
      <c r="X49" s="29"/>
      <c r="Y49" t="str">
        <f t="shared" si="0"/>
        <v>CIMS.CAN.BC.Petroleum Crude.Industrial EnginesPetroleum CrudeIndustrial EnginesService provided</v>
      </c>
    </row>
    <row r="50" spans="1:26" x14ac:dyDescent="0.25">
      <c r="A50" s="1" t="s">
        <v>25</v>
      </c>
      <c r="B50" s="1" t="s">
        <v>16</v>
      </c>
      <c r="C50" t="s">
        <v>2</v>
      </c>
      <c r="D50" s="1" t="s">
        <v>3</v>
      </c>
      <c r="E50" s="1" t="s">
        <v>41</v>
      </c>
      <c r="F50" s="1"/>
      <c r="G50" s="1" t="s">
        <v>4</v>
      </c>
      <c r="H50" s="3"/>
      <c r="I50" s="1"/>
      <c r="J50" s="1" t="s">
        <v>42</v>
      </c>
      <c r="K50" s="1"/>
      <c r="L50" s="1" t="s">
        <v>26</v>
      </c>
      <c r="M50" s="5">
        <v>0.5</v>
      </c>
      <c r="N50" s="5">
        <v>0.5</v>
      </c>
      <c r="O50" s="5">
        <v>0.5</v>
      </c>
      <c r="P50" s="5">
        <v>0.5</v>
      </c>
      <c r="Q50" s="5">
        <v>0.5</v>
      </c>
      <c r="R50" s="5">
        <v>0.5</v>
      </c>
      <c r="S50" s="5">
        <v>0.5</v>
      </c>
      <c r="T50" s="5">
        <v>0.5</v>
      </c>
      <c r="U50" s="5">
        <v>0.5</v>
      </c>
      <c r="V50" s="5">
        <v>0.5</v>
      </c>
      <c r="W50" s="5">
        <v>0.5</v>
      </c>
      <c r="X50" s="29"/>
      <c r="Y50" t="str">
        <f t="shared" si="0"/>
        <v>CIMS.CAN.BC.Petroleum Crude.Industrial EnginesPetroleum CrudeIndustrial EnginesService requestedCIMS.CAN.BC.Petroleum Crude.Industrial Engines.Small</v>
      </c>
    </row>
    <row r="51" spans="1:26" x14ac:dyDescent="0.25">
      <c r="A51" s="1" t="s">
        <v>25</v>
      </c>
      <c r="B51" s="1" t="s">
        <v>16</v>
      </c>
      <c r="C51" t="s">
        <v>2</v>
      </c>
      <c r="D51" s="1" t="s">
        <v>3</v>
      </c>
      <c r="E51" s="1" t="s">
        <v>41</v>
      </c>
      <c r="F51" s="1"/>
      <c r="G51" s="2" t="s">
        <v>4</v>
      </c>
      <c r="H51" s="3"/>
      <c r="I51" s="2"/>
      <c r="J51" s="1" t="s">
        <v>43</v>
      </c>
      <c r="K51" s="1"/>
      <c r="L51" s="1" t="s">
        <v>26</v>
      </c>
      <c r="M51" s="5">
        <v>0.5</v>
      </c>
      <c r="N51" s="5">
        <v>0.5</v>
      </c>
      <c r="O51" s="5">
        <v>0.5</v>
      </c>
      <c r="P51" s="5">
        <v>0.5</v>
      </c>
      <c r="Q51" s="5">
        <v>0.5</v>
      </c>
      <c r="R51" s="5">
        <v>0.5</v>
      </c>
      <c r="S51" s="5">
        <v>0.5</v>
      </c>
      <c r="T51" s="5">
        <v>0.5</v>
      </c>
      <c r="U51" s="5">
        <v>0.5</v>
      </c>
      <c r="V51" s="5">
        <v>0.5</v>
      </c>
      <c r="W51" s="5">
        <v>0.5</v>
      </c>
      <c r="X51" s="29"/>
      <c r="Y51" t="str">
        <f t="shared" si="0"/>
        <v>CIMS.CAN.BC.Petroleum Crude.Industrial EnginesPetroleum CrudeIndustrial EnginesService requestedCIMS.CAN.BC.Petroleum Crude.Industrial Engines.Large</v>
      </c>
    </row>
    <row r="52" spans="1:26" x14ac:dyDescent="0.25">
      <c r="A52" s="1" t="s">
        <v>42</v>
      </c>
      <c r="B52" s="1" t="s">
        <v>16</v>
      </c>
      <c r="C52" t="s">
        <v>2</v>
      </c>
      <c r="D52" s="1" t="s">
        <v>3</v>
      </c>
      <c r="E52" s="1" t="s">
        <v>44</v>
      </c>
      <c r="F52" s="1"/>
      <c r="G52" s="2" t="s">
        <v>18</v>
      </c>
      <c r="H52" s="3"/>
      <c r="I52" s="2"/>
      <c r="J52" s="1"/>
      <c r="K52" s="1"/>
      <c r="L52" s="1" t="s">
        <v>26</v>
      </c>
      <c r="M52" s="6" t="s">
        <v>77</v>
      </c>
      <c r="N52" s="6" t="s">
        <v>77</v>
      </c>
      <c r="O52" s="6" t="s">
        <v>77</v>
      </c>
      <c r="P52" s="6" t="s">
        <v>77</v>
      </c>
      <c r="Q52" s="6" t="s">
        <v>77</v>
      </c>
      <c r="R52" s="6" t="s">
        <v>77</v>
      </c>
      <c r="S52" s="6" t="s">
        <v>77</v>
      </c>
      <c r="T52" s="6" t="s">
        <v>77</v>
      </c>
      <c r="U52" s="6" t="s">
        <v>77</v>
      </c>
      <c r="V52" s="6" t="s">
        <v>77</v>
      </c>
      <c r="W52" s="6" t="s">
        <v>77</v>
      </c>
      <c r="X52" s="29"/>
      <c r="Y52" t="str">
        <f t="shared" si="0"/>
        <v>CIMS.CAN.BC.Petroleum Crude.Industrial Engines.SmallPetroleum CrudeSmallService provided</v>
      </c>
    </row>
    <row r="53" spans="1:26" x14ac:dyDescent="0.25">
      <c r="A53" s="1" t="s">
        <v>42</v>
      </c>
      <c r="B53" s="1" t="s">
        <v>16</v>
      </c>
      <c r="C53" t="s">
        <v>2</v>
      </c>
      <c r="D53" s="1" t="s">
        <v>3</v>
      </c>
      <c r="E53" s="1" t="s">
        <v>44</v>
      </c>
      <c r="F53" s="1" t="s">
        <v>45</v>
      </c>
      <c r="G53" s="1" t="s">
        <v>4</v>
      </c>
      <c r="H53" s="3"/>
      <c r="I53" s="1"/>
      <c r="J53" s="1" t="s">
        <v>12</v>
      </c>
      <c r="K53" s="1"/>
      <c r="L53" s="1" t="s">
        <v>26</v>
      </c>
      <c r="M53" s="5">
        <f>'[3]BC_Oil_Energy Calcs'!$L$28</f>
        <v>0.56226631997478116</v>
      </c>
      <c r="N53" s="5">
        <f>M53</f>
        <v>0.56226631997478116</v>
      </c>
      <c r="O53" s="5">
        <f t="shared" ref="O53:W56" si="15">N53</f>
        <v>0.56226631997478116</v>
      </c>
      <c r="P53" s="5">
        <f t="shared" si="15"/>
        <v>0.56226631997478116</v>
      </c>
      <c r="Q53" s="5">
        <f t="shared" si="15"/>
        <v>0.56226631997478116</v>
      </c>
      <c r="R53" s="5">
        <f t="shared" si="15"/>
        <v>0.56226631997478116</v>
      </c>
      <c r="S53" s="5">
        <f t="shared" si="15"/>
        <v>0.56226631997478116</v>
      </c>
      <c r="T53" s="5">
        <f t="shared" si="15"/>
        <v>0.56226631997478116</v>
      </c>
      <c r="U53" s="5">
        <f t="shared" si="15"/>
        <v>0.56226631997478116</v>
      </c>
      <c r="V53" s="5">
        <f t="shared" si="15"/>
        <v>0.56226631997478116</v>
      </c>
      <c r="W53" s="5">
        <f t="shared" si="15"/>
        <v>0.56226631997478116</v>
      </c>
      <c r="X53" s="29"/>
      <c r="Y53" t="str">
        <f t="shared" si="0"/>
        <v>CIMS.CAN.BC.Petroleum Crude.Industrial Engines.SmallPetroleum CrudeSmallGasoline firedService requestedCIMS.Generic Fuels.Gasoline</v>
      </c>
    </row>
    <row r="54" spans="1:26" x14ac:dyDescent="0.25">
      <c r="A54" s="1" t="s">
        <v>42</v>
      </c>
      <c r="B54" s="1" t="s">
        <v>16</v>
      </c>
      <c r="C54" t="s">
        <v>2</v>
      </c>
      <c r="D54" s="1" t="s">
        <v>3</v>
      </c>
      <c r="E54" s="1" t="s">
        <v>44</v>
      </c>
      <c r="F54" s="1" t="s">
        <v>46</v>
      </c>
      <c r="G54" s="1" t="s">
        <v>4</v>
      </c>
      <c r="H54" s="3"/>
      <c r="I54" s="1"/>
      <c r="J54" s="1" t="s">
        <v>10</v>
      </c>
      <c r="K54" s="1"/>
      <c r="L54" s="1" t="s">
        <v>26</v>
      </c>
      <c r="M54" s="5">
        <f>'[3]BC_Oil_Energy Calcs'!$L$29</f>
        <v>0.17362146223715139</v>
      </c>
      <c r="N54" s="5">
        <f>M54</f>
        <v>0.17362146223715139</v>
      </c>
      <c r="O54" s="5">
        <f t="shared" si="15"/>
        <v>0.17362146223715139</v>
      </c>
      <c r="P54" s="5">
        <f t="shared" si="15"/>
        <v>0.17362146223715139</v>
      </c>
      <c r="Q54" s="5">
        <f t="shared" si="15"/>
        <v>0.17362146223715139</v>
      </c>
      <c r="R54" s="5">
        <f t="shared" si="15"/>
        <v>0.17362146223715139</v>
      </c>
      <c r="S54" s="5">
        <f t="shared" si="15"/>
        <v>0.17362146223715139</v>
      </c>
      <c r="T54" s="5">
        <f t="shared" si="15"/>
        <v>0.17362146223715139</v>
      </c>
      <c r="U54" s="5">
        <f t="shared" si="15"/>
        <v>0.17362146223715139</v>
      </c>
      <c r="V54" s="5">
        <f t="shared" si="15"/>
        <v>0.17362146223715139</v>
      </c>
      <c r="W54" s="5">
        <f t="shared" si="15"/>
        <v>0.17362146223715139</v>
      </c>
      <c r="X54" s="29"/>
      <c r="Y54" t="str">
        <f t="shared" si="0"/>
        <v>CIMS.CAN.BC.Petroleum Crude.Industrial Engines.SmallPetroleum CrudeSmallDiesel firedService requestedCIMS.Generic Fuels.Diesel</v>
      </c>
    </row>
    <row r="55" spans="1:26" s="31" customFormat="1" x14ac:dyDescent="0.25">
      <c r="A55" s="30" t="s">
        <v>42</v>
      </c>
      <c r="B55" s="30" t="s">
        <v>16</v>
      </c>
      <c r="C55" s="30" t="s">
        <v>2</v>
      </c>
      <c r="D55" s="30" t="s">
        <v>3</v>
      </c>
      <c r="E55" s="30" t="s">
        <v>44</v>
      </c>
      <c r="F55" s="30" t="s">
        <v>81</v>
      </c>
      <c r="G55" s="30" t="s">
        <v>4</v>
      </c>
      <c r="H55" s="33"/>
      <c r="I55" s="32"/>
      <c r="J55" s="30" t="s">
        <v>80</v>
      </c>
      <c r="K55" s="30"/>
      <c r="L55" s="30" t="s">
        <v>26</v>
      </c>
      <c r="M55" s="36">
        <f>'[3]BC_Oil_Energy Calcs'!$L$31</f>
        <v>5.3999999999999999E-2</v>
      </c>
      <c r="N55" s="36">
        <f>M55</f>
        <v>5.3999999999999999E-2</v>
      </c>
      <c r="O55" s="36">
        <f t="shared" si="15"/>
        <v>5.3999999999999999E-2</v>
      </c>
      <c r="P55" s="36">
        <f t="shared" si="15"/>
        <v>5.3999999999999999E-2</v>
      </c>
      <c r="Q55" s="36">
        <f t="shared" si="15"/>
        <v>5.3999999999999999E-2</v>
      </c>
      <c r="R55" s="36">
        <f t="shared" si="15"/>
        <v>5.3999999999999999E-2</v>
      </c>
      <c r="S55" s="36">
        <f t="shared" si="15"/>
        <v>5.3999999999999999E-2</v>
      </c>
      <c r="T55" s="36">
        <f t="shared" si="15"/>
        <v>5.3999999999999999E-2</v>
      </c>
      <c r="U55" s="36">
        <f t="shared" si="15"/>
        <v>5.3999999999999999E-2</v>
      </c>
      <c r="V55" s="36">
        <f t="shared" si="15"/>
        <v>5.3999999999999999E-2</v>
      </c>
      <c r="W55" s="36">
        <f t="shared" si="15"/>
        <v>5.3999999999999999E-2</v>
      </c>
      <c r="X55" s="35"/>
      <c r="Y55" s="31" t="str">
        <f>A55&amp;D55&amp;E55&amp;F55&amp;G55&amp;J55</f>
        <v>CIMS.CAN.BC.Petroleum Crude.Industrial Engines.SmallPetroleum CrudeSmallPropane firedService requestedCIMS.Generic Fuels.Propane</v>
      </c>
      <c r="Z55" s="30"/>
    </row>
    <row r="56" spans="1:26" x14ac:dyDescent="0.25">
      <c r="A56" s="1" t="s">
        <v>42</v>
      </c>
      <c r="B56" s="1" t="s">
        <v>16</v>
      </c>
      <c r="C56" s="1" t="s">
        <v>2</v>
      </c>
      <c r="D56" s="1" t="s">
        <v>3</v>
      </c>
      <c r="E56" s="1" t="s">
        <v>44</v>
      </c>
      <c r="F56" s="1" t="s">
        <v>47</v>
      </c>
      <c r="G56" s="1" t="s">
        <v>4</v>
      </c>
      <c r="H56" s="3"/>
      <c r="I56" s="2"/>
      <c r="J56" s="1" t="s">
        <v>8</v>
      </c>
      <c r="K56" s="1"/>
      <c r="L56" s="1" t="s">
        <v>26</v>
      </c>
      <c r="M56" s="10">
        <f>'[3]BC_Oil_Energy Calcs'!$L$30</f>
        <v>0.17362146223715139</v>
      </c>
      <c r="N56" s="5">
        <f>M56</f>
        <v>0.17362146223715139</v>
      </c>
      <c r="O56" s="5">
        <f t="shared" si="15"/>
        <v>0.17362146223715139</v>
      </c>
      <c r="P56" s="5">
        <f t="shared" si="15"/>
        <v>0.17362146223715139</v>
      </c>
      <c r="Q56" s="5">
        <f t="shared" si="15"/>
        <v>0.17362146223715139</v>
      </c>
      <c r="R56" s="5">
        <f t="shared" si="15"/>
        <v>0.17362146223715139</v>
      </c>
      <c r="S56" s="5">
        <f t="shared" si="15"/>
        <v>0.17362146223715139</v>
      </c>
      <c r="T56" s="5">
        <f t="shared" si="15"/>
        <v>0.17362146223715139</v>
      </c>
      <c r="U56" s="5">
        <f t="shared" si="15"/>
        <v>0.17362146223715139</v>
      </c>
      <c r="V56" s="5">
        <f t="shared" si="15"/>
        <v>0.17362146223715139</v>
      </c>
      <c r="W56" s="5">
        <f t="shared" si="15"/>
        <v>0.17362146223715139</v>
      </c>
      <c r="X56" s="29"/>
      <c r="Y56" t="str">
        <f t="shared" si="0"/>
        <v>CIMS.CAN.BC.Petroleum Crude.Industrial Engines.SmallPetroleum CrudeSmallBiodiesel firedService requestedCIMS.CAN.BC.Biodiesel</v>
      </c>
      <c r="Z56" s="1"/>
    </row>
    <row r="57" spans="1:26" x14ac:dyDescent="0.25">
      <c r="A57" s="1" t="s">
        <v>43</v>
      </c>
      <c r="B57" s="1" t="s">
        <v>16</v>
      </c>
      <c r="C57" t="s">
        <v>2</v>
      </c>
      <c r="D57" s="1" t="s">
        <v>3</v>
      </c>
      <c r="E57" s="1" t="s">
        <v>48</v>
      </c>
      <c r="F57" s="1"/>
      <c r="G57" s="1" t="s">
        <v>18</v>
      </c>
      <c r="H57" s="3"/>
      <c r="I57" s="1"/>
      <c r="J57" s="1"/>
      <c r="K57" s="1"/>
      <c r="L57" s="1" t="s">
        <v>26</v>
      </c>
      <c r="M57" s="6" t="s">
        <v>77</v>
      </c>
      <c r="N57" s="6" t="s">
        <v>77</v>
      </c>
      <c r="O57" s="6" t="s">
        <v>77</v>
      </c>
      <c r="P57" s="6" t="s">
        <v>77</v>
      </c>
      <c r="Q57" s="6" t="s">
        <v>77</v>
      </c>
      <c r="R57" s="6" t="s">
        <v>77</v>
      </c>
      <c r="S57" s="6" t="s">
        <v>77</v>
      </c>
      <c r="T57" s="6" t="s">
        <v>77</v>
      </c>
      <c r="U57" s="6" t="s">
        <v>77</v>
      </c>
      <c r="V57" s="6" t="s">
        <v>77</v>
      </c>
      <c r="W57" s="6" t="s">
        <v>77</v>
      </c>
      <c r="X57" s="29"/>
      <c r="Y57" t="str">
        <f t="shared" si="0"/>
        <v>CIMS.CAN.BC.Petroleum Crude.Industrial Engines.LargePetroleum CrudeLargeService provided</v>
      </c>
    </row>
    <row r="58" spans="1:26" x14ac:dyDescent="0.25">
      <c r="A58" s="1" t="s">
        <v>43</v>
      </c>
      <c r="B58" s="1" t="s">
        <v>16</v>
      </c>
      <c r="C58" t="s">
        <v>2</v>
      </c>
      <c r="D58" s="1" t="s">
        <v>3</v>
      </c>
      <c r="E58" s="1" t="s">
        <v>48</v>
      </c>
      <c r="F58" s="1" t="s">
        <v>45</v>
      </c>
      <c r="G58" s="1" t="s">
        <v>4</v>
      </c>
      <c r="H58" s="3"/>
      <c r="I58" s="1"/>
      <c r="J58" s="1" t="s">
        <v>12</v>
      </c>
      <c r="K58" s="1"/>
      <c r="L58" s="2" t="s">
        <v>26</v>
      </c>
      <c r="M58" s="5">
        <f>'[3]BC_Oil_Energy Calcs'!$L$34</f>
        <v>0.67638555825114344</v>
      </c>
      <c r="N58" s="5">
        <f>M58</f>
        <v>0.67638555825114344</v>
      </c>
      <c r="O58" s="5">
        <f t="shared" ref="O58:W58" si="16">N58</f>
        <v>0.67638555825114344</v>
      </c>
      <c r="P58" s="5">
        <f t="shared" si="16"/>
        <v>0.67638555825114344</v>
      </c>
      <c r="Q58" s="5">
        <f t="shared" si="16"/>
        <v>0.67638555825114344</v>
      </c>
      <c r="R58" s="5">
        <f t="shared" si="16"/>
        <v>0.67638555825114344</v>
      </c>
      <c r="S58" s="5">
        <f t="shared" si="16"/>
        <v>0.67638555825114344</v>
      </c>
      <c r="T58" s="5">
        <f t="shared" si="16"/>
        <v>0.67638555825114344</v>
      </c>
      <c r="U58" s="5">
        <f t="shared" si="16"/>
        <v>0.67638555825114344</v>
      </c>
      <c r="V58" s="5">
        <f t="shared" si="16"/>
        <v>0.67638555825114344</v>
      </c>
      <c r="W58" s="5">
        <f t="shared" si="16"/>
        <v>0.67638555825114344</v>
      </c>
      <c r="X58" s="29"/>
      <c r="Y58" t="str">
        <f t="shared" si="0"/>
        <v>CIMS.CAN.BC.Petroleum Crude.Industrial Engines.LargePetroleum CrudeLargeGasoline firedService requestedCIMS.Generic Fuels.Gasoline</v>
      </c>
    </row>
    <row r="59" spans="1:26" x14ac:dyDescent="0.25">
      <c r="A59" s="1" t="s">
        <v>43</v>
      </c>
      <c r="B59" s="1" t="s">
        <v>16</v>
      </c>
      <c r="C59" t="s">
        <v>2</v>
      </c>
      <c r="D59" s="1" t="s">
        <v>3</v>
      </c>
      <c r="E59" s="1" t="s">
        <v>48</v>
      </c>
      <c r="F59" s="1" t="s">
        <v>46</v>
      </c>
      <c r="G59" s="1" t="s">
        <v>4</v>
      </c>
      <c r="H59" s="3"/>
      <c r="I59" s="1"/>
      <c r="J59" s="1" t="s">
        <v>10</v>
      </c>
      <c r="K59" s="1"/>
      <c r="L59" s="1" t="s">
        <v>26</v>
      </c>
      <c r="M59" s="5">
        <f>'[3]BC_Oil_Energy Calcs'!$L$35</f>
        <v>0.19792846695035232</v>
      </c>
      <c r="N59" s="5">
        <f t="shared" ref="N59:W61" si="17">M59</f>
        <v>0.19792846695035232</v>
      </c>
      <c r="O59" s="5">
        <f t="shared" si="17"/>
        <v>0.19792846695035232</v>
      </c>
      <c r="P59" s="5">
        <f t="shared" si="17"/>
        <v>0.19792846695035232</v>
      </c>
      <c r="Q59" s="5">
        <f t="shared" si="17"/>
        <v>0.19792846695035232</v>
      </c>
      <c r="R59" s="5">
        <f t="shared" si="17"/>
        <v>0.19792846695035232</v>
      </c>
      <c r="S59" s="5">
        <f t="shared" si="17"/>
        <v>0.19792846695035232</v>
      </c>
      <c r="T59" s="5">
        <f t="shared" si="17"/>
        <v>0.19792846695035232</v>
      </c>
      <c r="U59" s="5">
        <f t="shared" si="17"/>
        <v>0.19792846695035232</v>
      </c>
      <c r="V59" s="5">
        <f t="shared" si="17"/>
        <v>0.19792846695035232</v>
      </c>
      <c r="W59" s="5">
        <f t="shared" si="17"/>
        <v>0.19792846695035232</v>
      </c>
      <c r="X59" s="29"/>
      <c r="Y59" t="str">
        <f t="shared" si="0"/>
        <v>CIMS.CAN.BC.Petroleum Crude.Industrial Engines.LargePetroleum CrudeLargeDiesel firedService requestedCIMS.Generic Fuels.Diesel</v>
      </c>
    </row>
    <row r="60" spans="1:26" s="31" customFormat="1" x14ac:dyDescent="0.25">
      <c r="A60" s="30" t="s">
        <v>43</v>
      </c>
      <c r="B60" s="30" t="s">
        <v>16</v>
      </c>
      <c r="C60" s="31" t="s">
        <v>2</v>
      </c>
      <c r="D60" s="30" t="s">
        <v>3</v>
      </c>
      <c r="E60" s="30" t="s">
        <v>48</v>
      </c>
      <c r="F60" s="30" t="s">
        <v>81</v>
      </c>
      <c r="G60" s="30" t="s">
        <v>4</v>
      </c>
      <c r="H60" s="33"/>
      <c r="I60" s="30"/>
      <c r="J60" s="30" t="s">
        <v>80</v>
      </c>
      <c r="K60" s="30"/>
      <c r="L60" s="30" t="s">
        <v>26</v>
      </c>
      <c r="M60" s="36">
        <f>'[3]BC_Oil_Energy Calcs'!$L$37</f>
        <v>6.4799999999999996E-2</v>
      </c>
      <c r="N60" s="36">
        <f t="shared" si="17"/>
        <v>6.4799999999999996E-2</v>
      </c>
      <c r="O60" s="36">
        <f t="shared" si="17"/>
        <v>6.4799999999999996E-2</v>
      </c>
      <c r="P60" s="36">
        <f t="shared" si="17"/>
        <v>6.4799999999999996E-2</v>
      </c>
      <c r="Q60" s="36">
        <f t="shared" si="17"/>
        <v>6.4799999999999996E-2</v>
      </c>
      <c r="R60" s="36">
        <f t="shared" si="17"/>
        <v>6.4799999999999996E-2</v>
      </c>
      <c r="S60" s="36">
        <f t="shared" si="17"/>
        <v>6.4799999999999996E-2</v>
      </c>
      <c r="T60" s="36">
        <f t="shared" si="17"/>
        <v>6.4799999999999996E-2</v>
      </c>
      <c r="U60" s="36">
        <f t="shared" si="17"/>
        <v>6.4799999999999996E-2</v>
      </c>
      <c r="V60" s="36">
        <f t="shared" si="17"/>
        <v>6.4799999999999996E-2</v>
      </c>
      <c r="W60" s="36">
        <f t="shared" si="17"/>
        <v>6.4799999999999996E-2</v>
      </c>
      <c r="X60" s="35"/>
      <c r="Y60" s="31" t="str">
        <f t="shared" si="0"/>
        <v>CIMS.CAN.BC.Petroleum Crude.Industrial Engines.LargePetroleum CrudeLargePropane firedService requestedCIMS.Generic Fuels.Propane</v>
      </c>
    </row>
    <row r="61" spans="1:26" x14ac:dyDescent="0.25">
      <c r="A61" s="1" t="s">
        <v>43</v>
      </c>
      <c r="B61" s="1" t="s">
        <v>16</v>
      </c>
      <c r="C61" s="1" t="s">
        <v>2</v>
      </c>
      <c r="D61" s="1" t="s">
        <v>3</v>
      </c>
      <c r="E61" s="1" t="s">
        <v>48</v>
      </c>
      <c r="F61" s="1" t="s">
        <v>47</v>
      </c>
      <c r="G61" s="8" t="s">
        <v>4</v>
      </c>
      <c r="H61" s="3"/>
      <c r="I61" s="2"/>
      <c r="J61" s="1" t="s">
        <v>8</v>
      </c>
      <c r="K61" s="1"/>
      <c r="L61" s="1" t="s">
        <v>26</v>
      </c>
      <c r="M61" s="10">
        <f>'[3]BC_Oil_Energy Calcs'!$L$36</f>
        <v>0.19792846695035232</v>
      </c>
      <c r="N61" s="5">
        <f t="shared" si="17"/>
        <v>0.19792846695035232</v>
      </c>
      <c r="O61" s="5">
        <f t="shared" si="17"/>
        <v>0.19792846695035232</v>
      </c>
      <c r="P61" s="5">
        <f t="shared" si="17"/>
        <v>0.19792846695035232</v>
      </c>
      <c r="Q61" s="5">
        <f t="shared" si="17"/>
        <v>0.19792846695035232</v>
      </c>
      <c r="R61" s="5">
        <f t="shared" si="17"/>
        <v>0.19792846695035232</v>
      </c>
      <c r="S61" s="5">
        <f t="shared" si="17"/>
        <v>0.19792846695035232</v>
      </c>
      <c r="T61" s="5">
        <f t="shared" si="17"/>
        <v>0.19792846695035232</v>
      </c>
      <c r="U61" s="5">
        <f t="shared" si="17"/>
        <v>0.19792846695035232</v>
      </c>
      <c r="V61" s="5">
        <f t="shared" si="17"/>
        <v>0.19792846695035232</v>
      </c>
      <c r="W61" s="5">
        <f t="shared" si="17"/>
        <v>0.19792846695035232</v>
      </c>
      <c r="X61" s="29"/>
      <c r="Y61" t="str">
        <f t="shared" si="0"/>
        <v>CIMS.CAN.BC.Petroleum Crude.Industrial Engines.LargePetroleum CrudeLargeBiodiesel firedService requestedCIMS.CAN.BC.Biodiesel</v>
      </c>
      <c r="Z61" s="1"/>
    </row>
    <row r="62" spans="1:26" x14ac:dyDescent="0.25">
      <c r="A62" s="1" t="s">
        <v>33</v>
      </c>
      <c r="B62" s="1" t="s">
        <v>16</v>
      </c>
      <c r="C62" t="s">
        <v>2</v>
      </c>
      <c r="D62" s="1" t="s">
        <v>3</v>
      </c>
      <c r="E62" s="1" t="s">
        <v>49</v>
      </c>
      <c r="F62" s="1"/>
      <c r="G62" s="1" t="s">
        <v>18</v>
      </c>
      <c r="H62" s="3"/>
      <c r="I62" s="1"/>
      <c r="J62" s="1"/>
      <c r="K62" s="1"/>
      <c r="L62" s="1" t="s">
        <v>26</v>
      </c>
      <c r="M62" s="6" t="s">
        <v>77</v>
      </c>
      <c r="N62" s="6" t="s">
        <v>77</v>
      </c>
      <c r="O62" s="6" t="s">
        <v>77</v>
      </c>
      <c r="P62" s="6" t="s">
        <v>77</v>
      </c>
      <c r="Q62" s="6" t="s">
        <v>77</v>
      </c>
      <c r="R62" s="6" t="s">
        <v>77</v>
      </c>
      <c r="S62" s="6" t="s">
        <v>77</v>
      </c>
      <c r="T62" s="6" t="s">
        <v>77</v>
      </c>
      <c r="U62" s="6" t="s">
        <v>77</v>
      </c>
      <c r="V62" s="6" t="s">
        <v>77</v>
      </c>
      <c r="W62" s="6" t="s">
        <v>77</v>
      </c>
      <c r="X62" s="29"/>
      <c r="Y62" t="str">
        <f t="shared" si="0"/>
        <v>CIMS.CAN.BC.Petroleum Crude.SteamPetroleum CrudeSteamService provided</v>
      </c>
    </row>
    <row r="63" spans="1:26" x14ac:dyDescent="0.25">
      <c r="A63" s="1" t="s">
        <v>33</v>
      </c>
      <c r="B63" s="1" t="s">
        <v>16</v>
      </c>
      <c r="C63" t="s">
        <v>2</v>
      </c>
      <c r="D63" s="1" t="s">
        <v>3</v>
      </c>
      <c r="E63" s="1" t="s">
        <v>49</v>
      </c>
      <c r="F63" s="1" t="s">
        <v>50</v>
      </c>
      <c r="G63" s="2" t="s">
        <v>4</v>
      </c>
      <c r="H63" s="3"/>
      <c r="I63" s="2"/>
      <c r="J63" s="1" t="s">
        <v>11</v>
      </c>
      <c r="K63" s="1"/>
      <c r="L63" s="2" t="s">
        <v>26</v>
      </c>
      <c r="M63" s="5">
        <f>'[3]BC_Oil_Energy Calcs'!$L$45</f>
        <v>7.8000000000000007</v>
      </c>
      <c r="N63" s="5">
        <f t="shared" ref="N63:N72" si="18">M63</f>
        <v>7.8000000000000007</v>
      </c>
      <c r="O63" s="5">
        <f t="shared" ref="O63" si="19">N63</f>
        <v>7.8000000000000007</v>
      </c>
      <c r="P63" s="5">
        <f t="shared" ref="P63" si="20">O63</f>
        <v>7.8000000000000007</v>
      </c>
      <c r="Q63" s="5">
        <f t="shared" ref="Q63" si="21">P63</f>
        <v>7.8000000000000007</v>
      </c>
      <c r="R63" s="5">
        <f t="shared" ref="R63" si="22">Q63</f>
        <v>7.8000000000000007</v>
      </c>
      <c r="S63" s="5">
        <f t="shared" ref="S63" si="23">R63</f>
        <v>7.8000000000000007</v>
      </c>
      <c r="T63" s="5">
        <f t="shared" ref="T63" si="24">S63</f>
        <v>7.8000000000000007</v>
      </c>
      <c r="U63" s="5">
        <f t="shared" ref="U63" si="25">T63</f>
        <v>7.8000000000000007</v>
      </c>
      <c r="V63" s="5">
        <f t="shared" ref="V63" si="26">U63</f>
        <v>7.8000000000000007</v>
      </c>
      <c r="W63" s="5">
        <f t="shared" ref="W63" si="27">V63</f>
        <v>7.8000000000000007</v>
      </c>
      <c r="X63" s="29"/>
      <c r="Y63" t="str">
        <f t="shared" si="0"/>
        <v>CIMS.CAN.BC.Petroleum Crude.SteamPetroleum CrudeSteamElectricService requestedCIMS.CAN.BC.Electricity</v>
      </c>
    </row>
    <row r="64" spans="1:26" x14ac:dyDescent="0.25">
      <c r="A64" s="1" t="s">
        <v>33</v>
      </c>
      <c r="B64" s="1" t="s">
        <v>16</v>
      </c>
      <c r="C64" t="s">
        <v>2</v>
      </c>
      <c r="D64" s="1" t="s">
        <v>3</v>
      </c>
      <c r="E64" s="1" t="s">
        <v>49</v>
      </c>
      <c r="F64" s="1" t="s">
        <v>51</v>
      </c>
      <c r="G64" s="2" t="s">
        <v>4</v>
      </c>
      <c r="H64" s="3"/>
      <c r="I64" s="2"/>
      <c r="J64" s="1" t="s">
        <v>75</v>
      </c>
      <c r="K64" s="1"/>
      <c r="L64" s="1" t="s">
        <v>26</v>
      </c>
      <c r="M64" s="6">
        <f>'[3]BC_Oil_Energy Calcs'!$L$46</f>
        <v>11.52</v>
      </c>
      <c r="N64" s="5">
        <f t="shared" si="18"/>
        <v>11.52</v>
      </c>
      <c r="O64" s="5">
        <f t="shared" ref="O64:O67" si="28">N64</f>
        <v>11.52</v>
      </c>
      <c r="P64" s="5">
        <f t="shared" ref="P64:P67" si="29">O64</f>
        <v>11.52</v>
      </c>
      <c r="Q64" s="5">
        <f t="shared" ref="Q64:Q67" si="30">P64</f>
        <v>11.52</v>
      </c>
      <c r="R64" s="5">
        <f t="shared" ref="R64:R67" si="31">Q64</f>
        <v>11.52</v>
      </c>
      <c r="S64" s="5">
        <f t="shared" ref="S64:S67" si="32">R64</f>
        <v>11.52</v>
      </c>
      <c r="T64" s="5">
        <f t="shared" ref="T64:T67" si="33">S64</f>
        <v>11.52</v>
      </c>
      <c r="U64" s="5">
        <f t="shared" ref="U64:U67" si="34">T64</f>
        <v>11.52</v>
      </c>
      <c r="V64" s="5">
        <f t="shared" ref="V64:V67" si="35">U64</f>
        <v>11.52</v>
      </c>
      <c r="W64" s="5">
        <f t="shared" ref="W64:W67" si="36">V64</f>
        <v>11.52</v>
      </c>
      <c r="X64" s="29"/>
      <c r="Y64" t="str">
        <f t="shared" si="0"/>
        <v>CIMS.CAN.BC.Petroleum Crude.SteamPetroleum CrudeSteamNGService requestedCIMS.CAN.BC.Petroleum Crude.Methane Fuel</v>
      </c>
    </row>
    <row r="65" spans="1:26" x14ac:dyDescent="0.25">
      <c r="A65" s="1" t="s">
        <v>33</v>
      </c>
      <c r="B65" s="1" t="s">
        <v>16</v>
      </c>
      <c r="C65" t="s">
        <v>2</v>
      </c>
      <c r="D65" s="1" t="s">
        <v>3</v>
      </c>
      <c r="E65" s="1" t="s">
        <v>49</v>
      </c>
      <c r="F65" s="1" t="s">
        <v>52</v>
      </c>
      <c r="G65" s="2" t="s">
        <v>4</v>
      </c>
      <c r="H65" s="3"/>
      <c r="I65" s="2"/>
      <c r="J65" s="1" t="s">
        <v>75</v>
      </c>
      <c r="K65" s="1"/>
      <c r="L65" s="1" t="s">
        <v>26</v>
      </c>
      <c r="M65" s="5">
        <f>'[3]BC_Oil_Energy Calcs'!$L$47</f>
        <v>11.25</v>
      </c>
      <c r="N65" s="5">
        <f t="shared" si="18"/>
        <v>11.25</v>
      </c>
      <c r="O65" s="5">
        <f t="shared" si="28"/>
        <v>11.25</v>
      </c>
      <c r="P65" s="5">
        <f t="shared" si="29"/>
        <v>11.25</v>
      </c>
      <c r="Q65" s="5">
        <f t="shared" si="30"/>
        <v>11.25</v>
      </c>
      <c r="R65" s="5">
        <f t="shared" si="31"/>
        <v>11.25</v>
      </c>
      <c r="S65" s="5">
        <f t="shared" si="32"/>
        <v>11.25</v>
      </c>
      <c r="T65" s="5">
        <f t="shared" si="33"/>
        <v>11.25</v>
      </c>
      <c r="U65" s="5">
        <f t="shared" si="34"/>
        <v>11.25</v>
      </c>
      <c r="V65" s="5">
        <f t="shared" si="35"/>
        <v>11.25</v>
      </c>
      <c r="W65" s="5">
        <f t="shared" si="36"/>
        <v>11.25</v>
      </c>
      <c r="X65" s="29"/>
      <c r="Y65" t="str">
        <f t="shared" si="0"/>
        <v>CIMS.CAN.BC.Petroleum Crude.SteamPetroleum CrudeSteamNG EffService requestedCIMS.CAN.BC.Petroleum Crude.Methane Fuel</v>
      </c>
    </row>
    <row r="66" spans="1:26" x14ac:dyDescent="0.25">
      <c r="A66" s="1" t="s">
        <v>33</v>
      </c>
      <c r="B66" s="1" t="s">
        <v>16</v>
      </c>
      <c r="C66" t="s">
        <v>2</v>
      </c>
      <c r="D66" s="1" t="s">
        <v>3</v>
      </c>
      <c r="E66" s="1" t="s">
        <v>49</v>
      </c>
      <c r="F66" s="1" t="s">
        <v>53</v>
      </c>
      <c r="G66" s="1" t="s">
        <v>4</v>
      </c>
      <c r="H66" s="3"/>
      <c r="I66" s="1"/>
      <c r="J66" s="1" t="s">
        <v>75</v>
      </c>
      <c r="K66" s="1"/>
      <c r="L66" s="1" t="s">
        <v>26</v>
      </c>
      <c r="M66" s="5">
        <f>'[3]BC_Oil_Energy Calcs'!$L$48</f>
        <v>10.799999999999999</v>
      </c>
      <c r="N66" s="5">
        <f t="shared" si="18"/>
        <v>10.799999999999999</v>
      </c>
      <c r="O66" s="5">
        <f t="shared" si="28"/>
        <v>10.799999999999999</v>
      </c>
      <c r="P66" s="5">
        <f t="shared" si="29"/>
        <v>10.799999999999999</v>
      </c>
      <c r="Q66" s="5">
        <f t="shared" si="30"/>
        <v>10.799999999999999</v>
      </c>
      <c r="R66" s="5">
        <f t="shared" si="31"/>
        <v>10.799999999999999</v>
      </c>
      <c r="S66" s="5">
        <f t="shared" si="32"/>
        <v>10.799999999999999</v>
      </c>
      <c r="T66" s="5">
        <f t="shared" si="33"/>
        <v>10.799999999999999</v>
      </c>
      <c r="U66" s="5">
        <f t="shared" si="34"/>
        <v>10.799999999999999</v>
      </c>
      <c r="V66" s="5">
        <f t="shared" si="35"/>
        <v>10.799999999999999</v>
      </c>
      <c r="W66" s="5">
        <f t="shared" si="36"/>
        <v>10.799999999999999</v>
      </c>
      <c r="X66" s="29"/>
      <c r="Y66" t="str">
        <f t="shared" si="0"/>
        <v>CIMS.CAN.BC.Petroleum Crude.SteamPetroleum CrudeSteamNG HR and reg burnerService requestedCIMS.CAN.BC.Petroleum Crude.Methane Fuel</v>
      </c>
    </row>
    <row r="67" spans="1:26" x14ac:dyDescent="0.25">
      <c r="A67" s="1" t="s">
        <v>33</v>
      </c>
      <c r="B67" s="1" t="s">
        <v>16</v>
      </c>
      <c r="C67" t="s">
        <v>2</v>
      </c>
      <c r="D67" s="1" t="s">
        <v>3</v>
      </c>
      <c r="E67" s="1" t="s">
        <v>49</v>
      </c>
      <c r="F67" s="1" t="s">
        <v>54</v>
      </c>
      <c r="G67" s="2" t="s">
        <v>4</v>
      </c>
      <c r="H67" s="3"/>
      <c r="I67" s="2"/>
      <c r="J67" s="1" t="s">
        <v>14</v>
      </c>
      <c r="K67" s="1"/>
      <c r="L67" s="1" t="s">
        <v>26</v>
      </c>
      <c r="M67" s="5">
        <f>'[3]BC_Oil_Energy Calcs'!$L$49</f>
        <v>11.25</v>
      </c>
      <c r="N67" s="5">
        <f t="shared" si="18"/>
        <v>11.25</v>
      </c>
      <c r="O67" s="5">
        <f t="shared" si="28"/>
        <v>11.25</v>
      </c>
      <c r="P67" s="5">
        <f t="shared" si="29"/>
        <v>11.25</v>
      </c>
      <c r="Q67" s="5">
        <f t="shared" si="30"/>
        <v>11.25</v>
      </c>
      <c r="R67" s="5">
        <f t="shared" si="31"/>
        <v>11.25</v>
      </c>
      <c r="S67" s="5">
        <f t="shared" si="32"/>
        <v>11.25</v>
      </c>
      <c r="T67" s="5">
        <f t="shared" si="33"/>
        <v>11.25</v>
      </c>
      <c r="U67" s="5">
        <f t="shared" si="34"/>
        <v>11.25</v>
      </c>
      <c r="V67" s="5">
        <f t="shared" si="35"/>
        <v>11.25</v>
      </c>
      <c r="W67" s="5">
        <f t="shared" si="36"/>
        <v>11.25</v>
      </c>
      <c r="X67" s="29"/>
      <c r="Y67" t="str">
        <f t="shared" si="0"/>
        <v>CIMS.CAN.BC.Petroleum Crude.SteamPetroleum CrudeSteamNG Eff CCSService requestedCIMS.Generic Fuels.Natural Gas</v>
      </c>
    </row>
    <row r="68" spans="1:26" x14ac:dyDescent="0.25">
      <c r="A68" s="1" t="s">
        <v>33</v>
      </c>
      <c r="B68" s="1" t="s">
        <v>16</v>
      </c>
      <c r="C68" t="s">
        <v>2</v>
      </c>
      <c r="D68" s="1" t="s">
        <v>3</v>
      </c>
      <c r="E68" s="1" t="s">
        <v>49</v>
      </c>
      <c r="F68" s="1" t="s">
        <v>54</v>
      </c>
      <c r="G68" s="2" t="s">
        <v>4</v>
      </c>
      <c r="H68" s="3"/>
      <c r="I68" s="2"/>
      <c r="J68" s="1" t="s">
        <v>55</v>
      </c>
      <c r="K68" s="1"/>
      <c r="L68" s="1" t="s">
        <v>27</v>
      </c>
      <c r="M68" s="5">
        <v>6.2400000000000004E-2</v>
      </c>
      <c r="N68" s="5">
        <f t="shared" si="18"/>
        <v>6.2400000000000004E-2</v>
      </c>
      <c r="O68" s="5">
        <f t="shared" ref="O68:O70" si="37">N68</f>
        <v>6.2400000000000004E-2</v>
      </c>
      <c r="P68" s="5">
        <f t="shared" ref="P68:P70" si="38">O68</f>
        <v>6.2400000000000004E-2</v>
      </c>
      <c r="Q68" s="5">
        <f t="shared" ref="Q68:Q70" si="39">P68</f>
        <v>6.2400000000000004E-2</v>
      </c>
      <c r="R68" s="5">
        <f t="shared" ref="R68:R70" si="40">Q68</f>
        <v>6.2400000000000004E-2</v>
      </c>
      <c r="S68" s="5">
        <f t="shared" ref="S68:S70" si="41">R68</f>
        <v>6.2400000000000004E-2</v>
      </c>
      <c r="T68" s="5">
        <f t="shared" ref="T68:T70" si="42">S68</f>
        <v>6.2400000000000004E-2</v>
      </c>
      <c r="U68" s="5">
        <f t="shared" ref="U68:U70" si="43">T68</f>
        <v>6.2400000000000004E-2</v>
      </c>
      <c r="V68" s="5">
        <f t="shared" ref="V68:V70" si="44">U68</f>
        <v>6.2400000000000004E-2</v>
      </c>
      <c r="W68" s="5">
        <f t="shared" ref="W68:W70" si="45">V68</f>
        <v>6.2400000000000004E-2</v>
      </c>
      <c r="X68" s="29"/>
      <c r="Y68" t="str">
        <f t="shared" si="0"/>
        <v>CIMS.CAN.BC.Petroleum Crude.SteamPetroleum CrudeSteamNG Eff CCSService requestedCIMS.CAN.BC.Petroleum Crude.CCS</v>
      </c>
    </row>
    <row r="69" spans="1:26" s="31" customFormat="1" x14ac:dyDescent="0.25">
      <c r="A69" s="30" t="s">
        <v>33</v>
      </c>
      <c r="B69" s="30" t="s">
        <v>16</v>
      </c>
      <c r="C69" s="31" t="s">
        <v>2</v>
      </c>
      <c r="D69" s="30" t="s">
        <v>3</v>
      </c>
      <c r="E69" s="30" t="s">
        <v>49</v>
      </c>
      <c r="F69" s="30" t="s">
        <v>82</v>
      </c>
      <c r="G69" s="32" t="s">
        <v>4</v>
      </c>
      <c r="H69" s="33"/>
      <c r="I69" s="32"/>
      <c r="J69" s="30" t="s">
        <v>75</v>
      </c>
      <c r="K69" s="30"/>
      <c r="L69" s="30" t="s">
        <v>26</v>
      </c>
      <c r="M69" s="34">
        <f>'[3]BC_Oil_Energy Calcs'!$L$50</f>
        <v>11.52</v>
      </c>
      <c r="N69" s="5">
        <f t="shared" si="18"/>
        <v>11.52</v>
      </c>
      <c r="O69" s="5">
        <f t="shared" si="37"/>
        <v>11.52</v>
      </c>
      <c r="P69" s="5">
        <f t="shared" si="38"/>
        <v>11.52</v>
      </c>
      <c r="Q69" s="5">
        <f t="shared" si="39"/>
        <v>11.52</v>
      </c>
      <c r="R69" s="5">
        <f t="shared" si="40"/>
        <v>11.52</v>
      </c>
      <c r="S69" s="5">
        <f t="shared" si="41"/>
        <v>11.52</v>
      </c>
      <c r="T69" s="5">
        <f t="shared" si="42"/>
        <v>11.52</v>
      </c>
      <c r="U69" s="5">
        <f t="shared" si="43"/>
        <v>11.52</v>
      </c>
      <c r="V69" s="5">
        <f t="shared" si="44"/>
        <v>11.52</v>
      </c>
      <c r="W69" s="5">
        <f t="shared" si="45"/>
        <v>11.52</v>
      </c>
      <c r="X69" s="35"/>
      <c r="Y69" s="31" t="str">
        <f>A69&amp;D69&amp;E69&amp;F69&amp;G69&amp;J69</f>
        <v>CIMS.CAN.BC.Petroleum Crude.SteamPetroleum CrudeSteamNG COGENService requestedCIMS.CAN.BC.Petroleum Crude.Methane Fuel</v>
      </c>
    </row>
    <row r="70" spans="1:26" s="31" customFormat="1" x14ac:dyDescent="0.25">
      <c r="A70" s="30" t="s">
        <v>33</v>
      </c>
      <c r="B70" s="30" t="s">
        <v>16</v>
      </c>
      <c r="C70" s="31" t="s">
        <v>2</v>
      </c>
      <c r="D70" s="30" t="s">
        <v>3</v>
      </c>
      <c r="E70" s="30" t="s">
        <v>49</v>
      </c>
      <c r="F70" s="30" t="s">
        <v>83</v>
      </c>
      <c r="G70" s="32" t="s">
        <v>4</v>
      </c>
      <c r="H70" s="33"/>
      <c r="I70" s="32"/>
      <c r="J70" s="30" t="s">
        <v>75</v>
      </c>
      <c r="K70" s="30"/>
      <c r="L70" s="30" t="s">
        <v>26</v>
      </c>
      <c r="M70" s="36">
        <f>'[3]BC_Oil_Energy Calcs'!$L$51</f>
        <v>11.25</v>
      </c>
      <c r="N70" s="5">
        <f t="shared" si="18"/>
        <v>11.25</v>
      </c>
      <c r="O70" s="5">
        <f t="shared" si="37"/>
        <v>11.25</v>
      </c>
      <c r="P70" s="5">
        <f t="shared" si="38"/>
        <v>11.25</v>
      </c>
      <c r="Q70" s="5">
        <f t="shared" si="39"/>
        <v>11.25</v>
      </c>
      <c r="R70" s="5">
        <f t="shared" si="40"/>
        <v>11.25</v>
      </c>
      <c r="S70" s="5">
        <f t="shared" si="41"/>
        <v>11.25</v>
      </c>
      <c r="T70" s="5">
        <f t="shared" si="42"/>
        <v>11.25</v>
      </c>
      <c r="U70" s="5">
        <f t="shared" si="43"/>
        <v>11.25</v>
      </c>
      <c r="V70" s="5">
        <f t="shared" si="44"/>
        <v>11.25</v>
      </c>
      <c r="W70" s="5">
        <f t="shared" si="45"/>
        <v>11.25</v>
      </c>
      <c r="X70" s="35"/>
      <c r="Y70" s="31" t="str">
        <f>A70&amp;D70&amp;E70&amp;F70&amp;G70&amp;J70</f>
        <v>CIMS.CAN.BC.Petroleum Crude.SteamPetroleum CrudeSteamNG COGEN EffService requestedCIMS.CAN.BC.Petroleum Crude.Methane Fuel</v>
      </c>
    </row>
    <row r="71" spans="1:26" s="31" customFormat="1" x14ac:dyDescent="0.25">
      <c r="A71" s="30" t="s">
        <v>33</v>
      </c>
      <c r="B71" s="30" t="s">
        <v>16</v>
      </c>
      <c r="C71" s="31" t="s">
        <v>2</v>
      </c>
      <c r="D71" s="30" t="s">
        <v>3</v>
      </c>
      <c r="E71" s="30" t="s">
        <v>49</v>
      </c>
      <c r="F71" s="30" t="s">
        <v>82</v>
      </c>
      <c r="G71" s="32" t="s">
        <v>4</v>
      </c>
      <c r="H71" s="33"/>
      <c r="I71" s="32"/>
      <c r="J71" s="1" t="s">
        <v>11</v>
      </c>
      <c r="K71" s="30"/>
      <c r="L71" s="30" t="s">
        <v>26</v>
      </c>
      <c r="M71" s="34">
        <f>'[3]BC_Oil_Energy Calcs'!$N$78</f>
        <v>-2</v>
      </c>
      <c r="N71" s="5">
        <f t="shared" si="18"/>
        <v>-2</v>
      </c>
      <c r="O71" s="5">
        <f t="shared" ref="O71:O72" si="46">N71</f>
        <v>-2</v>
      </c>
      <c r="P71" s="5">
        <f t="shared" ref="P71:P72" si="47">O71</f>
        <v>-2</v>
      </c>
      <c r="Q71" s="5">
        <f t="shared" ref="Q71:Q72" si="48">P71</f>
        <v>-2</v>
      </c>
      <c r="R71" s="5">
        <f t="shared" ref="R71:R72" si="49">Q71</f>
        <v>-2</v>
      </c>
      <c r="S71" s="5">
        <f t="shared" ref="S71:S72" si="50">R71</f>
        <v>-2</v>
      </c>
      <c r="T71" s="5">
        <f t="shared" ref="T71:T72" si="51">S71</f>
        <v>-2</v>
      </c>
      <c r="U71" s="5">
        <f t="shared" ref="U71:U72" si="52">T71</f>
        <v>-2</v>
      </c>
      <c r="V71" s="5">
        <f t="shared" ref="V71:V72" si="53">U71</f>
        <v>-2</v>
      </c>
      <c r="W71" s="5">
        <f t="shared" ref="W71:W72" si="54">V71</f>
        <v>-2</v>
      </c>
      <c r="X71" s="35"/>
      <c r="Y71" s="31" t="str">
        <f>A71&amp;D71&amp;E71&amp;F71&amp;G71&amp;J71</f>
        <v>CIMS.CAN.BC.Petroleum Crude.SteamPetroleum CrudeSteamNG COGENService requestedCIMS.CAN.BC.Electricity</v>
      </c>
    </row>
    <row r="72" spans="1:26" s="31" customFormat="1" x14ac:dyDescent="0.25">
      <c r="A72" s="30" t="s">
        <v>33</v>
      </c>
      <c r="B72" s="30" t="s">
        <v>16</v>
      </c>
      <c r="C72" s="31" t="s">
        <v>2</v>
      </c>
      <c r="D72" s="30" t="s">
        <v>3</v>
      </c>
      <c r="E72" s="30" t="s">
        <v>49</v>
      </c>
      <c r="F72" s="30" t="s">
        <v>83</v>
      </c>
      <c r="G72" s="32" t="s">
        <v>4</v>
      </c>
      <c r="H72" s="33"/>
      <c r="I72" s="32"/>
      <c r="J72" s="1" t="s">
        <v>11</v>
      </c>
      <c r="K72" s="30"/>
      <c r="L72" s="30" t="s">
        <v>26</v>
      </c>
      <c r="M72" s="34">
        <f>'[3]BC_Oil_Energy Calcs'!$N$78</f>
        <v>-2</v>
      </c>
      <c r="N72" s="5">
        <f t="shared" si="18"/>
        <v>-2</v>
      </c>
      <c r="O72" s="5">
        <f t="shared" si="46"/>
        <v>-2</v>
      </c>
      <c r="P72" s="5">
        <f t="shared" si="47"/>
        <v>-2</v>
      </c>
      <c r="Q72" s="5">
        <f t="shared" si="48"/>
        <v>-2</v>
      </c>
      <c r="R72" s="5">
        <f t="shared" si="49"/>
        <v>-2</v>
      </c>
      <c r="S72" s="5">
        <f t="shared" si="50"/>
        <v>-2</v>
      </c>
      <c r="T72" s="5">
        <f t="shared" si="51"/>
        <v>-2</v>
      </c>
      <c r="U72" s="5">
        <f t="shared" si="52"/>
        <v>-2</v>
      </c>
      <c r="V72" s="5">
        <f t="shared" si="53"/>
        <v>-2</v>
      </c>
      <c r="W72" s="5">
        <f t="shared" si="54"/>
        <v>-2</v>
      </c>
      <c r="X72" s="35"/>
      <c r="Y72" s="31" t="str">
        <f>A72&amp;D72&amp;E72&amp;F72&amp;G72&amp;J72</f>
        <v>CIMS.CAN.BC.Petroleum Crude.SteamPetroleum CrudeSteamNG COGEN EffService requestedCIMS.CAN.BC.Electricity</v>
      </c>
    </row>
    <row r="73" spans="1:26" x14ac:dyDescent="0.25">
      <c r="A73" s="1" t="s">
        <v>75</v>
      </c>
      <c r="B73" s="1" t="s">
        <v>16</v>
      </c>
      <c r="C73" t="s">
        <v>2</v>
      </c>
      <c r="D73" s="1" t="s">
        <v>3</v>
      </c>
      <c r="E73" s="1" t="s">
        <v>56</v>
      </c>
      <c r="F73" s="1"/>
      <c r="G73" s="1" t="s">
        <v>18</v>
      </c>
      <c r="H73" s="3"/>
      <c r="I73" s="1"/>
      <c r="J73" s="1"/>
      <c r="K73" s="1"/>
      <c r="L73" s="1" t="s">
        <v>26</v>
      </c>
      <c r="M73" s="5" t="s">
        <v>77</v>
      </c>
      <c r="N73" s="5" t="s">
        <v>77</v>
      </c>
      <c r="O73" s="5" t="s">
        <v>77</v>
      </c>
      <c r="P73" s="5" t="s">
        <v>77</v>
      </c>
      <c r="Q73" s="5" t="s">
        <v>77</v>
      </c>
      <c r="R73" s="5" t="s">
        <v>77</v>
      </c>
      <c r="S73" s="5" t="s">
        <v>77</v>
      </c>
      <c r="T73" s="5" t="s">
        <v>77</v>
      </c>
      <c r="U73" s="5" t="s">
        <v>77</v>
      </c>
      <c r="V73" s="5" t="s">
        <v>77</v>
      </c>
      <c r="W73" s="5" t="s">
        <v>77</v>
      </c>
      <c r="X73" s="29"/>
      <c r="Y73" t="str">
        <f t="shared" si="0"/>
        <v>CIMS.CAN.BC.Petroleum Crude.Methane FuelPetroleum CrudeMethane FuelService provided</v>
      </c>
    </row>
    <row r="74" spans="1:26" x14ac:dyDescent="0.25">
      <c r="A74" s="1" t="s">
        <v>75</v>
      </c>
      <c r="B74" s="1" t="s">
        <v>16</v>
      </c>
      <c r="C74" t="s">
        <v>2</v>
      </c>
      <c r="D74" s="1" t="s">
        <v>3</v>
      </c>
      <c r="E74" s="1" t="s">
        <v>56</v>
      </c>
      <c r="F74" s="1" t="s">
        <v>57</v>
      </c>
      <c r="G74" s="1" t="s">
        <v>4</v>
      </c>
      <c r="H74" s="1"/>
      <c r="I74" s="1"/>
      <c r="J74" t="s">
        <v>14</v>
      </c>
      <c r="K74" s="1"/>
      <c r="L74" s="1" t="s">
        <v>26</v>
      </c>
      <c r="M74" s="10">
        <v>1</v>
      </c>
      <c r="N74" s="5">
        <v>1</v>
      </c>
      <c r="O74" s="5">
        <v>1</v>
      </c>
      <c r="P74" s="5">
        <v>1</v>
      </c>
      <c r="Q74" s="5">
        <v>1</v>
      </c>
      <c r="R74" s="5">
        <v>1</v>
      </c>
      <c r="S74" s="5">
        <v>1</v>
      </c>
      <c r="T74" s="5">
        <v>1</v>
      </c>
      <c r="U74" s="5">
        <v>1</v>
      </c>
      <c r="V74" s="5">
        <v>1</v>
      </c>
      <c r="W74" s="5">
        <v>1</v>
      </c>
      <c r="X74" s="29"/>
      <c r="Y74" t="str">
        <f t="shared" si="0"/>
        <v>CIMS.CAN.BC.Petroleum Crude.Methane FuelPetroleum CrudeMethane FuelNatural GasService requestedCIMS.Generic Fuels.Natural Gas</v>
      </c>
    </row>
    <row r="75" spans="1:26" x14ac:dyDescent="0.25">
      <c r="A75" s="1" t="s">
        <v>75</v>
      </c>
      <c r="B75" s="1" t="s">
        <v>16</v>
      </c>
      <c r="C75" t="s">
        <v>2</v>
      </c>
      <c r="D75" s="1" t="s">
        <v>3</v>
      </c>
      <c r="E75" s="1" t="s">
        <v>56</v>
      </c>
      <c r="F75" s="1" t="s">
        <v>58</v>
      </c>
      <c r="G75" s="1" t="s">
        <v>4</v>
      </c>
      <c r="H75" s="1"/>
      <c r="I75" s="1"/>
      <c r="J75" s="1" t="s">
        <v>9</v>
      </c>
      <c r="K75" s="1"/>
      <c r="L75" s="1" t="s">
        <v>26</v>
      </c>
      <c r="M75" s="9">
        <v>1</v>
      </c>
      <c r="N75" s="9">
        <v>1</v>
      </c>
      <c r="O75" s="9">
        <v>1</v>
      </c>
      <c r="P75" s="9">
        <v>1</v>
      </c>
      <c r="Q75" s="9">
        <v>1</v>
      </c>
      <c r="R75" s="9">
        <v>1</v>
      </c>
      <c r="S75" s="9">
        <v>1</v>
      </c>
      <c r="T75" s="9">
        <v>1</v>
      </c>
      <c r="U75" s="9">
        <v>1</v>
      </c>
      <c r="V75" s="9">
        <v>1</v>
      </c>
      <c r="W75" s="9">
        <v>1</v>
      </c>
      <c r="X75" s="29"/>
      <c r="Y75" t="str">
        <f t="shared" si="0"/>
        <v>CIMS.CAN.BC.Petroleum Crude.Methane FuelPetroleum CrudeMethane FuelBiogasService requestedCIMS.Generic Fuels.Biogas</v>
      </c>
      <c r="Z75" s="1"/>
    </row>
    <row r="76" spans="1:26" x14ac:dyDescent="0.25">
      <c r="A76" s="1" t="s">
        <v>75</v>
      </c>
      <c r="B76" s="1" t="s">
        <v>16</v>
      </c>
      <c r="C76" t="s">
        <v>2</v>
      </c>
      <c r="D76" s="1" t="s">
        <v>3</v>
      </c>
      <c r="E76" s="1" t="s">
        <v>56</v>
      </c>
      <c r="F76" s="1" t="s">
        <v>59</v>
      </c>
      <c r="G76" s="2" t="s">
        <v>4</v>
      </c>
      <c r="H76" s="3"/>
      <c r="I76" s="1"/>
      <c r="J76" s="1" t="s">
        <v>13</v>
      </c>
      <c r="K76" s="1"/>
      <c r="L76" s="1" t="s">
        <v>26</v>
      </c>
      <c r="M76" s="10">
        <v>1</v>
      </c>
      <c r="N76" s="10">
        <v>1</v>
      </c>
      <c r="O76" s="10">
        <v>1</v>
      </c>
      <c r="P76" s="10">
        <v>1</v>
      </c>
      <c r="Q76" s="10">
        <v>1</v>
      </c>
      <c r="R76" s="10">
        <v>1</v>
      </c>
      <c r="S76" s="10">
        <v>1</v>
      </c>
      <c r="T76" s="10">
        <v>1</v>
      </c>
      <c r="U76" s="10">
        <v>1</v>
      </c>
      <c r="V76" s="10">
        <v>1</v>
      </c>
      <c r="W76" s="10">
        <v>1</v>
      </c>
      <c r="X76" s="29"/>
      <c r="Y76" t="str">
        <f t="shared" si="0"/>
        <v>CIMS.CAN.BC.Petroleum Crude.Methane FuelPetroleum CrudeMethane FuelHydrogenService requestedCIMS.CAN.BC.Hydrogen</v>
      </c>
      <c r="Z76" s="1"/>
    </row>
    <row r="77" spans="1:26" x14ac:dyDescent="0.25">
      <c r="A77" s="1" t="s">
        <v>55</v>
      </c>
      <c r="B77" s="1" t="s">
        <v>16</v>
      </c>
      <c r="C77" t="s">
        <v>2</v>
      </c>
      <c r="D77" s="1" t="s">
        <v>3</v>
      </c>
      <c r="E77" s="1" t="s">
        <v>60</v>
      </c>
      <c r="F77" s="1"/>
      <c r="G77" s="1" t="s">
        <v>18</v>
      </c>
      <c r="H77" s="3"/>
      <c r="I77" s="1"/>
      <c r="J77" s="1"/>
      <c r="K77" s="1"/>
      <c r="L77" s="1" t="s">
        <v>27</v>
      </c>
      <c r="M77" s="10" t="s">
        <v>77</v>
      </c>
      <c r="N77" s="10" t="s">
        <v>77</v>
      </c>
      <c r="O77" s="10" t="s">
        <v>77</v>
      </c>
      <c r="P77" s="10" t="s">
        <v>77</v>
      </c>
      <c r="Q77" s="10" t="s">
        <v>77</v>
      </c>
      <c r="R77" s="10" t="s">
        <v>77</v>
      </c>
      <c r="S77" s="10" t="s">
        <v>77</v>
      </c>
      <c r="T77" s="10" t="s">
        <v>77</v>
      </c>
      <c r="U77" s="10" t="s">
        <v>77</v>
      </c>
      <c r="V77" s="10" t="s">
        <v>77</v>
      </c>
      <c r="W77" s="10" t="s">
        <v>77</v>
      </c>
      <c r="X77" s="29"/>
      <c r="Y77" t="str">
        <f t="shared" si="0"/>
        <v>CIMS.CAN.BC.Petroleum Crude.CCSPetroleum CrudeCCSService provided</v>
      </c>
      <c r="Z77" s="1"/>
    </row>
    <row r="78" spans="1:26" x14ac:dyDescent="0.25">
      <c r="A78" s="1" t="s">
        <v>55</v>
      </c>
      <c r="B78" s="1" t="s">
        <v>16</v>
      </c>
      <c r="C78" t="s">
        <v>2</v>
      </c>
      <c r="D78" s="1" t="s">
        <v>3</v>
      </c>
      <c r="E78" s="1" t="s">
        <v>60</v>
      </c>
      <c r="F78" s="1" t="s">
        <v>60</v>
      </c>
      <c r="G78" s="2" t="s">
        <v>4</v>
      </c>
      <c r="H78" s="3"/>
      <c r="I78" s="1"/>
      <c r="J78" s="1" t="s">
        <v>62</v>
      </c>
      <c r="K78" s="1" t="s">
        <v>61</v>
      </c>
      <c r="L78" s="1" t="s">
        <v>24</v>
      </c>
      <c r="M78" s="10">
        <v>2.11546585447425</v>
      </c>
      <c r="N78" s="10">
        <v>2.11546585447425</v>
      </c>
      <c r="O78" s="10">
        <v>2.11546585447425</v>
      </c>
      <c r="P78" s="10">
        <v>2.11546585447425</v>
      </c>
      <c r="Q78" s="10">
        <v>2.11546585447425</v>
      </c>
      <c r="R78" s="10">
        <v>2.11546585447425</v>
      </c>
      <c r="S78" s="10">
        <v>2.11546585447425</v>
      </c>
      <c r="T78" s="10">
        <v>2.11546585447425</v>
      </c>
      <c r="U78" s="10">
        <v>2.11546585447425</v>
      </c>
      <c r="V78" s="10">
        <v>2.11546585447425</v>
      </c>
      <c r="W78" s="10">
        <v>2.11546585447425</v>
      </c>
      <c r="X78" s="29"/>
      <c r="Y78" t="str">
        <f t="shared" si="0"/>
        <v>CIMS.CAN.BC.Petroleum Crude.CCSPetroleum CrudeCCSCCSService requestedCIMS.Generic Fuels.VOM</v>
      </c>
      <c r="Z78" s="1"/>
    </row>
    <row r="79" spans="1:26" x14ac:dyDescent="0.25">
      <c r="A79" s="1" t="s">
        <v>55</v>
      </c>
      <c r="B79" s="1" t="s">
        <v>16</v>
      </c>
      <c r="C79" t="s">
        <v>2</v>
      </c>
      <c r="D79" s="1" t="s">
        <v>3</v>
      </c>
      <c r="E79" s="1" t="s">
        <v>60</v>
      </c>
      <c r="F79" s="1" t="s">
        <v>60</v>
      </c>
      <c r="G79" s="2" t="s">
        <v>4</v>
      </c>
      <c r="H79" s="3"/>
      <c r="I79" s="2"/>
      <c r="J79" s="1" t="s">
        <v>14</v>
      </c>
      <c r="K79" s="1" t="s">
        <v>61</v>
      </c>
      <c r="L79" s="1" t="s">
        <v>26</v>
      </c>
      <c r="M79" s="9">
        <v>0.78258178574324999</v>
      </c>
      <c r="N79" s="9">
        <v>0.78258178574324999</v>
      </c>
      <c r="O79" s="9">
        <v>0.78258178574324999</v>
      </c>
      <c r="P79" s="9">
        <v>0.78258178574324999</v>
      </c>
      <c r="Q79" s="9">
        <v>0.78258178574324999</v>
      </c>
      <c r="R79" s="9">
        <v>0.78258178574324999</v>
      </c>
      <c r="S79" s="9">
        <v>0.78258178574324999</v>
      </c>
      <c r="T79" s="9">
        <v>0.78258178574324999</v>
      </c>
      <c r="U79" s="9">
        <v>0.78258178574324999</v>
      </c>
      <c r="V79" s="9">
        <v>0.78258178574324999</v>
      </c>
      <c r="W79" s="9">
        <v>0.78258178574324999</v>
      </c>
      <c r="X79" s="29"/>
      <c r="Y79" t="str">
        <f t="shared" si="0"/>
        <v>CIMS.CAN.BC.Petroleum Crude.CCSPetroleum CrudeCCSCCSService requestedCIMS.Generic Fuels.Natural Gas</v>
      </c>
      <c r="Z79" s="1"/>
    </row>
    <row r="80" spans="1:26" x14ac:dyDescent="0.25">
      <c r="A80" s="1" t="s">
        <v>55</v>
      </c>
      <c r="B80" s="1" t="s">
        <v>16</v>
      </c>
      <c r="C80" t="s">
        <v>2</v>
      </c>
      <c r="D80" s="1" t="s">
        <v>3</v>
      </c>
      <c r="E80" s="1" t="s">
        <v>60</v>
      </c>
      <c r="F80" s="1" t="s">
        <v>60</v>
      </c>
      <c r="G80" s="2" t="s">
        <v>4</v>
      </c>
      <c r="H80" s="3"/>
      <c r="I80" s="8"/>
      <c r="J80" s="1" t="s">
        <v>78</v>
      </c>
      <c r="K80" s="1" t="s">
        <v>61</v>
      </c>
      <c r="L80" s="1" t="s">
        <v>27</v>
      </c>
      <c r="M80" s="10">
        <v>1.0344910921598414</v>
      </c>
      <c r="N80" s="10">
        <f t="shared" ref="N80:W80" si="55">M80</f>
        <v>1.0344910921598414</v>
      </c>
      <c r="O80" s="10">
        <f t="shared" si="55"/>
        <v>1.0344910921598414</v>
      </c>
      <c r="P80" s="10">
        <f t="shared" si="55"/>
        <v>1.0344910921598414</v>
      </c>
      <c r="Q80" s="10">
        <f t="shared" si="55"/>
        <v>1.0344910921598414</v>
      </c>
      <c r="R80" s="10">
        <f t="shared" si="55"/>
        <v>1.0344910921598414</v>
      </c>
      <c r="S80" s="10">
        <f t="shared" si="55"/>
        <v>1.0344910921598414</v>
      </c>
      <c r="T80" s="10">
        <f t="shared" si="55"/>
        <v>1.0344910921598414</v>
      </c>
      <c r="U80" s="10">
        <f t="shared" si="55"/>
        <v>1.0344910921598414</v>
      </c>
      <c r="V80" s="10">
        <f t="shared" si="55"/>
        <v>1.0344910921598414</v>
      </c>
      <c r="W80" s="10">
        <f t="shared" si="55"/>
        <v>1.0344910921598414</v>
      </c>
      <c r="X80" s="29" t="s">
        <v>63</v>
      </c>
      <c r="Y80" t="str">
        <f t="shared" si="0"/>
        <v>CIMS.CAN.BC.Petroleum Crude.CCSPetroleum CrudeCCSCCSService requestedCIMS.Generic Fuels.CCS TS BC</v>
      </c>
      <c r="Z80" s="1"/>
    </row>
  </sheetData>
  <autoFilter ref="A1:Z80" xr:uid="{B10F439C-5957-4231-A9DE-5ED83336FDA1}"/>
  <conditionalFormatting sqref="A76">
    <cfRule type="expression" dxfId="58" priority="263">
      <formula>_xlfn.FORMULATEXT(A76)="="&amp;ADDRESS(ROW(XFD73),COLUMN(XFD73),4)</formula>
    </cfRule>
  </conditionalFormatting>
  <conditionalFormatting sqref="A77:A78">
    <cfRule type="expression" dxfId="57" priority="241">
      <formula>_xlfn.FORMULATEXT(A77)="="&amp;ADDRESS(ROW(#REF!),COLUMN(#REF!),4)</formula>
    </cfRule>
  </conditionalFormatting>
  <conditionalFormatting sqref="A75:C80">
    <cfRule type="expression" dxfId="56" priority="63">
      <formula>AND($G75="Service provided", OR($B75="Region",$B75="Root"))</formula>
    </cfRule>
    <cfRule type="expression" dxfId="55" priority="64">
      <formula>AND($G75="Service provided", $B75="Sector")</formula>
    </cfRule>
    <cfRule type="expression" dxfId="54" priority="65">
      <formula>AND($G75="Service provided", $B75="Service")</formula>
    </cfRule>
  </conditionalFormatting>
  <conditionalFormatting sqref="A55:F56">
    <cfRule type="expression" dxfId="53" priority="16">
      <formula>AND($G55="Service provided", OR($B55="Region",$B55="Root"))</formula>
    </cfRule>
    <cfRule type="expression" dxfId="52" priority="17">
      <formula>AND($G55="Service provided", $B55="Sector")</formula>
    </cfRule>
    <cfRule type="expression" dxfId="51" priority="18">
      <formula>AND($G55="Service provided", $B55="Service")</formula>
    </cfRule>
    <cfRule type="expression" dxfId="50" priority="19">
      <formula>_xlfn.FORMULATEXT(A55)="="&amp;ADDRESS(ROW(#REF!),COLUMN(#REF!),4)</formula>
    </cfRule>
  </conditionalFormatting>
  <conditionalFormatting sqref="A61:G61 D79:X79 A79:B79">
    <cfRule type="expression" dxfId="49" priority="233">
      <formula>_xlfn.FORMULATEXT(A61)="="&amp;ADDRESS(ROW(#REF!),COLUMN(#REF!),4)</formula>
    </cfRule>
  </conditionalFormatting>
  <conditionalFormatting sqref="A61:G61 D79:X79">
    <cfRule type="expression" dxfId="48" priority="231">
      <formula>AND($G61="Service provided", $B61="Sector")</formula>
    </cfRule>
    <cfRule type="expression" dxfId="47" priority="232">
      <formula>AND($G61="Service provided", $B61="Service")</formula>
    </cfRule>
  </conditionalFormatting>
  <conditionalFormatting sqref="A3:X54 A57:X57 A58:W58 A59:M60 N59:W61 A62:X74">
    <cfRule type="expression" dxfId="46" priority="148">
      <formula>_xlfn.FORMULATEXT(A3)="="&amp;ADDRESS(ROW(XFD3),COLUMN(XFD3),4)</formula>
    </cfRule>
    <cfRule type="expression" dxfId="45" priority="147">
      <formula>AND($G3="Service provided", $B3="Service")</formula>
    </cfRule>
    <cfRule type="expression" dxfId="44" priority="146">
      <formula>AND($G3="Service provided", $B3="Sector")</formula>
    </cfRule>
    <cfRule type="expression" dxfId="43" priority="145">
      <formula>AND($G3="Service provided", OR($B3="Region",$B3="Root"))</formula>
    </cfRule>
  </conditionalFormatting>
  <conditionalFormatting sqref="C75:C80 A80:B80">
    <cfRule type="expression" dxfId="42" priority="66">
      <formula>_xlfn.FORMULATEXT(A75)="="&amp;ADDRESS(ROW(XFD75),COLUMN(XFD75),4)</formula>
    </cfRule>
  </conditionalFormatting>
  <conditionalFormatting sqref="D76:D78">
    <cfRule type="expression" dxfId="41" priority="95">
      <formula>AND($G76="Service provided", $B76="Service")</formula>
    </cfRule>
    <cfRule type="expression" dxfId="40" priority="96">
      <formula>_xlfn.FORMULATEXT(D76)="="&amp;ADDRESS(ROW(C78),COLUMN(C78),4)</formula>
    </cfRule>
    <cfRule type="expression" dxfId="39" priority="93">
      <formula>AND($G76="Service provided", OR($B76="Region",$B76="Root"))</formula>
    </cfRule>
    <cfRule type="expression" dxfId="38" priority="94">
      <formula>AND($G76="Service provided", $B76="Sector")</formula>
    </cfRule>
  </conditionalFormatting>
  <conditionalFormatting sqref="D75:X75 A75:B75">
    <cfRule type="expression" dxfId="37" priority="299">
      <formula>_xlfn.FORMULATEXT(A75)="="&amp;ADDRESS(ROW(#REF!),COLUMN(#REF!),4)</formula>
    </cfRule>
  </conditionalFormatting>
  <conditionalFormatting sqref="D75:X75">
    <cfRule type="expression" dxfId="36" priority="298">
      <formula>AND($G75="Service provided", $B75="Service")</formula>
    </cfRule>
    <cfRule type="expression" dxfId="35" priority="297">
      <formula>AND($G75="Service provided", $B75="Sector")</formula>
    </cfRule>
    <cfRule type="expression" dxfId="34" priority="296">
      <formula>AND($G75="Service provided", OR($B75="Region",$B75="Root"))</formula>
    </cfRule>
  </conditionalFormatting>
  <conditionalFormatting sqref="D79:X79 A61:G61">
    <cfRule type="expression" dxfId="33" priority="230">
      <formula>AND($G61="Service provided", OR($B61="Region",$B61="Root"))</formula>
    </cfRule>
  </conditionalFormatting>
  <conditionalFormatting sqref="D80:X80">
    <cfRule type="expression" dxfId="32" priority="20">
      <formula>AND($G80="Service provided", OR($B80="Region",$B80="Root"))</formula>
    </cfRule>
    <cfRule type="expression" dxfId="31" priority="21">
      <formula>AND($G80="Service provided", $B80="Sector")</formula>
    </cfRule>
    <cfRule type="expression" dxfId="30" priority="22">
      <formula>AND($G80="Service provided", $B80="Service")</formula>
    </cfRule>
    <cfRule type="expression" dxfId="29" priority="23">
      <formula>_xlfn.FORMULATEXT(D80)="="&amp;ADDRESS(ROW(C80),COLUMN(C80),4)</formula>
    </cfRule>
  </conditionalFormatting>
  <conditionalFormatting sqref="E77:I77 E78:X78 E76:X76">
    <cfRule type="expression" dxfId="28" priority="97">
      <formula>AND($G76="Service provided", OR($B76="Region",$B76="Root"))</formula>
    </cfRule>
  </conditionalFormatting>
  <conditionalFormatting sqref="E76:X76 E77:F77 E78:X78 B76:B78">
    <cfRule type="expression" dxfId="27" priority="100">
      <formula>_xlfn.FORMULATEXT(B76)="="&amp;ADDRESS(ROW(A77),COLUMN(A77),4)</formula>
    </cfRule>
  </conditionalFormatting>
  <conditionalFormatting sqref="E76:X76 E77:I77 E78:X78">
    <cfRule type="expression" dxfId="26" priority="98">
      <formula>AND($G76="Service provided", $B76="Sector")</formula>
    </cfRule>
    <cfRule type="expression" dxfId="25" priority="99">
      <formula>AND($G76="Service provided", $B76="Service")</formula>
    </cfRule>
  </conditionalFormatting>
  <conditionalFormatting sqref="F3:X54 F57:X57 F58:W58 F59:M60 N59:W61 F62:X76 F77 F78:X79">
    <cfRule type="expression" dxfId="24" priority="149">
      <formula>$G3="Technology"</formula>
    </cfRule>
  </conditionalFormatting>
  <conditionalFormatting sqref="F55:X56">
    <cfRule type="expression" dxfId="23" priority="5">
      <formula>$G55="Technology"</formula>
    </cfRule>
  </conditionalFormatting>
  <conditionalFormatting sqref="F80:X80">
    <cfRule type="expression" dxfId="22" priority="24">
      <formula>$G80="Technology"</formula>
    </cfRule>
  </conditionalFormatting>
  <conditionalFormatting sqref="G77:I77 K77:X77">
    <cfRule type="expression" dxfId="21" priority="92">
      <formula>$G77="Technology"</formula>
    </cfRule>
  </conditionalFormatting>
  <conditionalFormatting sqref="G55:X56">
    <cfRule type="expression" dxfId="20" priority="3">
      <formula>AND($G55="Service provided", $B55="Service")</formula>
    </cfRule>
    <cfRule type="expression" dxfId="19" priority="4">
      <formula>_xlfn.FORMULATEXT(G55)="="&amp;ADDRESS(ROW(F55),COLUMN(F55),4)</formula>
    </cfRule>
    <cfRule type="expression" dxfId="18" priority="2">
      <formula>AND($G55="Service provided", $B55="Sector")</formula>
    </cfRule>
    <cfRule type="expression" dxfId="17" priority="1">
      <formula>AND($G55="Service provided", OR($B55="Region",$B55="Root"))</formula>
    </cfRule>
  </conditionalFormatting>
  <conditionalFormatting sqref="H78:J78">
    <cfRule type="expression" dxfId="16" priority="73">
      <formula>AND($G78="Service provided", $B78="Sector")</formula>
    </cfRule>
    <cfRule type="expression" dxfId="15" priority="72">
      <formula>AND($G78="Service provided", OR($B78="Region",$B78="Root"))</formula>
    </cfRule>
    <cfRule type="expression" dxfId="14" priority="74">
      <formula>AND($G78="Service provided", $B78="Service")</formula>
    </cfRule>
    <cfRule type="expression" dxfId="13" priority="75">
      <formula>_xlfn.FORMULATEXT(H78)="="&amp;ADDRESS(ROW(G78),COLUMN(G78),4)</formula>
    </cfRule>
  </conditionalFormatting>
  <conditionalFormatting sqref="J77">
    <cfRule type="expression" dxfId="12" priority="71">
      <formula>_xlfn.FORMULATEXT(J77)="="&amp;ADDRESS(ROW(I77),COLUMN(I77),4)</formula>
    </cfRule>
    <cfRule type="expression" dxfId="11" priority="70">
      <formula>AND($G77="Service provided", $B77="Service")</formula>
    </cfRule>
    <cfRule type="expression" dxfId="10" priority="69">
      <formula>AND($G77="Service provided", $B77="Sector")</formula>
    </cfRule>
    <cfRule type="expression" dxfId="9" priority="68">
      <formula>AND($G77="Service provided", OR($B77="Region",$B77="Root"))</formula>
    </cfRule>
  </conditionalFormatting>
  <conditionalFormatting sqref="K77:X77 G77:I77">
    <cfRule type="expression" dxfId="8" priority="217">
      <formula>_xlfn.FORMULATEXT(G77)="="&amp;ADDRESS(ROW(#REF!),COLUMN(#REF!),4)</formula>
    </cfRule>
  </conditionalFormatting>
  <conditionalFormatting sqref="K77:X77">
    <cfRule type="expression" dxfId="7" priority="214">
      <formula>AND($G77="Service provided", OR($B77="Region",$B77="Root"))</formula>
    </cfRule>
    <cfRule type="expression" dxfId="6" priority="215">
      <formula>AND($G77="Service provided", $B77="Sector")</formula>
    </cfRule>
    <cfRule type="expression" dxfId="5" priority="216">
      <formula>AND($G77="Service provided", $B77="Service")</formula>
    </cfRule>
  </conditionalFormatting>
  <conditionalFormatting sqref="X58:X61 F61:M61">
    <cfRule type="expression" dxfId="4" priority="109">
      <formula>$G58="Technology"</formula>
    </cfRule>
  </conditionalFormatting>
  <conditionalFormatting sqref="X58:X61 H61:M61">
    <cfRule type="expression" dxfId="3" priority="108">
      <formula>_xlfn.FORMULATEXT(H58)="="&amp;ADDRESS(ROW(G58),COLUMN(G58),4)</formula>
    </cfRule>
    <cfRule type="expression" dxfId="2" priority="107">
      <formula>AND($G58="Service provided", $B58="Service")</formula>
    </cfRule>
    <cfRule type="expression" dxfId="1" priority="106">
      <formula>AND($G58="Service provided", $B58="Sector")</formula>
    </cfRule>
    <cfRule type="expression" dxfId="0" priority="105">
      <formula>AND($G58="Service provided", OR($B58="Region",$B58="Root"))</formula>
    </cfRule>
  </conditionalFormatting>
  <dataValidations count="2">
    <dataValidation type="list" allowBlank="1" showInputMessage="1" showErrorMessage="1" sqref="A1" xr:uid="{804819B6-A094-498B-96D0-92BCEE24779F}">
      <formula1>_xlfn.ANCHORARRAY($Y$2)</formula1>
    </dataValidation>
    <dataValidation type="list" allowBlank="1" showInputMessage="1" showErrorMessage="1" sqref="G3:G80" xr:uid="{FF4BB9B0-48D4-4CE9-9FA0-EF1676C8DF15}">
      <formula1>parameters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Starke</dc:creator>
  <cp:lastModifiedBy>Bradford Griffin</cp:lastModifiedBy>
  <dcterms:created xsi:type="dcterms:W3CDTF">2024-09-04T19:19:56Z</dcterms:created>
  <dcterms:modified xsi:type="dcterms:W3CDTF">2024-10-10T23:30:22Z</dcterms:modified>
</cp:coreProperties>
</file>