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CIMS_exogenous demand\"/>
    </mc:Choice>
  </mc:AlternateContent>
  <xr:revisionPtr revIDLastSave="0" documentId="8_{B0EF585D-4947-4BDA-ABC5-DB80FBE1B6B8}" xr6:coauthVersionLast="47" xr6:coauthVersionMax="47" xr10:uidLastSave="{00000000-0000-0000-0000-000000000000}"/>
  <bookViews>
    <workbookView xWindow="28680" yWindow="-120" windowWidth="29040" windowHeight="15720" xr2:uid="{4D94D116-13B4-4F15-B135-7311CF144A7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 s="1"/>
  <c r="S3" i="1" s="1"/>
  <c r="T3" i="1" s="1"/>
  <c r="U3" i="1" s="1"/>
  <c r="V3" i="1" s="1"/>
  <c r="W3" i="1" s="1"/>
  <c r="P3" i="1"/>
  <c r="O3" i="1"/>
  <c r="N3" i="1"/>
  <c r="M3" i="1"/>
</calcChain>
</file>

<file path=xl/sharedStrings.xml><?xml version="1.0" encoding="utf-8"?>
<sst xmlns="http://schemas.openxmlformats.org/spreadsheetml/2006/main" count="31" uniqueCount="23">
  <si>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</si>
  <si>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</si>
  <si>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</si>
  <si>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</si>
  <si>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</si>
  <si>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</si>
  <si>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</si>
  <si>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</si>
  <si>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</si>
  <si>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</si>
  <si>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</si>
  <si>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</si>
  <si>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</si>
  <si>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</si>
  <si>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</si>
  <si>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</si>
  <si>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Electricity</t>
  </si>
  <si>
    <t>Service requested</t>
  </si>
  <si>
    <t>Utility Generation</t>
  </si>
  <si>
    <t>CIMS.CAN.SK.Electricity.Utility Generation</t>
  </si>
  <si>
    <t>MWh</t>
  </si>
  <si>
    <t>Need to include transmission losses</t>
  </si>
  <si>
    <t>CIMS.CAN.SK.Electricity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</si>
</sst>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3291-F6F2-4F21-888E-0ED281B87434}">
  <dimension ref="A1:X4"/>
  <sheetViews>
    <sheetView tabSelected="1" workbookViewId="0">
      <selection sqref="A1:X4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H3" t="s">
        <v>18</v>
      </c>
      <c r="J3" t="s">
        <v>19</v>
      </c>
      <c r="L3" t="s">
        <v>20</v>
      </c>
      <c r="M3">
        <f>INDEX([1]Elec_data!$I$2:$CO$3376,MATCH("22111_Util"&amp;"Saskatchewan"&amp;"MWh"&amp;"Total",[1]Elec_data!$A$2:$A$3376,0),MATCH(M$2,[1]!Years_Elec,0))</f>
        <v>17126819.224459261</v>
      </c>
      <c r="N3">
        <f>INDEX([1]Elec_data!$I$2:$CO$3376,MATCH("22111_Util"&amp;"Saskatchewan"&amp;"MWh"&amp;"Total",[1]Elec_data!$A$2:$A$3376,0),MATCH(N$2,[1]!Years_Elec,0))</f>
        <v>19460443</v>
      </c>
      <c r="O3">
        <f>INDEX([1]Elec_data!$I$2:$CO$3376,MATCH("22111_Util"&amp;"Saskatchewan"&amp;"MWh"&amp;"Total",[1]Elec_data!$A$2:$A$3376,0),MATCH(O$2,[1]!Years_Elec,0))</f>
        <v>19513731</v>
      </c>
      <c r="P3">
        <f>INDEX([1]Elec_data!$I$2:$CO$3376,MATCH("22111_Util"&amp;"Saskatchewan"&amp;"MWh"&amp;"Total",[1]Elec_data!$A$2:$A$3376,0),MATCH(P$2,[1]!Years_Elec,0))</f>
        <v>23138241.863292694</v>
      </c>
      <c r="Q3">
        <f>INDEX([1]Elec_data!$I$2:$CO$3376,MATCH("22111_Util"&amp;"Saskatchewan"&amp;"MWh"&amp;"Total",[1]Elec_data!$A$2:$A$3376,0),MATCH(Q$2,[1]!Years_Elec,0))</f>
        <v>23949108</v>
      </c>
      <c r="R3">
        <f t="shared" ref="R3:W3" si="0">Q3*(1.01)^5</f>
        <v>25170753.198930308</v>
      </c>
      <c r="S3">
        <f t="shared" si="0"/>
        <v>26454714.580662478</v>
      </c>
      <c r="T3">
        <f t="shared" si="0"/>
        <v>27804170.896803271</v>
      </c>
      <c r="U3">
        <f t="shared" si="0"/>
        <v>29222463.047238167</v>
      </c>
      <c r="V3">
        <f t="shared" si="0"/>
        <v>30713102.351323184</v>
      </c>
      <c r="W3">
        <f t="shared" si="0"/>
        <v>32279779.240990605</v>
      </c>
      <c r="X3" t="s">
        <v>21</v>
      </c>
    </row>
    <row r="4" spans="1:24" x14ac:dyDescent="0.25">
      <c r="A4" t="s">
        <v>22</v>
      </c>
      <c r="B4" t="s">
        <v>4</v>
      </c>
      <c r="C4" t="s">
        <v>15</v>
      </c>
      <c r="D4" t="s">
        <v>16</v>
      </c>
      <c r="G4" t="s">
        <v>17</v>
      </c>
      <c r="H4" t="s">
        <v>18</v>
      </c>
      <c r="J4" t="s">
        <v>19</v>
      </c>
      <c r="L4" t="s">
        <v>20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2024-10-08T23:26:54Z</dcterms:created>
  <dcterms:modified xsi:type="dcterms:W3CDTF">2024-10-08T23:26:55Z</dcterms:modified>
</cp:coreProperties>
</file>