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E27A597F-603F-43BA-9323-F3734EF3D3DD}" xr6:coauthVersionLast="47" xr6:coauthVersionMax="47" xr10:uidLastSave="{00000000-0000-0000-0000-000000000000}"/>
  <bookViews>
    <workbookView xWindow="28680" yWindow="-120" windowWidth="29040" windowHeight="15720" xr2:uid="{26DDE4D2-66D8-4203-957E-3223D06965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U16" i="1"/>
  <c r="T16" i="1"/>
  <c r="R16" i="1"/>
  <c r="M16" i="1"/>
  <c r="W15" i="1"/>
  <c r="V15" i="1"/>
  <c r="U15" i="1"/>
  <c r="P15" i="1"/>
  <c r="O15" i="1"/>
  <c r="M15" i="1"/>
  <c r="W14" i="1"/>
  <c r="W16" i="1" s="1"/>
  <c r="V14" i="1"/>
  <c r="V16" i="1" s="1"/>
  <c r="U14" i="1"/>
  <c r="T14" i="1"/>
  <c r="S14" i="1"/>
  <c r="S16" i="1" s="1"/>
  <c r="R14" i="1"/>
  <c r="Q14" i="1"/>
  <c r="Q16" i="1" s="1"/>
  <c r="P14" i="1"/>
  <c r="P16" i="1" s="1"/>
  <c r="O14" i="1"/>
  <c r="O16" i="1" s="1"/>
  <c r="N14" i="1"/>
  <c r="N16" i="1" s="1"/>
  <c r="M14" i="1"/>
  <c r="W13" i="1"/>
  <c r="V13" i="1"/>
  <c r="U13" i="1"/>
  <c r="T13" i="1"/>
  <c r="T15" i="1" s="1"/>
  <c r="S13" i="1"/>
  <c r="S15" i="1" s="1"/>
  <c r="R13" i="1"/>
  <c r="R15" i="1" s="1"/>
  <c r="Q13" i="1"/>
  <c r="Q15" i="1" s="1"/>
  <c r="P13" i="1"/>
  <c r="O13" i="1"/>
  <c r="N13" i="1"/>
  <c r="N15" i="1" s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T10" i="1" s="1"/>
  <c r="S11" i="1"/>
  <c r="S10" i="1" s="1"/>
  <c r="R11" i="1"/>
  <c r="R10" i="1" s="1"/>
  <c r="Q11" i="1"/>
  <c r="Q10" i="1" s="1"/>
  <c r="P11" i="1"/>
  <c r="P10" i="1" s="1"/>
  <c r="O11" i="1"/>
  <c r="N11" i="1"/>
  <c r="M11" i="1"/>
  <c r="W10" i="1"/>
  <c r="V10" i="1"/>
  <c r="U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<sst xmlns="http://schemas.openxmlformats.org/spreadsheetml/2006/main" count="346" uniqueCount="70">
  <si>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</si>
  <si>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</si>
  <si>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</si>
  <si>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</si>
  <si>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</si>
  <si>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</si>
  <si>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</si>
  <si>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</si>
  <si>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</si>
  <si>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</si>
  <si>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</si>
  <si>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</si>
  <si>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</si>
  <si>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</si>
  <si>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CIMS.CAN.SK.Natural Gas Extraction</t>
  </si>
  <si>
    <t>SK</t>
  </si>
  <si>
    <t>Natural Gas Extraction</t>
  </si>
  <si>
    <t>Price multiplier</t>
  </si>
  <si>
    <t>CIMS.CAN.SK.Electricity</t>
  </si>
  <si>
    <t>CER</t>
  </si>
  <si>
    <t>CIMS.CAN.SK.Petroleum Crude</t>
  </si>
  <si>
    <t>Petroleum Crude</t>
  </si>
  <si>
    <t>CIMS.CAN.SK.Coal Mining</t>
  </si>
  <si>
    <t>Coal Mining</t>
  </si>
  <si>
    <t>CIMS.CAN.SK.Mining</t>
  </si>
  <si>
    <t>Mining</t>
  </si>
  <si>
    <t>Electricity</t>
  </si>
  <si>
    <t>JCIMS</t>
  </si>
  <si>
    <t>CIMS.CAN.SK.Ethanol</t>
  </si>
  <si>
    <t>Ethanol</t>
  </si>
  <si>
    <t>CIMS.CAN.SK.Biodiesel</t>
  </si>
  <si>
    <t>Biodiesel</t>
  </si>
  <si>
    <t>CIMS.CAN.SK.Hydrogen</t>
  </si>
  <si>
    <t>Hydrogen</t>
  </si>
  <si>
    <t>Petroleum Refining</t>
  </si>
  <si>
    <t>Use petroleum refining sector as proxy</t>
  </si>
  <si>
    <t>CIMS.CAN.SK.Petroleum Refining</t>
  </si>
  <si>
    <t>CIMS.CAN.SK.Light Industrial</t>
  </si>
  <si>
    <t>Light Industrial</t>
  </si>
  <si>
    <t>CIMS.CAN.SK.Residential</t>
  </si>
  <si>
    <t>Residential</t>
  </si>
  <si>
    <t>CIMS.CAN.SK.Commercial</t>
  </si>
  <si>
    <t>Commercial</t>
  </si>
  <si>
    <t>CIMS.CAN.SK.Transportation Personal</t>
  </si>
  <si>
    <t>Transportation Personal</t>
  </si>
  <si>
    <t>CIMS.CAN.SK.Transportation Freight</t>
  </si>
  <si>
    <t>Transportation Freight</t>
  </si>
  <si>
    <t>CIMS.CAN.SK.Waste</t>
  </si>
  <si>
    <t>Waste</t>
  </si>
  <si>
    <t>CIMS.CAN.SK.Agriculture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</si>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</sst>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F03D-36D3-45D3-A5C1-AF0D1D8E7EF9}">
  <sheetPr codeName="Sheet1"/>
  <dimension ref="A1:X48"/>
  <sheetViews>
    <sheetView tabSelected="1" workbookViewId="0">
      <selection sqref="A1:X4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18.861088891072775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18.861088891072775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23.205030088557741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26.189948980858592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31.125946030168411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32.282985492082211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33.936833035255745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33.798280084877184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35.561679186459273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38.783717734786968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39.902598448068851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18.861088891072775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18.861088891072775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23.205030088557741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26.189948980858592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31.125946030168411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32.282985492082211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33.936833035255745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33.798280084877184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35.561679186459273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38.783717734786968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39.902598448068851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18.861088891072775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18.861088891072775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23.205030088557741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26.189948980858592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31.125946030168411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32.282985492082211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33.936833035255745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33.798280084877184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35.561679186459273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38.783717734786968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39.902598448068851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18.861088891072775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18.861088891072775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23.205030088557741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26.189948980858592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31.125946030168411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32.282985492082211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33.936833035255745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33.798280084877184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35.561679186459273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38.783717734786968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39.902598448068851</v>
      </c>
    </row>
    <row r="7" spans="1:24" x14ac:dyDescent="0.25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18.861088891072775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18.861088891072775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23.205030088557741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26.189948980858592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31.125946030168411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32.282985492082211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33.936833035255745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33.798280084877184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35.561679186459273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38.783717734786968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39.902598448068851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18.861088891072775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18.861088891072775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23.205030088557741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26.189948980858592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31.125946030168411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32.282985492082211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33.936833035255745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33.798280084877184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35.561679186459273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38.783717734786968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39.902598448068851</v>
      </c>
    </row>
    <row r="10" spans="1:24" x14ac:dyDescent="0.25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18.861088891072775</v>
      </c>
      <c r="N10">
        <f t="shared" si="0"/>
        <v>18.861088891072775</v>
      </c>
      <c r="O10">
        <f t="shared" si="0"/>
        <v>23.205030088557741</v>
      </c>
      <c r="P10">
        <f t="shared" si="0"/>
        <v>26.189948980858592</v>
      </c>
      <c r="Q10">
        <f t="shared" si="0"/>
        <v>31.125946030168411</v>
      </c>
      <c r="R10">
        <f t="shared" si="0"/>
        <v>32.282985492082211</v>
      </c>
      <c r="S10">
        <f t="shared" si="0"/>
        <v>33.936833035255745</v>
      </c>
      <c r="T10">
        <f t="shared" si="0"/>
        <v>33.798280084877184</v>
      </c>
      <c r="U10">
        <f t="shared" si="0"/>
        <v>35.561679186459273</v>
      </c>
      <c r="V10">
        <f t="shared" si="0"/>
        <v>38.783717734786968</v>
      </c>
      <c r="W10">
        <f t="shared" si="0"/>
        <v>39.902598448068851</v>
      </c>
      <c r="X10" t="s">
        <v>35</v>
      </c>
    </row>
    <row r="11" spans="1:24" x14ac:dyDescent="0.25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18.861088891072775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18.861088891072775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23.205030088557741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26.189948980858592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31.125946030168411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32.282985492082211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33.936833035255745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33.798280084877184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35.561679186459273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38.783717734786968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39.902598448068851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18.861088891072775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18.861088891072775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23.205030088557741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26.189948980858592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31.125946030168411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32.282985492082211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33.936833035255745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33.798280084877184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35.561679186459273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38.783717734786968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39.902598448068851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36.428930338510739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36.428930338510739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45.404408909536244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51.297083198264787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60.318647766968731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61.661164458891093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63.556212552912093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63.370895384525575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65.26945905093784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68.901997693013612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70.158181876423342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28.610669216388409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28.610669216388409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31.010086855385087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35.040530751532962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41.427216420988941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42.600881357073874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44.268758989349124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44.118215183153133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45.846887946505056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49.072092241990866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50.189929933851403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40</v>
      </c>
      <c r="M15">
        <f t="shared" ref="M15:W16" si="1">M13</f>
        <v>36.428930338510739</v>
      </c>
      <c r="N15">
        <f t="shared" si="1"/>
        <v>36.428930338510739</v>
      </c>
      <c r="O15">
        <f t="shared" si="1"/>
        <v>45.404408909536244</v>
      </c>
      <c r="P15">
        <f t="shared" si="1"/>
        <v>51.297083198264787</v>
      </c>
      <c r="Q15">
        <f t="shared" si="1"/>
        <v>60.318647766968731</v>
      </c>
      <c r="R15">
        <f t="shared" si="1"/>
        <v>61.661164458891093</v>
      </c>
      <c r="S15">
        <f t="shared" si="1"/>
        <v>63.556212552912093</v>
      </c>
      <c r="T15">
        <f t="shared" si="1"/>
        <v>63.370895384525575</v>
      </c>
      <c r="U15">
        <f t="shared" si="1"/>
        <v>65.26945905093784</v>
      </c>
      <c r="V15">
        <f t="shared" si="1"/>
        <v>68.901997693013612</v>
      </c>
      <c r="W15">
        <f t="shared" si="1"/>
        <v>70.158181876423342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42</v>
      </c>
      <c r="M16">
        <f t="shared" si="1"/>
        <v>28.610669216388409</v>
      </c>
      <c r="N16">
        <f t="shared" si="1"/>
        <v>28.610669216388409</v>
      </c>
      <c r="O16">
        <f t="shared" si="1"/>
        <v>31.010086855385087</v>
      </c>
      <c r="P16">
        <f t="shared" si="1"/>
        <v>35.040530751532962</v>
      </c>
      <c r="Q16">
        <f t="shared" si="1"/>
        <v>41.427216420988941</v>
      </c>
      <c r="R16">
        <f t="shared" si="1"/>
        <v>42.600881357073874</v>
      </c>
      <c r="S16">
        <f t="shared" si="1"/>
        <v>44.268758989349124</v>
      </c>
      <c r="T16">
        <f t="shared" si="1"/>
        <v>44.118215183153133</v>
      </c>
      <c r="U16">
        <f t="shared" si="1"/>
        <v>45.846887946505056</v>
      </c>
      <c r="V16">
        <f t="shared" si="1"/>
        <v>49.072092241990866</v>
      </c>
      <c r="W16">
        <f t="shared" si="1"/>
        <v>50.189929933851403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18.861088891072775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18.861088891072775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23.205030088557741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26.189948980858592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31.125946030168411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32.282985492082211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33.936833035255745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33.798280084877184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35.561679186459273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38.783717734786968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39.902598448068851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18.861088891072775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18.861088891072775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23.205030088557741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26.189948980858592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31.125946030168411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32.282985492082211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33.936833035255745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33.798280084877184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35.561679186459273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38.783717734786968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39.902598448068851</v>
      </c>
    </row>
    <row r="19" spans="1:24" x14ac:dyDescent="0.25">
      <c r="A19" t="s">
        <v>18</v>
      </c>
      <c r="B19" t="s">
        <v>4</v>
      </c>
      <c r="C19" t="s">
        <v>15</v>
      </c>
      <c r="E19" t="s">
        <v>26</v>
      </c>
      <c r="G19" t="s">
        <v>51</v>
      </c>
      <c r="L19" t="s">
        <v>52</v>
      </c>
    </row>
    <row r="20" spans="1:24" x14ac:dyDescent="0.25">
      <c r="A20" t="s">
        <v>18</v>
      </c>
      <c r="B20" t="s">
        <v>4</v>
      </c>
      <c r="C20" t="s">
        <v>15</v>
      </c>
      <c r="E20" t="s">
        <v>26</v>
      </c>
      <c r="G20" t="s">
        <v>53</v>
      </c>
      <c r="H20" t="s">
        <v>4</v>
      </c>
    </row>
    <row r="21" spans="1:24" x14ac:dyDescent="0.25">
      <c r="A21" t="s">
        <v>18</v>
      </c>
      <c r="B21" t="s">
        <v>4</v>
      </c>
      <c r="C21" t="s">
        <v>15</v>
      </c>
      <c r="E21" t="s">
        <v>26</v>
      </c>
      <c r="G21" t="s">
        <v>54</v>
      </c>
      <c r="H21" t="b">
        <v>1</v>
      </c>
    </row>
    <row r="22" spans="1:24" x14ac:dyDescent="0.25">
      <c r="A22" t="s">
        <v>18</v>
      </c>
      <c r="B22" t="s">
        <v>4</v>
      </c>
      <c r="C22" t="s">
        <v>15</v>
      </c>
      <c r="E22" t="s">
        <v>26</v>
      </c>
      <c r="G22" t="s">
        <v>55</v>
      </c>
      <c r="L22" t="s">
        <v>56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57</v>
      </c>
    </row>
    <row r="23" spans="1:24" x14ac:dyDescent="0.25">
      <c r="A23" t="s">
        <v>18</v>
      </c>
      <c r="B23" t="s">
        <v>4</v>
      </c>
      <c r="C23" t="s">
        <v>15</v>
      </c>
      <c r="E23" t="s">
        <v>26</v>
      </c>
      <c r="G23" t="s">
        <v>58</v>
      </c>
      <c r="H23" t="s">
        <v>59</v>
      </c>
      <c r="I23" t="s">
        <v>60</v>
      </c>
      <c r="K23" t="s">
        <v>61</v>
      </c>
      <c r="L23" t="s">
        <v>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4" x14ac:dyDescent="0.25">
      <c r="A24" t="s">
        <v>18</v>
      </c>
      <c r="B24" t="s">
        <v>4</v>
      </c>
      <c r="C24" t="s">
        <v>15</v>
      </c>
      <c r="E24" t="s">
        <v>26</v>
      </c>
      <c r="G24" t="s">
        <v>58</v>
      </c>
      <c r="H24" t="s">
        <v>63</v>
      </c>
      <c r="I24" t="s">
        <v>60</v>
      </c>
      <c r="K24" t="s">
        <v>61</v>
      </c>
      <c r="L24" t="s">
        <v>64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4" x14ac:dyDescent="0.25">
      <c r="A25" t="s">
        <v>18</v>
      </c>
      <c r="B25" t="s">
        <v>4</v>
      </c>
      <c r="C25" t="s">
        <v>15</v>
      </c>
      <c r="E25" t="s">
        <v>26</v>
      </c>
      <c r="G25" t="s">
        <v>58</v>
      </c>
      <c r="H25" t="s">
        <v>65</v>
      </c>
      <c r="I25" t="s">
        <v>60</v>
      </c>
      <c r="K25" t="s">
        <v>61</v>
      </c>
      <c r="L25" t="s">
        <v>66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4" x14ac:dyDescent="0.25">
      <c r="A26" t="s">
        <v>30</v>
      </c>
      <c r="B26" t="s">
        <v>4</v>
      </c>
      <c r="C26" t="s">
        <v>15</v>
      </c>
      <c r="E26" t="s">
        <v>31</v>
      </c>
      <c r="G26" t="s">
        <v>51</v>
      </c>
      <c r="L26" t="s">
        <v>52</v>
      </c>
    </row>
    <row r="27" spans="1:24" x14ac:dyDescent="0.25">
      <c r="A27" t="s">
        <v>30</v>
      </c>
      <c r="B27" t="s">
        <v>4</v>
      </c>
      <c r="C27" t="s">
        <v>15</v>
      </c>
      <c r="E27" t="s">
        <v>31</v>
      </c>
      <c r="G27" t="s">
        <v>53</v>
      </c>
      <c r="H27" t="s">
        <v>4</v>
      </c>
    </row>
    <row r="28" spans="1:24" x14ac:dyDescent="0.25">
      <c r="A28" t="s">
        <v>30</v>
      </c>
      <c r="B28" t="s">
        <v>4</v>
      </c>
      <c r="C28" t="s">
        <v>15</v>
      </c>
      <c r="E28" t="s">
        <v>31</v>
      </c>
      <c r="G28" t="s">
        <v>54</v>
      </c>
      <c r="H28" t="b">
        <v>1</v>
      </c>
    </row>
    <row r="29" spans="1:24" x14ac:dyDescent="0.25">
      <c r="A29" t="s">
        <v>30</v>
      </c>
      <c r="B29" t="s">
        <v>4</v>
      </c>
      <c r="C29" t="s">
        <v>15</v>
      </c>
      <c r="E29" t="s">
        <v>31</v>
      </c>
      <c r="G29" t="s">
        <v>55</v>
      </c>
      <c r="K29" t="s">
        <v>67</v>
      </c>
      <c r="L29" t="s">
        <v>56</v>
      </c>
      <c r="M29">
        <v>35.188099999999999</v>
      </c>
      <c r="N29">
        <v>35.188099999999999</v>
      </c>
      <c r="O29">
        <v>35.188099999999999</v>
      </c>
      <c r="P29">
        <v>35.188099999999999</v>
      </c>
      <c r="Q29">
        <v>35.188099999999999</v>
      </c>
      <c r="R29">
        <v>35.188099999999999</v>
      </c>
      <c r="S29">
        <v>35.188099999999999</v>
      </c>
      <c r="T29">
        <v>35.188099999999999</v>
      </c>
      <c r="U29">
        <v>35.188099999999999</v>
      </c>
      <c r="V29">
        <v>35.188099999999999</v>
      </c>
      <c r="W29">
        <v>35.188099999999999</v>
      </c>
    </row>
    <row r="30" spans="1:24" x14ac:dyDescent="0.25">
      <c r="A30" t="s">
        <v>30</v>
      </c>
      <c r="B30" t="s">
        <v>4</v>
      </c>
      <c r="C30" t="s">
        <v>15</v>
      </c>
      <c r="E30" t="s">
        <v>31</v>
      </c>
      <c r="G30" t="s">
        <v>68</v>
      </c>
      <c r="H30" t="s">
        <v>59</v>
      </c>
      <c r="I30" t="s">
        <v>60</v>
      </c>
      <c r="L30" t="s">
        <v>62</v>
      </c>
      <c r="M30">
        <f>INDEX([1]Coefficients!$G$60:$BO$79,MATCH($E30,[1]Coefficients!$B$60:$B$79,0),MATCH(M$2,[1]Coefficients!$G$1:$BO$1,0))/INDEX([1]Coefficients!$G$29:$BO$48,MATCH($E30,[1]Coefficients!$B$29:$B$48,0),MATCH(M$2,[1]Coefficients!$G$1:$BO$1,0))</f>
        <v>7.4244372161799493E-2</v>
      </c>
      <c r="N30">
        <f>INDEX([1]Coefficients!$G$60:$BO$79,MATCH($E30,[1]Coefficients!$B$60:$B$79,0),MATCH(N$2,[1]Coefficients!$G$1:$BO$1,0))/INDEX([1]Coefficients!$G$29:$BO$48,MATCH($E30,[1]Coefficients!$B$29:$B$48,0),MATCH(N$2,[1]Coefficients!$G$1:$BO$1,0))</f>
        <v>7.4244372161799493E-2</v>
      </c>
      <c r="O30">
        <f>INDEX([1]Coefficients!$G$60:$BO$79,MATCH($E30,[1]Coefficients!$B$60:$B$79,0),MATCH(O$2,[1]Coefficients!$G$1:$BO$1,0))/INDEX([1]Coefficients!$G$29:$BO$48,MATCH($E30,[1]Coefficients!$B$29:$B$48,0),MATCH(O$2,[1]Coefficients!$G$1:$BO$1,0))</f>
        <v>7.4244372161799493E-2</v>
      </c>
      <c r="P30">
        <f>INDEX([1]Coefficients!$G$60:$BO$79,MATCH($E30,[1]Coefficients!$B$60:$B$79,0),MATCH(P$2,[1]Coefficients!$G$1:$BO$1,0))/INDEX([1]Coefficients!$G$29:$BO$48,MATCH($E30,[1]Coefficients!$B$29:$B$48,0),MATCH(P$2,[1]Coefficients!$G$1:$BO$1,0))</f>
        <v>7.4244372161799493E-2</v>
      </c>
      <c r="Q30">
        <f>INDEX([1]Coefficients!$G$60:$BO$79,MATCH($E30,[1]Coefficients!$B$60:$B$79,0),MATCH(Q$2,[1]Coefficients!$G$1:$BO$1,0))/INDEX([1]Coefficients!$G$29:$BO$48,MATCH($E30,[1]Coefficients!$B$29:$B$48,0),MATCH(Q$2,[1]Coefficients!$G$1:$BO$1,0))</f>
        <v>7.4244372161799493E-2</v>
      </c>
      <c r="R30">
        <f>INDEX([1]Coefficients!$G$60:$BO$79,MATCH($E30,[1]Coefficients!$B$60:$B$79,0),MATCH(R$2,[1]Coefficients!$G$1:$BO$1,0))/INDEX([1]Coefficients!$G$29:$BO$48,MATCH($E30,[1]Coefficients!$B$29:$B$48,0),MATCH(R$2,[1]Coefficients!$G$1:$BO$1,0))</f>
        <v>7.4244372161799493E-2</v>
      </c>
      <c r="S30">
        <f>INDEX([1]Coefficients!$G$60:$BO$79,MATCH($E30,[1]Coefficients!$B$60:$B$79,0),MATCH(S$2,[1]Coefficients!$G$1:$BO$1,0))/INDEX([1]Coefficients!$G$29:$BO$48,MATCH($E30,[1]Coefficients!$B$29:$B$48,0),MATCH(S$2,[1]Coefficients!$G$1:$BO$1,0))</f>
        <v>7.4244372161799493E-2</v>
      </c>
      <c r="T30">
        <f>INDEX([1]Coefficients!$G$60:$BO$79,MATCH($E30,[1]Coefficients!$B$60:$B$79,0),MATCH(T$2,[1]Coefficients!$G$1:$BO$1,0))/INDEX([1]Coefficients!$G$29:$BO$48,MATCH($E30,[1]Coefficients!$B$29:$B$48,0),MATCH(T$2,[1]Coefficients!$G$1:$BO$1,0))</f>
        <v>7.4244372161799493E-2</v>
      </c>
      <c r="U30">
        <f>INDEX([1]Coefficients!$G$60:$BO$79,MATCH($E30,[1]Coefficients!$B$60:$B$79,0),MATCH(U$2,[1]Coefficients!$G$1:$BO$1,0))/INDEX([1]Coefficients!$G$29:$BO$48,MATCH($E30,[1]Coefficients!$B$29:$B$48,0),MATCH(U$2,[1]Coefficients!$G$1:$BO$1,0))</f>
        <v>7.4244372161799493E-2</v>
      </c>
      <c r="V30">
        <f>INDEX([1]Coefficients!$G$60:$BO$79,MATCH($E30,[1]Coefficients!$B$60:$B$79,0),MATCH(V$2,[1]Coefficients!$G$1:$BO$1,0))/INDEX([1]Coefficients!$G$29:$BO$48,MATCH($E30,[1]Coefficients!$B$29:$B$48,0),MATCH(V$2,[1]Coefficients!$G$1:$BO$1,0))</f>
        <v>7.4244372161799493E-2</v>
      </c>
      <c r="W30">
        <f>INDEX([1]Coefficients!$G$60:$BO$79,MATCH($E30,[1]Coefficients!$B$60:$B$79,0),MATCH(W$2,[1]Coefficients!$G$1:$BO$1,0))/INDEX([1]Coefficients!$G$29:$BO$48,MATCH($E30,[1]Coefficients!$B$29:$B$48,0),MATCH(W$2,[1]Coefficients!$G$1:$BO$1,0))</f>
        <v>7.4244372161799493E-2</v>
      </c>
    </row>
    <row r="31" spans="1:24" x14ac:dyDescent="0.25">
      <c r="A31" t="s">
        <v>30</v>
      </c>
      <c r="B31" t="s">
        <v>4</v>
      </c>
      <c r="C31" t="s">
        <v>15</v>
      </c>
      <c r="E31" t="s">
        <v>31</v>
      </c>
      <c r="G31" t="s">
        <v>58</v>
      </c>
      <c r="H31" t="s">
        <v>59</v>
      </c>
      <c r="I31" t="s">
        <v>60</v>
      </c>
      <c r="K31" t="s">
        <v>61</v>
      </c>
      <c r="L31" t="s">
        <v>62</v>
      </c>
      <c r="M31">
        <f>INDEX([1]Coefficients!$G$132:$BO$151,MATCH($E31,[1]Coefficients!$B$132:$B$151,0),MATCH(M$2,[1]Coefficients!$G$1:$BO$1,0))</f>
        <v>0</v>
      </c>
      <c r="N31">
        <f>INDEX([1]Coefficients!$G$132:$BO$151,MATCH($E31,[1]Coefficients!$B$132:$B$151,0),MATCH(N$2,[1]Coefficients!$G$1:$BO$1,0))</f>
        <v>0</v>
      </c>
      <c r="O31">
        <f>INDEX([1]Coefficients!$G$132:$BO$151,MATCH($E31,[1]Coefficients!$B$132:$B$151,0),MATCH(O$2,[1]Coefficients!$G$1:$BO$1,0))</f>
        <v>0</v>
      </c>
      <c r="P31">
        <f>INDEX([1]Coefficients!$G$132:$BO$151,MATCH($E31,[1]Coefficients!$B$132:$B$151,0),MATCH(P$2,[1]Coefficients!$G$1:$BO$1,0))</f>
        <v>0</v>
      </c>
      <c r="Q31">
        <f>INDEX([1]Coefficients!$G$132:$BO$151,MATCH($E31,[1]Coefficients!$B$132:$B$151,0),MATCH(Q$2,[1]Coefficients!$G$1:$BO$1,0))</f>
        <v>0</v>
      </c>
      <c r="R31">
        <f>INDEX([1]Coefficients!$G$132:$BO$151,MATCH($E31,[1]Coefficients!$B$132:$B$151,0),MATCH(R$2,[1]Coefficients!$G$1:$BO$1,0))</f>
        <v>0</v>
      </c>
      <c r="S31">
        <f>INDEX([1]Coefficients!$G$132:$BO$151,MATCH($E31,[1]Coefficients!$B$132:$B$151,0),MATCH(S$2,[1]Coefficients!$G$1:$BO$1,0))</f>
        <v>0</v>
      </c>
      <c r="T31">
        <f>INDEX([1]Coefficients!$G$132:$BO$151,MATCH($E31,[1]Coefficients!$B$132:$B$151,0),MATCH(T$2,[1]Coefficients!$G$1:$BO$1,0))</f>
        <v>0</v>
      </c>
      <c r="U31">
        <f>INDEX([1]Coefficients!$G$132:$BO$151,MATCH($E31,[1]Coefficients!$B$132:$B$151,0),MATCH(U$2,[1]Coefficients!$G$1:$BO$1,0))</f>
        <v>0</v>
      </c>
      <c r="V31">
        <f>INDEX([1]Coefficients!$G$132:$BO$151,MATCH($E31,[1]Coefficients!$B$132:$B$151,0),MATCH(V$2,[1]Coefficients!$G$1:$BO$1,0))</f>
        <v>0</v>
      </c>
      <c r="W31">
        <f>INDEX([1]Coefficients!$G$132:$BO$151,MATCH($E31,[1]Coefficients!$B$132:$B$151,0),MATCH(W$2,[1]Coefficients!$G$1:$BO$1,0))</f>
        <v>0</v>
      </c>
    </row>
    <row r="32" spans="1:24" x14ac:dyDescent="0.25">
      <c r="A32" t="s">
        <v>30</v>
      </c>
      <c r="B32" t="s">
        <v>4</v>
      </c>
      <c r="C32" t="s">
        <v>15</v>
      </c>
      <c r="E32" t="s">
        <v>31</v>
      </c>
      <c r="G32" t="s">
        <v>58</v>
      </c>
      <c r="H32" t="s">
        <v>63</v>
      </c>
      <c r="I32" t="s">
        <v>60</v>
      </c>
      <c r="K32" t="s">
        <v>61</v>
      </c>
      <c r="L32" t="s">
        <v>64</v>
      </c>
      <c r="M32">
        <f>INDEX([1]Coefficients!$G$132:$BO$151,MATCH($E32,[1]Coefficients!$B$132:$B$151,0),MATCH(M$2,[1]Coefficients!$G$1:$BO$1,0))</f>
        <v>0</v>
      </c>
      <c r="N32">
        <f>INDEX([1]Coefficients!$G$132:$BO$151,MATCH($E32,[1]Coefficients!$B$132:$B$151,0),MATCH(N$2,[1]Coefficients!$G$1:$BO$1,0))</f>
        <v>0</v>
      </c>
      <c r="O32">
        <f>INDEX([1]Coefficients!$G$132:$BO$151,MATCH($E32,[1]Coefficients!$B$132:$B$151,0),MATCH(O$2,[1]Coefficients!$G$1:$BO$1,0))</f>
        <v>0</v>
      </c>
      <c r="P32">
        <f>INDEX([1]Coefficients!$G$132:$BO$151,MATCH($E32,[1]Coefficients!$B$132:$B$151,0),MATCH(P$2,[1]Coefficients!$G$1:$BO$1,0))</f>
        <v>0</v>
      </c>
      <c r="Q32">
        <f>INDEX([1]Coefficients!$G$132:$BO$151,MATCH($E32,[1]Coefficients!$B$132:$B$151,0),MATCH(Q$2,[1]Coefficients!$G$1:$BO$1,0))</f>
        <v>0</v>
      </c>
      <c r="R32">
        <f>INDEX([1]Coefficients!$G$132:$BO$151,MATCH($E32,[1]Coefficients!$B$132:$B$151,0),MATCH(R$2,[1]Coefficients!$G$1:$BO$1,0))</f>
        <v>0</v>
      </c>
      <c r="S32">
        <f>INDEX([1]Coefficients!$G$132:$BO$151,MATCH($E32,[1]Coefficients!$B$132:$B$151,0),MATCH(S$2,[1]Coefficients!$G$1:$BO$1,0))</f>
        <v>0</v>
      </c>
      <c r="T32">
        <f>INDEX([1]Coefficients!$G$132:$BO$151,MATCH($E32,[1]Coefficients!$B$132:$B$151,0),MATCH(T$2,[1]Coefficients!$G$1:$BO$1,0))</f>
        <v>0</v>
      </c>
      <c r="U32">
        <f>INDEX([1]Coefficients!$G$132:$BO$151,MATCH($E32,[1]Coefficients!$B$132:$B$151,0),MATCH(U$2,[1]Coefficients!$G$1:$BO$1,0))</f>
        <v>0</v>
      </c>
      <c r="V32">
        <f>INDEX([1]Coefficients!$G$132:$BO$151,MATCH($E32,[1]Coefficients!$B$132:$B$151,0),MATCH(V$2,[1]Coefficients!$G$1:$BO$1,0))</f>
        <v>0</v>
      </c>
      <c r="W32">
        <f>INDEX([1]Coefficients!$G$132:$BO$151,MATCH($E32,[1]Coefficients!$B$132:$B$151,0),MATCH(W$2,[1]Coefficients!$G$1:$BO$1,0))</f>
        <v>0</v>
      </c>
    </row>
    <row r="33" spans="1:24" x14ac:dyDescent="0.25">
      <c r="A33" t="s">
        <v>30</v>
      </c>
      <c r="B33" t="s">
        <v>4</v>
      </c>
      <c r="C33" t="s">
        <v>15</v>
      </c>
      <c r="E33" t="s">
        <v>31</v>
      </c>
      <c r="G33" t="s">
        <v>58</v>
      </c>
      <c r="H33" t="s">
        <v>65</v>
      </c>
      <c r="I33" t="s">
        <v>60</v>
      </c>
      <c r="K33" t="s">
        <v>61</v>
      </c>
      <c r="L33" t="s">
        <v>66</v>
      </c>
      <c r="M33">
        <f>INDEX([1]Coefficients!$G$132:$BO$151,MATCH($E33,[1]Coefficients!$B$132:$B$151,0),MATCH(M$2,[1]Coefficients!$G$1:$BO$1,0))</f>
        <v>0</v>
      </c>
      <c r="N33">
        <f>INDEX([1]Coefficients!$G$132:$BO$151,MATCH($E33,[1]Coefficients!$B$132:$B$151,0),MATCH(N$2,[1]Coefficients!$G$1:$BO$1,0))</f>
        <v>0</v>
      </c>
      <c r="O33">
        <f>INDEX([1]Coefficients!$G$132:$BO$151,MATCH($E33,[1]Coefficients!$B$132:$B$151,0),MATCH(O$2,[1]Coefficients!$G$1:$BO$1,0))</f>
        <v>0</v>
      </c>
      <c r="P33">
        <f>INDEX([1]Coefficients!$G$132:$BO$151,MATCH($E33,[1]Coefficients!$B$132:$B$151,0),MATCH(P$2,[1]Coefficients!$G$1:$BO$1,0))</f>
        <v>0</v>
      </c>
      <c r="Q33">
        <f>INDEX([1]Coefficients!$G$132:$BO$151,MATCH($E33,[1]Coefficients!$B$132:$B$151,0),MATCH(Q$2,[1]Coefficients!$G$1:$BO$1,0))</f>
        <v>0</v>
      </c>
      <c r="R33">
        <f>INDEX([1]Coefficients!$G$132:$BO$151,MATCH($E33,[1]Coefficients!$B$132:$B$151,0),MATCH(R$2,[1]Coefficients!$G$1:$BO$1,0))</f>
        <v>0</v>
      </c>
      <c r="S33">
        <f>INDEX([1]Coefficients!$G$132:$BO$151,MATCH($E33,[1]Coefficients!$B$132:$B$151,0),MATCH(S$2,[1]Coefficients!$G$1:$BO$1,0))</f>
        <v>0</v>
      </c>
      <c r="T33">
        <f>INDEX([1]Coefficients!$G$132:$BO$151,MATCH($E33,[1]Coefficients!$B$132:$B$151,0),MATCH(T$2,[1]Coefficients!$G$1:$BO$1,0))</f>
        <v>0</v>
      </c>
      <c r="U33">
        <f>INDEX([1]Coefficients!$G$132:$BO$151,MATCH($E33,[1]Coefficients!$B$132:$B$151,0),MATCH(U$2,[1]Coefficients!$G$1:$BO$1,0))</f>
        <v>0</v>
      </c>
      <c r="V33">
        <f>INDEX([1]Coefficients!$G$132:$BO$151,MATCH($E33,[1]Coefficients!$B$132:$B$151,0),MATCH(V$2,[1]Coefficients!$G$1:$BO$1,0))</f>
        <v>0</v>
      </c>
      <c r="W33">
        <f>INDEX([1]Coefficients!$G$132:$BO$151,MATCH($E33,[1]Coefficients!$B$132:$B$151,0),MATCH(W$2,[1]Coefficients!$G$1:$BO$1,0))</f>
        <v>0</v>
      </c>
    </row>
    <row r="34" spans="1:24" x14ac:dyDescent="0.25">
      <c r="A34" t="s">
        <v>28</v>
      </c>
      <c r="B34" t="s">
        <v>4</v>
      </c>
      <c r="C34" t="s">
        <v>15</v>
      </c>
      <c r="E34" t="s">
        <v>29</v>
      </c>
      <c r="G34" t="s">
        <v>51</v>
      </c>
      <c r="L34" t="s">
        <v>52</v>
      </c>
    </row>
    <row r="35" spans="1:24" x14ac:dyDescent="0.25">
      <c r="A35" t="s">
        <v>28</v>
      </c>
      <c r="B35" t="s">
        <v>4</v>
      </c>
      <c r="C35" t="s">
        <v>15</v>
      </c>
      <c r="E35" t="s">
        <v>29</v>
      </c>
      <c r="G35" t="s">
        <v>53</v>
      </c>
      <c r="H35" t="s">
        <v>4</v>
      </c>
    </row>
    <row r="36" spans="1:24" x14ac:dyDescent="0.25">
      <c r="A36" t="s">
        <v>28</v>
      </c>
      <c r="B36" t="s">
        <v>4</v>
      </c>
      <c r="C36" t="s">
        <v>15</v>
      </c>
      <c r="E36" t="s">
        <v>29</v>
      </c>
      <c r="G36" t="s">
        <v>54</v>
      </c>
      <c r="H36" t="b">
        <v>1</v>
      </c>
    </row>
    <row r="37" spans="1:24" x14ac:dyDescent="0.25">
      <c r="A37" t="s">
        <v>28</v>
      </c>
      <c r="B37" t="s">
        <v>4</v>
      </c>
      <c r="C37" t="s">
        <v>15</v>
      </c>
      <c r="E37" t="s">
        <v>29</v>
      </c>
      <c r="G37" t="s">
        <v>55</v>
      </c>
      <c r="L37" t="s">
        <v>56</v>
      </c>
      <c r="M37">
        <v>33</v>
      </c>
      <c r="N37">
        <v>33</v>
      </c>
      <c r="O37">
        <v>33</v>
      </c>
      <c r="P37">
        <v>33</v>
      </c>
      <c r="Q37">
        <v>33</v>
      </c>
      <c r="R37">
        <v>33</v>
      </c>
      <c r="S37">
        <v>33</v>
      </c>
      <c r="T37">
        <v>33</v>
      </c>
      <c r="U37">
        <v>33</v>
      </c>
      <c r="V37">
        <v>33</v>
      </c>
      <c r="W37">
        <v>33</v>
      </c>
    </row>
    <row r="38" spans="1:24" x14ac:dyDescent="0.25">
      <c r="A38" t="s">
        <v>28</v>
      </c>
      <c r="B38" t="s">
        <v>4</v>
      </c>
      <c r="C38" t="s">
        <v>15</v>
      </c>
      <c r="E38" t="s">
        <v>29</v>
      </c>
      <c r="G38" t="s">
        <v>68</v>
      </c>
      <c r="H38" t="s">
        <v>59</v>
      </c>
      <c r="I38" t="s">
        <v>60</v>
      </c>
      <c r="L38" t="s">
        <v>62</v>
      </c>
      <c r="M38">
        <f>INDEX([1]Coefficients!$G$60:$BO$79,MATCH($E38,[1]Coefficients!$B$60:$B$79,0),MATCH(M$2,[1]Coefficients!$G$1:$BO$1,0))/INDEX([1]Coefficients!$G$29:$BO$48,MATCH($E38,[1]Coefficients!$B$29:$B$48,0),MATCH(M$2,[1]Coefficients!$G$1:$BO$1,0))</f>
        <v>7.0926315828688483E-2</v>
      </c>
      <c r="N38">
        <f>INDEX([1]Coefficients!$G$60:$BO$79,MATCH($E38,[1]Coefficients!$B$60:$B$79,0),MATCH(N$2,[1]Coefficients!$G$1:$BO$1,0))/INDEX([1]Coefficients!$G$29:$BO$48,MATCH($E38,[1]Coefficients!$B$29:$B$48,0),MATCH(N$2,[1]Coefficients!$G$1:$BO$1,0))</f>
        <v>7.0926315828688483E-2</v>
      </c>
      <c r="O38">
        <f>INDEX([1]Coefficients!$G$60:$BO$79,MATCH($E38,[1]Coefficients!$B$60:$B$79,0),MATCH(O$2,[1]Coefficients!$G$1:$BO$1,0))/INDEX([1]Coefficients!$G$29:$BO$48,MATCH($E38,[1]Coefficients!$B$29:$B$48,0),MATCH(O$2,[1]Coefficients!$G$1:$BO$1,0))</f>
        <v>7.0926315828688483E-2</v>
      </c>
      <c r="P38">
        <f>INDEX([1]Coefficients!$G$60:$BO$79,MATCH($E38,[1]Coefficients!$B$60:$B$79,0),MATCH(P$2,[1]Coefficients!$G$1:$BO$1,0))/INDEX([1]Coefficients!$G$29:$BO$48,MATCH($E38,[1]Coefficients!$B$29:$B$48,0),MATCH(P$2,[1]Coefficients!$G$1:$BO$1,0))</f>
        <v>7.0926315828688483E-2</v>
      </c>
      <c r="Q38">
        <f>INDEX([1]Coefficients!$G$60:$BO$79,MATCH($E38,[1]Coefficients!$B$60:$B$79,0),MATCH(Q$2,[1]Coefficients!$G$1:$BO$1,0))/INDEX([1]Coefficients!$G$29:$BO$48,MATCH($E38,[1]Coefficients!$B$29:$B$48,0),MATCH(Q$2,[1]Coefficients!$G$1:$BO$1,0))</f>
        <v>7.0926315828688483E-2</v>
      </c>
      <c r="R38">
        <f>INDEX([1]Coefficients!$G$60:$BO$79,MATCH($E38,[1]Coefficients!$B$60:$B$79,0),MATCH(R$2,[1]Coefficients!$G$1:$BO$1,0))/INDEX([1]Coefficients!$G$29:$BO$48,MATCH($E38,[1]Coefficients!$B$29:$B$48,0),MATCH(R$2,[1]Coefficients!$G$1:$BO$1,0))</f>
        <v>7.0926315828688483E-2</v>
      </c>
      <c r="S38">
        <f>INDEX([1]Coefficients!$G$60:$BO$79,MATCH($E38,[1]Coefficients!$B$60:$B$79,0),MATCH(S$2,[1]Coefficients!$G$1:$BO$1,0))/INDEX([1]Coefficients!$G$29:$BO$48,MATCH($E38,[1]Coefficients!$B$29:$B$48,0),MATCH(S$2,[1]Coefficients!$G$1:$BO$1,0))</f>
        <v>7.0926315828688483E-2</v>
      </c>
      <c r="T38">
        <f>INDEX([1]Coefficients!$G$60:$BO$79,MATCH($E38,[1]Coefficients!$B$60:$B$79,0),MATCH(T$2,[1]Coefficients!$G$1:$BO$1,0))/INDEX([1]Coefficients!$G$29:$BO$48,MATCH($E38,[1]Coefficients!$B$29:$B$48,0),MATCH(T$2,[1]Coefficients!$G$1:$BO$1,0))</f>
        <v>7.0926315828688483E-2</v>
      </c>
      <c r="U38">
        <f>INDEX([1]Coefficients!$G$60:$BO$79,MATCH($E38,[1]Coefficients!$B$60:$B$79,0),MATCH(U$2,[1]Coefficients!$G$1:$BO$1,0))/INDEX([1]Coefficients!$G$29:$BO$48,MATCH($E38,[1]Coefficients!$B$29:$B$48,0),MATCH(U$2,[1]Coefficients!$G$1:$BO$1,0))</f>
        <v>7.0926315828688483E-2</v>
      </c>
      <c r="V38">
        <f>INDEX([1]Coefficients!$G$60:$BO$79,MATCH($E38,[1]Coefficients!$B$60:$B$79,0),MATCH(V$2,[1]Coefficients!$G$1:$BO$1,0))/INDEX([1]Coefficients!$G$29:$BO$48,MATCH($E38,[1]Coefficients!$B$29:$B$48,0),MATCH(V$2,[1]Coefficients!$G$1:$BO$1,0))</f>
        <v>7.0926315828688483E-2</v>
      </c>
      <c r="W38">
        <f>INDEX([1]Coefficients!$G$60:$BO$79,MATCH($E38,[1]Coefficients!$B$60:$B$79,0),MATCH(W$2,[1]Coefficients!$G$1:$BO$1,0))/INDEX([1]Coefficients!$G$29:$BO$48,MATCH($E38,[1]Coefficients!$B$29:$B$48,0),MATCH(W$2,[1]Coefficients!$G$1:$BO$1,0))</f>
        <v>7.0926315828688483E-2</v>
      </c>
    </row>
    <row r="39" spans="1:24" x14ac:dyDescent="0.25">
      <c r="A39" t="s">
        <v>28</v>
      </c>
      <c r="B39" t="s">
        <v>4</v>
      </c>
      <c r="C39" t="s">
        <v>15</v>
      </c>
      <c r="E39" t="s">
        <v>29</v>
      </c>
      <c r="G39" t="s">
        <v>58</v>
      </c>
      <c r="H39" t="s">
        <v>59</v>
      </c>
      <c r="I39" t="s">
        <v>60</v>
      </c>
      <c r="K39" t="s">
        <v>61</v>
      </c>
      <c r="L39" t="s">
        <v>62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4" x14ac:dyDescent="0.25">
      <c r="A40" t="s">
        <v>28</v>
      </c>
      <c r="B40" t="s">
        <v>4</v>
      </c>
      <c r="C40" t="s">
        <v>15</v>
      </c>
      <c r="E40" t="s">
        <v>29</v>
      </c>
      <c r="G40" t="s">
        <v>58</v>
      </c>
      <c r="H40" t="s">
        <v>63</v>
      </c>
      <c r="I40" t="s">
        <v>60</v>
      </c>
      <c r="K40" t="s">
        <v>61</v>
      </c>
      <c r="L40" t="s">
        <v>64</v>
      </c>
      <c r="M40">
        <f>INDEX([1]Coefficients!$G$132:$BO$151,MATCH($E40,[1]Coefficients!$B$132:$B$151,0),MATCH(M$2,[1]Coefficients!$G$1:$BO$1,0))</f>
        <v>0</v>
      </c>
      <c r="N40">
        <f>INDEX([1]Coefficients!$G$132:$BO$151,MATCH($E40,[1]Coefficients!$B$132:$B$151,0),MATCH(N$2,[1]Coefficients!$G$1:$BO$1,0))</f>
        <v>0</v>
      </c>
      <c r="O40">
        <f>INDEX([1]Coefficients!$G$132:$BO$151,MATCH($E40,[1]Coefficients!$B$132:$B$151,0),MATCH(O$2,[1]Coefficients!$G$1:$BO$1,0))</f>
        <v>0</v>
      </c>
      <c r="P40">
        <f>INDEX([1]Coefficients!$G$132:$BO$151,MATCH($E40,[1]Coefficients!$B$132:$B$151,0),MATCH(P$2,[1]Coefficients!$G$1:$BO$1,0))</f>
        <v>0</v>
      </c>
      <c r="Q40">
        <f>INDEX([1]Coefficients!$G$132:$BO$151,MATCH($E40,[1]Coefficients!$B$132:$B$151,0),MATCH(Q$2,[1]Coefficients!$G$1:$BO$1,0))</f>
        <v>0</v>
      </c>
      <c r="R40">
        <f>INDEX([1]Coefficients!$G$132:$BO$151,MATCH($E40,[1]Coefficients!$B$132:$B$151,0),MATCH(R$2,[1]Coefficients!$G$1:$BO$1,0))</f>
        <v>0</v>
      </c>
      <c r="S40">
        <f>INDEX([1]Coefficients!$G$132:$BO$151,MATCH($E40,[1]Coefficients!$B$132:$B$151,0),MATCH(S$2,[1]Coefficients!$G$1:$BO$1,0))</f>
        <v>0</v>
      </c>
      <c r="T40">
        <f>INDEX([1]Coefficients!$G$132:$BO$151,MATCH($E40,[1]Coefficients!$B$132:$B$151,0),MATCH(T$2,[1]Coefficients!$G$1:$BO$1,0))</f>
        <v>0</v>
      </c>
      <c r="U40">
        <f>INDEX([1]Coefficients!$G$132:$BO$151,MATCH($E40,[1]Coefficients!$B$132:$B$151,0),MATCH(U$2,[1]Coefficients!$G$1:$BO$1,0))</f>
        <v>0</v>
      </c>
      <c r="V40">
        <f>INDEX([1]Coefficients!$G$132:$BO$151,MATCH($E40,[1]Coefficients!$B$132:$B$151,0),MATCH(V$2,[1]Coefficients!$G$1:$BO$1,0))</f>
        <v>0</v>
      </c>
      <c r="W40">
        <f>INDEX([1]Coefficients!$G$132:$BO$151,MATCH($E40,[1]Coefficients!$B$132:$B$151,0),MATCH(W$2,[1]Coefficients!$G$1:$BO$1,0))</f>
        <v>0</v>
      </c>
    </row>
    <row r="41" spans="1:24" x14ac:dyDescent="0.25">
      <c r="A41" t="s">
        <v>28</v>
      </c>
      <c r="B41" t="s">
        <v>4</v>
      </c>
      <c r="C41" t="s">
        <v>15</v>
      </c>
      <c r="E41" t="s">
        <v>29</v>
      </c>
      <c r="G41" t="s">
        <v>58</v>
      </c>
      <c r="H41" t="s">
        <v>65</v>
      </c>
      <c r="I41" t="s">
        <v>60</v>
      </c>
      <c r="K41" t="s">
        <v>61</v>
      </c>
      <c r="L41" t="s">
        <v>66</v>
      </c>
      <c r="M41">
        <f>INDEX([1]Coefficients!$G$132:$BO$151,MATCH($E41,[1]Coefficients!$B$132:$B$151,0),MATCH(M$2,[1]Coefficients!$G$1:$BO$1,0))</f>
        <v>0</v>
      </c>
      <c r="N41">
        <f>INDEX([1]Coefficients!$G$132:$BO$151,MATCH($E41,[1]Coefficients!$B$132:$B$151,0),MATCH(N$2,[1]Coefficients!$G$1:$BO$1,0))</f>
        <v>0</v>
      </c>
      <c r="O41">
        <f>INDEX([1]Coefficients!$G$132:$BO$151,MATCH($E41,[1]Coefficients!$B$132:$B$151,0),MATCH(O$2,[1]Coefficients!$G$1:$BO$1,0))</f>
        <v>0</v>
      </c>
      <c r="P41">
        <f>INDEX([1]Coefficients!$G$132:$BO$151,MATCH($E41,[1]Coefficients!$B$132:$B$151,0),MATCH(P$2,[1]Coefficients!$G$1:$BO$1,0))</f>
        <v>0</v>
      </c>
      <c r="Q41">
        <f>INDEX([1]Coefficients!$G$132:$BO$151,MATCH($E41,[1]Coefficients!$B$132:$B$151,0),MATCH(Q$2,[1]Coefficients!$G$1:$BO$1,0))</f>
        <v>0</v>
      </c>
      <c r="R41">
        <f>INDEX([1]Coefficients!$G$132:$BO$151,MATCH($E41,[1]Coefficients!$B$132:$B$151,0),MATCH(R$2,[1]Coefficients!$G$1:$BO$1,0))</f>
        <v>0</v>
      </c>
      <c r="S41">
        <f>INDEX([1]Coefficients!$G$132:$BO$151,MATCH($E41,[1]Coefficients!$B$132:$B$151,0),MATCH(S$2,[1]Coefficients!$G$1:$BO$1,0))</f>
        <v>0</v>
      </c>
      <c r="T41">
        <f>INDEX([1]Coefficients!$G$132:$BO$151,MATCH($E41,[1]Coefficients!$B$132:$B$151,0),MATCH(T$2,[1]Coefficients!$G$1:$BO$1,0))</f>
        <v>0</v>
      </c>
      <c r="U41">
        <f>INDEX([1]Coefficients!$G$132:$BO$151,MATCH($E41,[1]Coefficients!$B$132:$B$151,0),MATCH(U$2,[1]Coefficients!$G$1:$BO$1,0))</f>
        <v>0</v>
      </c>
      <c r="V41">
        <f>INDEX([1]Coefficients!$G$132:$BO$151,MATCH($E41,[1]Coefficients!$B$132:$B$151,0),MATCH(V$2,[1]Coefficients!$G$1:$BO$1,0))</f>
        <v>0</v>
      </c>
      <c r="W41">
        <f>INDEX([1]Coefficients!$G$132:$BO$151,MATCH($E41,[1]Coefficients!$B$132:$B$151,0),MATCH(W$2,[1]Coefficients!$G$1:$BO$1,0))</f>
        <v>0</v>
      </c>
    </row>
    <row r="42" spans="1:24" x14ac:dyDescent="0.25">
      <c r="A42" t="s">
        <v>32</v>
      </c>
      <c r="B42" t="s">
        <v>4</v>
      </c>
      <c r="C42" t="s">
        <v>15</v>
      </c>
      <c r="E42" t="s">
        <v>33</v>
      </c>
      <c r="G42" t="s">
        <v>51</v>
      </c>
      <c r="L42" t="s">
        <v>52</v>
      </c>
    </row>
    <row r="43" spans="1:24" x14ac:dyDescent="0.25">
      <c r="A43" t="s">
        <v>32</v>
      </c>
      <c r="B43" t="s">
        <v>4</v>
      </c>
      <c r="C43" t="s">
        <v>15</v>
      </c>
      <c r="E43" t="s">
        <v>33</v>
      </c>
      <c r="G43" t="s">
        <v>53</v>
      </c>
      <c r="H43" t="s">
        <v>4</v>
      </c>
    </row>
    <row r="44" spans="1:24" x14ac:dyDescent="0.25">
      <c r="A44" t="s">
        <v>32</v>
      </c>
      <c r="B44" t="s">
        <v>4</v>
      </c>
      <c r="C44" t="s">
        <v>15</v>
      </c>
      <c r="E44" t="s">
        <v>33</v>
      </c>
      <c r="G44" t="s">
        <v>54</v>
      </c>
      <c r="H44" t="b">
        <v>1</v>
      </c>
    </row>
    <row r="45" spans="1:24" x14ac:dyDescent="0.25">
      <c r="A45" t="s">
        <v>32</v>
      </c>
      <c r="B45" t="s">
        <v>4</v>
      </c>
      <c r="C45" t="s">
        <v>15</v>
      </c>
      <c r="E45" t="s">
        <v>33</v>
      </c>
      <c r="G45" t="s">
        <v>55</v>
      </c>
      <c r="L45" t="s">
        <v>56</v>
      </c>
      <c r="M45">
        <f>10/0.142</f>
        <v>70.422535211267615</v>
      </c>
      <c r="N45">
        <f t="shared" ref="N45:W45" si="2">M45*0.9</f>
        <v>63.380281690140855</v>
      </c>
      <c r="O45">
        <f t="shared" si="2"/>
        <v>57.042253521126767</v>
      </c>
      <c r="P45">
        <f t="shared" si="2"/>
        <v>51.338028169014095</v>
      </c>
      <c r="Q45">
        <f t="shared" si="2"/>
        <v>46.204225352112687</v>
      </c>
      <c r="R45">
        <f t="shared" si="2"/>
        <v>41.583802816901418</v>
      </c>
      <c r="S45">
        <f t="shared" si="2"/>
        <v>37.425422535211275</v>
      </c>
      <c r="T45">
        <f t="shared" si="2"/>
        <v>33.682880281690146</v>
      </c>
      <c r="U45">
        <f t="shared" si="2"/>
        <v>30.314592253521131</v>
      </c>
      <c r="V45">
        <f t="shared" si="2"/>
        <v>27.283133028169019</v>
      </c>
      <c r="W45">
        <f t="shared" si="2"/>
        <v>24.554819725352118</v>
      </c>
      <c r="X45" t="s">
        <v>69</v>
      </c>
    </row>
    <row r="46" spans="1:24" x14ac:dyDescent="0.25">
      <c r="A46" t="s">
        <v>32</v>
      </c>
      <c r="B46" t="s">
        <v>4</v>
      </c>
      <c r="C46" t="s">
        <v>15</v>
      </c>
      <c r="E46" t="s">
        <v>33</v>
      </c>
      <c r="G46" t="s">
        <v>58</v>
      </c>
      <c r="H46" t="s">
        <v>59</v>
      </c>
      <c r="I46" t="s">
        <v>60</v>
      </c>
      <c r="K46" t="s">
        <v>61</v>
      </c>
      <c r="L46" t="s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4" x14ac:dyDescent="0.25">
      <c r="A47" t="s">
        <v>32</v>
      </c>
      <c r="B47" t="s">
        <v>4</v>
      </c>
      <c r="C47" t="s">
        <v>15</v>
      </c>
      <c r="E47" t="s">
        <v>33</v>
      </c>
      <c r="G47" t="s">
        <v>58</v>
      </c>
      <c r="H47" t="s">
        <v>63</v>
      </c>
      <c r="I47" t="s">
        <v>60</v>
      </c>
      <c r="K47" t="s">
        <v>61</v>
      </c>
      <c r="L47" t="s">
        <v>64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4" x14ac:dyDescent="0.25">
      <c r="A48" t="s">
        <v>32</v>
      </c>
      <c r="B48" t="s">
        <v>4</v>
      </c>
      <c r="C48" t="s">
        <v>15</v>
      </c>
      <c r="E48" t="s">
        <v>33</v>
      </c>
      <c r="G48" t="s">
        <v>58</v>
      </c>
      <c r="H48" t="s">
        <v>65</v>
      </c>
      <c r="I48" t="s">
        <v>60</v>
      </c>
      <c r="K48" t="s">
        <v>61</v>
      </c>
      <c r="L48" t="s">
        <v>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2024-10-08T23:36:49Z</dcterms:created>
  <dcterms:modified xsi:type="dcterms:W3CDTF">2024-10-08T23:36:50Z</dcterms:modified>
</cp:coreProperties>
</file>