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transportation freight\"/>
    </mc:Choice>
  </mc:AlternateContent>
  <xr:revisionPtr revIDLastSave="0" documentId="8_{23E7AFE0-A78D-4295-81E1-0CB192C5D131}" xr6:coauthVersionLast="47" xr6:coauthVersionMax="47" xr10:uidLastSave="{00000000-0000-0000-0000-000000000000}"/>
  <bookViews>
    <workbookView xWindow="-120" yWindow="-120" windowWidth="29040" windowHeight="15720" xr2:uid="{6035DC91-04B3-4E29-9627-4996BEA2D589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67" i="1" l="1"/>
  <c r="O567" i="1" s="1"/>
  <c r="P567" i="1" s="1"/>
  <c r="Q567" i="1" s="1"/>
  <c r="R567" i="1" s="1"/>
  <c r="S567" i="1" s="1"/>
  <c r="T567" i="1" s="1"/>
  <c r="U567" i="1" s="1"/>
  <c r="V567" i="1" s="1"/>
  <c r="W567" i="1" s="1"/>
  <c r="O565" i="1"/>
  <c r="P565" i="1" s="1"/>
  <c r="Q565" i="1" s="1"/>
  <c r="R565" i="1" s="1"/>
  <c r="S565" i="1" s="1"/>
  <c r="T565" i="1" s="1"/>
  <c r="U565" i="1" s="1"/>
  <c r="V565" i="1" s="1"/>
  <c r="W565" i="1" s="1"/>
  <c r="N565" i="1"/>
  <c r="V564" i="1"/>
  <c r="W564" i="1" s="1"/>
  <c r="N564" i="1"/>
  <c r="O564" i="1" s="1"/>
  <c r="P564" i="1" s="1"/>
  <c r="Q564" i="1" s="1"/>
  <c r="R564" i="1" s="1"/>
  <c r="S564" i="1" s="1"/>
  <c r="T564" i="1" s="1"/>
  <c r="U564" i="1" s="1"/>
  <c r="W563" i="1"/>
  <c r="P563" i="1"/>
  <c r="Q563" i="1" s="1"/>
  <c r="R563" i="1" s="1"/>
  <c r="S563" i="1" s="1"/>
  <c r="T563" i="1" s="1"/>
  <c r="U563" i="1" s="1"/>
  <c r="V563" i="1" s="1"/>
  <c r="N563" i="1"/>
  <c r="O563" i="1" s="1"/>
  <c r="Q561" i="1"/>
  <c r="R561" i="1" s="1"/>
  <c r="S561" i="1" s="1"/>
  <c r="T561" i="1" s="1"/>
  <c r="U561" i="1" s="1"/>
  <c r="V561" i="1" s="1"/>
  <c r="W561" i="1" s="1"/>
  <c r="N561" i="1"/>
  <c r="O561" i="1" s="1"/>
  <c r="P561" i="1" s="1"/>
  <c r="O559" i="1"/>
  <c r="P559" i="1" s="1"/>
  <c r="Q559" i="1" s="1"/>
  <c r="R559" i="1" s="1"/>
  <c r="S559" i="1" s="1"/>
  <c r="T559" i="1" s="1"/>
  <c r="U559" i="1" s="1"/>
  <c r="V559" i="1" s="1"/>
  <c r="W559" i="1" s="1"/>
  <c r="N559" i="1"/>
  <c r="U558" i="1"/>
  <c r="V558" i="1" s="1"/>
  <c r="W558" i="1" s="1"/>
  <c r="N558" i="1"/>
  <c r="O558" i="1" s="1"/>
  <c r="P558" i="1" s="1"/>
  <c r="Q558" i="1" s="1"/>
  <c r="R558" i="1" s="1"/>
  <c r="S558" i="1" s="1"/>
  <c r="T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S553" i="1"/>
  <c r="T553" i="1" s="1"/>
  <c r="U553" i="1" s="1"/>
  <c r="V553" i="1" s="1"/>
  <c r="W553" i="1" s="1"/>
  <c r="O553" i="1"/>
  <c r="P553" i="1" s="1"/>
  <c r="Q553" i="1" s="1"/>
  <c r="R553" i="1" s="1"/>
  <c r="N553" i="1"/>
  <c r="V552" i="1"/>
  <c r="W552" i="1" s="1"/>
  <c r="N552" i="1"/>
  <c r="O552" i="1" s="1"/>
  <c r="P552" i="1" s="1"/>
  <c r="Q552" i="1" s="1"/>
  <c r="R552" i="1" s="1"/>
  <c r="S552" i="1" s="1"/>
  <c r="T552" i="1" s="1"/>
  <c r="U552" i="1" s="1"/>
  <c r="W551" i="1"/>
  <c r="P551" i="1"/>
  <c r="Q551" i="1" s="1"/>
  <c r="R551" i="1" s="1"/>
  <c r="S551" i="1" s="1"/>
  <c r="T551" i="1" s="1"/>
  <c r="U551" i="1" s="1"/>
  <c r="V551" i="1" s="1"/>
  <c r="N551" i="1"/>
  <c r="O551" i="1" s="1"/>
  <c r="Q549" i="1"/>
  <c r="R549" i="1" s="1"/>
  <c r="S549" i="1" s="1"/>
  <c r="T549" i="1" s="1"/>
  <c r="U549" i="1" s="1"/>
  <c r="V549" i="1" s="1"/>
  <c r="W549" i="1" s="1"/>
  <c r="N549" i="1"/>
  <c r="O549" i="1" s="1"/>
  <c r="P549" i="1" s="1"/>
  <c r="T548" i="1"/>
  <c r="U548" i="1" s="1"/>
  <c r="V548" i="1" s="1"/>
  <c r="W548" i="1" s="1"/>
  <c r="O548" i="1"/>
  <c r="P548" i="1" s="1"/>
  <c r="Q548" i="1" s="1"/>
  <c r="R548" i="1" s="1"/>
  <c r="S548" i="1" s="1"/>
  <c r="N548" i="1"/>
  <c r="N547" i="1"/>
  <c r="O547" i="1" s="1"/>
  <c r="P547" i="1" s="1"/>
  <c r="Q547" i="1" s="1"/>
  <c r="R547" i="1" s="1"/>
  <c r="S547" i="1" s="1"/>
  <c r="T547" i="1" s="1"/>
  <c r="U547" i="1" s="1"/>
  <c r="V547" i="1" s="1"/>
  <c r="W547" i="1" s="1"/>
  <c r="O544" i="1"/>
  <c r="P544" i="1" s="1"/>
  <c r="Q544" i="1" s="1"/>
  <c r="R544" i="1" s="1"/>
  <c r="S544" i="1" s="1"/>
  <c r="T544" i="1" s="1"/>
  <c r="U544" i="1" s="1"/>
  <c r="V544" i="1" s="1"/>
  <c r="W544" i="1" s="1"/>
  <c r="N544" i="1"/>
  <c r="R542" i="1"/>
  <c r="S542" i="1" s="1"/>
  <c r="T542" i="1" s="1"/>
  <c r="U542" i="1" s="1"/>
  <c r="V542" i="1" s="1"/>
  <c r="W542" i="1" s="1"/>
  <c r="N542" i="1"/>
  <c r="O542" i="1" s="1"/>
  <c r="P542" i="1" s="1"/>
  <c r="Q542" i="1" s="1"/>
  <c r="S541" i="1"/>
  <c r="T541" i="1" s="1"/>
  <c r="U541" i="1" s="1"/>
  <c r="V541" i="1" s="1"/>
  <c r="W541" i="1" s="1"/>
  <c r="O541" i="1"/>
  <c r="P541" i="1" s="1"/>
  <c r="Q541" i="1" s="1"/>
  <c r="R541" i="1" s="1"/>
  <c r="N541" i="1"/>
  <c r="V540" i="1"/>
  <c r="W540" i="1" s="1"/>
  <c r="N540" i="1"/>
  <c r="O540" i="1" s="1"/>
  <c r="P540" i="1" s="1"/>
  <c r="Q540" i="1" s="1"/>
  <c r="R540" i="1" s="1"/>
  <c r="S540" i="1" s="1"/>
  <c r="T540" i="1" s="1"/>
  <c r="U540" i="1" s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N536" i="1"/>
  <c r="O536" i="1" s="1"/>
  <c r="P536" i="1" s="1"/>
  <c r="Q536" i="1" s="1"/>
  <c r="R536" i="1" s="1"/>
  <c r="S536" i="1" s="1"/>
  <c r="T536" i="1" s="1"/>
  <c r="U536" i="1" s="1"/>
  <c r="V536" i="1" s="1"/>
  <c r="W536" i="1" s="1"/>
  <c r="O535" i="1"/>
  <c r="P535" i="1" s="1"/>
  <c r="Q535" i="1" s="1"/>
  <c r="R535" i="1" s="1"/>
  <c r="S535" i="1" s="1"/>
  <c r="T535" i="1" s="1"/>
  <c r="U535" i="1" s="1"/>
  <c r="V535" i="1" s="1"/>
  <c r="W535" i="1" s="1"/>
  <c r="N535" i="1"/>
  <c r="N534" i="1"/>
  <c r="O534" i="1" s="1"/>
  <c r="P534" i="1" s="1"/>
  <c r="Q534" i="1" s="1"/>
  <c r="R534" i="1" s="1"/>
  <c r="S534" i="1" s="1"/>
  <c r="T534" i="1" s="1"/>
  <c r="U534" i="1" s="1"/>
  <c r="V534" i="1" s="1"/>
  <c r="W534" i="1" s="1"/>
  <c r="O532" i="1"/>
  <c r="P532" i="1" s="1"/>
  <c r="Q532" i="1" s="1"/>
  <c r="R532" i="1" s="1"/>
  <c r="S532" i="1" s="1"/>
  <c r="T532" i="1" s="1"/>
  <c r="U532" i="1" s="1"/>
  <c r="V532" i="1" s="1"/>
  <c r="W532" i="1" s="1"/>
  <c r="N532" i="1"/>
  <c r="N530" i="1"/>
  <c r="O530" i="1" s="1"/>
  <c r="P530" i="1" s="1"/>
  <c r="Q530" i="1" s="1"/>
  <c r="R530" i="1" s="1"/>
  <c r="S530" i="1" s="1"/>
  <c r="T530" i="1" s="1"/>
  <c r="U530" i="1" s="1"/>
  <c r="V530" i="1" s="1"/>
  <c r="W530" i="1" s="1"/>
  <c r="S529" i="1"/>
  <c r="T529" i="1" s="1"/>
  <c r="U529" i="1" s="1"/>
  <c r="V529" i="1" s="1"/>
  <c r="W529" i="1" s="1"/>
  <c r="O529" i="1"/>
  <c r="P529" i="1" s="1"/>
  <c r="Q529" i="1" s="1"/>
  <c r="R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Q525" i="1"/>
  <c r="R525" i="1" s="1"/>
  <c r="S525" i="1" s="1"/>
  <c r="T525" i="1" s="1"/>
  <c r="U525" i="1" s="1"/>
  <c r="V525" i="1" s="1"/>
  <c r="W525" i="1" s="1"/>
  <c r="N525" i="1"/>
  <c r="O525" i="1" s="1"/>
  <c r="P525" i="1" s="1"/>
  <c r="N524" i="1"/>
  <c r="O524" i="1" s="1"/>
  <c r="P524" i="1" s="1"/>
  <c r="Q524" i="1" s="1"/>
  <c r="R524" i="1" s="1"/>
  <c r="S524" i="1" s="1"/>
  <c r="T524" i="1" s="1"/>
  <c r="U524" i="1" s="1"/>
  <c r="V524" i="1" s="1"/>
  <c r="W524" i="1" s="1"/>
  <c r="U521" i="1"/>
  <c r="V521" i="1" s="1"/>
  <c r="W521" i="1" s="1"/>
  <c r="N521" i="1"/>
  <c r="O521" i="1" s="1"/>
  <c r="P521" i="1" s="1"/>
  <c r="Q521" i="1" s="1"/>
  <c r="R521" i="1" s="1"/>
  <c r="S521" i="1" s="1"/>
  <c r="T521" i="1" s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R518" i="1"/>
  <c r="S518" i="1" s="1"/>
  <c r="T518" i="1" s="1"/>
  <c r="U518" i="1" s="1"/>
  <c r="V518" i="1" s="1"/>
  <c r="W518" i="1" s="1"/>
  <c r="N518" i="1"/>
  <c r="O518" i="1" s="1"/>
  <c r="P518" i="1" s="1"/>
  <c r="Q518" i="1" s="1"/>
  <c r="S517" i="1"/>
  <c r="T517" i="1" s="1"/>
  <c r="U517" i="1" s="1"/>
  <c r="V517" i="1" s="1"/>
  <c r="W517" i="1" s="1"/>
  <c r="O517" i="1"/>
  <c r="P517" i="1" s="1"/>
  <c r="Q517" i="1" s="1"/>
  <c r="R517" i="1" s="1"/>
  <c r="N517" i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P513" i="1"/>
  <c r="Q513" i="1" s="1"/>
  <c r="R513" i="1" s="1"/>
  <c r="S513" i="1" s="1"/>
  <c r="T513" i="1" s="1"/>
  <c r="U513" i="1" s="1"/>
  <c r="V513" i="1" s="1"/>
  <c r="W513" i="1" s="1"/>
  <c r="N513" i="1"/>
  <c r="O513" i="1" s="1"/>
  <c r="N512" i="1"/>
  <c r="O512" i="1" s="1"/>
  <c r="P512" i="1" s="1"/>
  <c r="Q512" i="1" s="1"/>
  <c r="R512" i="1" s="1"/>
  <c r="S512" i="1" s="1"/>
  <c r="T512" i="1" s="1"/>
  <c r="U512" i="1" s="1"/>
  <c r="V512" i="1" s="1"/>
  <c r="W512" i="1" s="1"/>
  <c r="T511" i="1"/>
  <c r="U511" i="1" s="1"/>
  <c r="V511" i="1" s="1"/>
  <c r="W511" i="1" s="1"/>
  <c r="N511" i="1"/>
  <c r="O511" i="1" s="1"/>
  <c r="P511" i="1" s="1"/>
  <c r="Q511" i="1" s="1"/>
  <c r="R511" i="1" s="1"/>
  <c r="S511" i="1" s="1"/>
  <c r="N509" i="1"/>
  <c r="O509" i="1" s="1"/>
  <c r="P509" i="1" s="1"/>
  <c r="Q509" i="1" s="1"/>
  <c r="R509" i="1" s="1"/>
  <c r="S509" i="1" s="1"/>
  <c r="T509" i="1" s="1"/>
  <c r="U509" i="1" s="1"/>
  <c r="V509" i="1" s="1"/>
  <c r="W509" i="1" s="1"/>
  <c r="O507" i="1"/>
  <c r="P507" i="1" s="1"/>
  <c r="Q507" i="1" s="1"/>
  <c r="R507" i="1" s="1"/>
  <c r="S507" i="1" s="1"/>
  <c r="T507" i="1" s="1"/>
  <c r="U507" i="1" s="1"/>
  <c r="V507" i="1" s="1"/>
  <c r="W507" i="1" s="1"/>
  <c r="N507" i="1"/>
  <c r="R506" i="1"/>
  <c r="S506" i="1" s="1"/>
  <c r="T506" i="1" s="1"/>
  <c r="U506" i="1" s="1"/>
  <c r="V506" i="1" s="1"/>
  <c r="W506" i="1" s="1"/>
  <c r="N506" i="1"/>
  <c r="O506" i="1" s="1"/>
  <c r="P506" i="1" s="1"/>
  <c r="Q506" i="1" s="1"/>
  <c r="S505" i="1"/>
  <c r="T505" i="1" s="1"/>
  <c r="U505" i="1" s="1"/>
  <c r="V505" i="1" s="1"/>
  <c r="W505" i="1" s="1"/>
  <c r="O505" i="1"/>
  <c r="P505" i="1" s="1"/>
  <c r="Q505" i="1" s="1"/>
  <c r="R505" i="1" s="1"/>
  <c r="N505" i="1"/>
  <c r="N503" i="1"/>
  <c r="O503" i="1" s="1"/>
  <c r="P503" i="1" s="1"/>
  <c r="Q503" i="1" s="1"/>
  <c r="R503" i="1" s="1"/>
  <c r="S503" i="1" s="1"/>
  <c r="T503" i="1" s="1"/>
  <c r="U503" i="1" s="1"/>
  <c r="V503" i="1" s="1"/>
  <c r="W503" i="1" s="1"/>
  <c r="N502" i="1"/>
  <c r="O502" i="1" s="1"/>
  <c r="P502" i="1" s="1"/>
  <c r="Q502" i="1" s="1"/>
  <c r="R502" i="1" s="1"/>
  <c r="S502" i="1" s="1"/>
  <c r="T502" i="1" s="1"/>
  <c r="U502" i="1" s="1"/>
  <c r="V502" i="1" s="1"/>
  <c r="W502" i="1" s="1"/>
  <c r="Q501" i="1"/>
  <c r="R501" i="1" s="1"/>
  <c r="S501" i="1" s="1"/>
  <c r="T501" i="1" s="1"/>
  <c r="U501" i="1" s="1"/>
  <c r="V501" i="1" s="1"/>
  <c r="W501" i="1" s="1"/>
  <c r="N501" i="1"/>
  <c r="O501" i="1" s="1"/>
  <c r="P501" i="1" s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U497" i="1"/>
  <c r="V497" i="1" s="1"/>
  <c r="W497" i="1" s="1"/>
  <c r="N497" i="1"/>
  <c r="O497" i="1" s="1"/>
  <c r="P497" i="1" s="1"/>
  <c r="Q497" i="1" s="1"/>
  <c r="R497" i="1" s="1"/>
  <c r="S497" i="1" s="1"/>
  <c r="T497" i="1" s="1"/>
  <c r="O496" i="1"/>
  <c r="P496" i="1" s="1"/>
  <c r="Q496" i="1" s="1"/>
  <c r="R496" i="1" s="1"/>
  <c r="S496" i="1" s="1"/>
  <c r="T496" i="1" s="1"/>
  <c r="U496" i="1" s="1"/>
  <c r="V496" i="1" s="1"/>
  <c r="W496" i="1" s="1"/>
  <c r="N496" i="1"/>
  <c r="R494" i="1"/>
  <c r="S494" i="1" s="1"/>
  <c r="T494" i="1" s="1"/>
  <c r="U494" i="1" s="1"/>
  <c r="V494" i="1" s="1"/>
  <c r="W494" i="1" s="1"/>
  <c r="N494" i="1"/>
  <c r="O494" i="1" s="1"/>
  <c r="P494" i="1" s="1"/>
  <c r="Q494" i="1" s="1"/>
  <c r="S493" i="1"/>
  <c r="T493" i="1" s="1"/>
  <c r="U493" i="1" s="1"/>
  <c r="V493" i="1" s="1"/>
  <c r="W493" i="1" s="1"/>
  <c r="O493" i="1"/>
  <c r="P493" i="1" s="1"/>
  <c r="Q493" i="1" s="1"/>
  <c r="R493" i="1" s="1"/>
  <c r="N493" i="1"/>
  <c r="N492" i="1"/>
  <c r="O492" i="1" s="1"/>
  <c r="P492" i="1" s="1"/>
  <c r="Q492" i="1" s="1"/>
  <c r="R492" i="1" s="1"/>
  <c r="S492" i="1" s="1"/>
  <c r="T492" i="1" s="1"/>
  <c r="U492" i="1" s="1"/>
  <c r="V492" i="1" s="1"/>
  <c r="W492" i="1" s="1"/>
  <c r="W490" i="1"/>
  <c r="P490" i="1"/>
  <c r="Q490" i="1" s="1"/>
  <c r="R490" i="1" s="1"/>
  <c r="S490" i="1" s="1"/>
  <c r="T490" i="1" s="1"/>
  <c r="U490" i="1" s="1"/>
  <c r="V490" i="1" s="1"/>
  <c r="N490" i="1"/>
  <c r="O490" i="1" s="1"/>
  <c r="N489" i="1"/>
  <c r="O489" i="1" s="1"/>
  <c r="P489" i="1" s="1"/>
  <c r="Q489" i="1" s="1"/>
  <c r="R489" i="1" s="1"/>
  <c r="S489" i="1" s="1"/>
  <c r="T489" i="1" s="1"/>
  <c r="U489" i="1" s="1"/>
  <c r="V489" i="1" s="1"/>
  <c r="W489" i="1" s="1"/>
  <c r="T486" i="1"/>
  <c r="U486" i="1" s="1"/>
  <c r="V486" i="1" s="1"/>
  <c r="W486" i="1" s="1"/>
  <c r="N486" i="1"/>
  <c r="O486" i="1" s="1"/>
  <c r="P486" i="1" s="1"/>
  <c r="Q486" i="1" s="1"/>
  <c r="R486" i="1" s="1"/>
  <c r="S486" i="1" s="1"/>
  <c r="U485" i="1"/>
  <c r="V485" i="1" s="1"/>
  <c r="W485" i="1" s="1"/>
  <c r="N485" i="1"/>
  <c r="O485" i="1" s="1"/>
  <c r="P485" i="1" s="1"/>
  <c r="Q485" i="1" s="1"/>
  <c r="R485" i="1" s="1"/>
  <c r="S485" i="1" s="1"/>
  <c r="T485" i="1" s="1"/>
  <c r="O484" i="1"/>
  <c r="P484" i="1" s="1"/>
  <c r="Q484" i="1" s="1"/>
  <c r="R484" i="1" s="1"/>
  <c r="S484" i="1" s="1"/>
  <c r="T484" i="1" s="1"/>
  <c r="U484" i="1" s="1"/>
  <c r="V484" i="1" s="1"/>
  <c r="W484" i="1" s="1"/>
  <c r="N484" i="1"/>
  <c r="R482" i="1"/>
  <c r="S482" i="1" s="1"/>
  <c r="T482" i="1" s="1"/>
  <c r="U482" i="1" s="1"/>
  <c r="V482" i="1" s="1"/>
  <c r="W482" i="1" s="1"/>
  <c r="N482" i="1"/>
  <c r="O482" i="1" s="1"/>
  <c r="P482" i="1" s="1"/>
  <c r="Q482" i="1" s="1"/>
  <c r="S481" i="1"/>
  <c r="T481" i="1" s="1"/>
  <c r="U481" i="1" s="1"/>
  <c r="V481" i="1" s="1"/>
  <c r="W481" i="1" s="1"/>
  <c r="O481" i="1"/>
  <c r="P481" i="1" s="1"/>
  <c r="Q481" i="1" s="1"/>
  <c r="R481" i="1" s="1"/>
  <c r="N481" i="1"/>
  <c r="N480" i="1"/>
  <c r="O480" i="1" s="1"/>
  <c r="P480" i="1" s="1"/>
  <c r="Q480" i="1" s="1"/>
  <c r="R480" i="1" s="1"/>
  <c r="S480" i="1" s="1"/>
  <c r="T480" i="1" s="1"/>
  <c r="U480" i="1" s="1"/>
  <c r="V480" i="1" s="1"/>
  <c r="W480" i="1" s="1"/>
  <c r="N478" i="1"/>
  <c r="O478" i="1" s="1"/>
  <c r="P478" i="1" s="1"/>
  <c r="Q478" i="1" s="1"/>
  <c r="R478" i="1" s="1"/>
  <c r="S478" i="1" s="1"/>
  <c r="T478" i="1" s="1"/>
  <c r="U478" i="1" s="1"/>
  <c r="V478" i="1" s="1"/>
  <c r="W478" i="1" s="1"/>
  <c r="Q477" i="1"/>
  <c r="R477" i="1" s="1"/>
  <c r="S477" i="1" s="1"/>
  <c r="T477" i="1" s="1"/>
  <c r="U477" i="1" s="1"/>
  <c r="V477" i="1" s="1"/>
  <c r="W477" i="1" s="1"/>
  <c r="N477" i="1"/>
  <c r="O477" i="1" s="1"/>
  <c r="P477" i="1" s="1"/>
  <c r="T476" i="1"/>
  <c r="U476" i="1" s="1"/>
  <c r="V476" i="1" s="1"/>
  <c r="W476" i="1" s="1"/>
  <c r="N476" i="1"/>
  <c r="O476" i="1" s="1"/>
  <c r="P476" i="1" s="1"/>
  <c r="Q476" i="1" s="1"/>
  <c r="R476" i="1" s="1"/>
  <c r="S476" i="1" s="1"/>
  <c r="U474" i="1"/>
  <c r="V474" i="1" s="1"/>
  <c r="W474" i="1" s="1"/>
  <c r="N474" i="1"/>
  <c r="O474" i="1" s="1"/>
  <c r="P474" i="1" s="1"/>
  <c r="Q474" i="1" s="1"/>
  <c r="R474" i="1" s="1"/>
  <c r="S474" i="1" s="1"/>
  <c r="T474" i="1" s="1"/>
  <c r="O473" i="1"/>
  <c r="P473" i="1" s="1"/>
  <c r="Q473" i="1" s="1"/>
  <c r="R473" i="1" s="1"/>
  <c r="S473" i="1" s="1"/>
  <c r="T473" i="1" s="1"/>
  <c r="U473" i="1" s="1"/>
  <c r="V473" i="1" s="1"/>
  <c r="W473" i="1" s="1"/>
  <c r="N473" i="1"/>
  <c r="R472" i="1"/>
  <c r="S472" i="1" s="1"/>
  <c r="T472" i="1" s="1"/>
  <c r="U472" i="1" s="1"/>
  <c r="V472" i="1" s="1"/>
  <c r="W472" i="1" s="1"/>
  <c r="N472" i="1"/>
  <c r="O472" i="1" s="1"/>
  <c r="P472" i="1" s="1"/>
  <c r="Q472" i="1" s="1"/>
  <c r="O470" i="1"/>
  <c r="P470" i="1" s="1"/>
  <c r="Q470" i="1" s="1"/>
  <c r="R470" i="1" s="1"/>
  <c r="S470" i="1" s="1"/>
  <c r="T470" i="1" s="1"/>
  <c r="U470" i="1" s="1"/>
  <c r="V470" i="1" s="1"/>
  <c r="W470" i="1" s="1"/>
  <c r="N470" i="1"/>
  <c r="V469" i="1"/>
  <c r="W469" i="1" s="1"/>
  <c r="N469" i="1"/>
  <c r="O469" i="1" s="1"/>
  <c r="P469" i="1" s="1"/>
  <c r="Q469" i="1" s="1"/>
  <c r="R469" i="1" s="1"/>
  <c r="S469" i="1" s="1"/>
  <c r="T469" i="1" s="1"/>
  <c r="U469" i="1" s="1"/>
  <c r="P466" i="1"/>
  <c r="Q466" i="1" s="1"/>
  <c r="R466" i="1" s="1"/>
  <c r="S466" i="1" s="1"/>
  <c r="T466" i="1" s="1"/>
  <c r="U466" i="1" s="1"/>
  <c r="V466" i="1" s="1"/>
  <c r="W466" i="1" s="1"/>
  <c r="N466" i="1"/>
  <c r="O466" i="1" s="1"/>
  <c r="Q465" i="1"/>
  <c r="R465" i="1" s="1"/>
  <c r="S465" i="1" s="1"/>
  <c r="T465" i="1" s="1"/>
  <c r="U465" i="1" s="1"/>
  <c r="V465" i="1" s="1"/>
  <c r="W465" i="1" s="1"/>
  <c r="N465" i="1"/>
  <c r="O465" i="1" s="1"/>
  <c r="P465" i="1" s="1"/>
  <c r="T464" i="1"/>
  <c r="U464" i="1" s="1"/>
  <c r="V464" i="1" s="1"/>
  <c r="W464" i="1" s="1"/>
  <c r="N464" i="1"/>
  <c r="O464" i="1" s="1"/>
  <c r="P464" i="1" s="1"/>
  <c r="Q464" i="1" s="1"/>
  <c r="R464" i="1" s="1"/>
  <c r="S464" i="1" s="1"/>
  <c r="U462" i="1"/>
  <c r="V462" i="1" s="1"/>
  <c r="W462" i="1" s="1"/>
  <c r="N462" i="1"/>
  <c r="O462" i="1" s="1"/>
  <c r="P462" i="1" s="1"/>
  <c r="Q462" i="1" s="1"/>
  <c r="R462" i="1" s="1"/>
  <c r="S462" i="1" s="1"/>
  <c r="T462" i="1" s="1"/>
  <c r="O461" i="1"/>
  <c r="P461" i="1" s="1"/>
  <c r="Q461" i="1" s="1"/>
  <c r="R461" i="1" s="1"/>
  <c r="S461" i="1" s="1"/>
  <c r="T461" i="1" s="1"/>
  <c r="U461" i="1" s="1"/>
  <c r="V461" i="1" s="1"/>
  <c r="W461" i="1" s="1"/>
  <c r="N461" i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S458" i="1"/>
  <c r="T458" i="1" s="1"/>
  <c r="U458" i="1" s="1"/>
  <c r="V458" i="1" s="1"/>
  <c r="W458" i="1" s="1"/>
  <c r="O458" i="1"/>
  <c r="P458" i="1" s="1"/>
  <c r="Q458" i="1" s="1"/>
  <c r="R458" i="1" s="1"/>
  <c r="N458" i="1"/>
  <c r="V457" i="1"/>
  <c r="W457" i="1" s="1"/>
  <c r="N457" i="1"/>
  <c r="O457" i="1" s="1"/>
  <c r="P457" i="1" s="1"/>
  <c r="Q457" i="1" s="1"/>
  <c r="R457" i="1" s="1"/>
  <c r="S457" i="1" s="1"/>
  <c r="T457" i="1" s="1"/>
  <c r="U457" i="1" s="1"/>
  <c r="N456" i="1"/>
  <c r="O456" i="1" s="1"/>
  <c r="P456" i="1" s="1"/>
  <c r="Q456" i="1" s="1"/>
  <c r="R456" i="1" s="1"/>
  <c r="S456" i="1" s="1"/>
  <c r="T456" i="1" s="1"/>
  <c r="U456" i="1" s="1"/>
  <c r="V456" i="1" s="1"/>
  <c r="W456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R448" i="1"/>
  <c r="S448" i="1" s="1"/>
  <c r="T448" i="1" s="1"/>
  <c r="U448" i="1" s="1"/>
  <c r="V448" i="1" s="1"/>
  <c r="W448" i="1" s="1"/>
  <c r="O448" i="1"/>
  <c r="P448" i="1" s="1"/>
  <c r="Q448" i="1" s="1"/>
  <c r="N448" i="1"/>
  <c r="S447" i="1"/>
  <c r="T447" i="1" s="1"/>
  <c r="U447" i="1" s="1"/>
  <c r="V447" i="1" s="1"/>
  <c r="W447" i="1" s="1"/>
  <c r="O447" i="1"/>
  <c r="P447" i="1" s="1"/>
  <c r="Q447" i="1" s="1"/>
  <c r="R447" i="1" s="1"/>
  <c r="N447" i="1"/>
  <c r="N445" i="1"/>
  <c r="O445" i="1" s="1"/>
  <c r="P445" i="1" s="1"/>
  <c r="Q445" i="1" s="1"/>
  <c r="R445" i="1" s="1"/>
  <c r="S445" i="1" s="1"/>
  <c r="T445" i="1" s="1"/>
  <c r="U445" i="1" s="1"/>
  <c r="V445" i="1" s="1"/>
  <c r="W445" i="1" s="1"/>
  <c r="P444" i="1"/>
  <c r="Q444" i="1" s="1"/>
  <c r="R444" i="1" s="1"/>
  <c r="S444" i="1" s="1"/>
  <c r="T444" i="1" s="1"/>
  <c r="U444" i="1" s="1"/>
  <c r="V444" i="1" s="1"/>
  <c r="W444" i="1" s="1"/>
  <c r="N444" i="1"/>
  <c r="O444" i="1" s="1"/>
  <c r="Q441" i="1"/>
  <c r="R441" i="1" s="1"/>
  <c r="S441" i="1" s="1"/>
  <c r="T441" i="1" s="1"/>
  <c r="U441" i="1" s="1"/>
  <c r="V441" i="1" s="1"/>
  <c r="W441" i="1" s="1"/>
  <c r="N441" i="1"/>
  <c r="O441" i="1" s="1"/>
  <c r="P441" i="1" s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U437" i="1"/>
  <c r="V437" i="1" s="1"/>
  <c r="W437" i="1" s="1"/>
  <c r="N437" i="1"/>
  <c r="O437" i="1" s="1"/>
  <c r="P437" i="1" s="1"/>
  <c r="Q437" i="1" s="1"/>
  <c r="R437" i="1" s="1"/>
  <c r="S437" i="1" s="1"/>
  <c r="T437" i="1" s="1"/>
  <c r="O436" i="1"/>
  <c r="P436" i="1" s="1"/>
  <c r="Q436" i="1" s="1"/>
  <c r="R436" i="1" s="1"/>
  <c r="S436" i="1" s="1"/>
  <c r="T436" i="1" s="1"/>
  <c r="U436" i="1" s="1"/>
  <c r="V436" i="1" s="1"/>
  <c r="W436" i="1" s="1"/>
  <c r="N436" i="1"/>
  <c r="R435" i="1"/>
  <c r="S435" i="1" s="1"/>
  <c r="T435" i="1" s="1"/>
  <c r="U435" i="1" s="1"/>
  <c r="V435" i="1" s="1"/>
  <c r="W435" i="1" s="1"/>
  <c r="O435" i="1"/>
  <c r="P435" i="1" s="1"/>
  <c r="Q435" i="1" s="1"/>
  <c r="N435" i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N432" i="1"/>
  <c r="O432" i="1" s="1"/>
  <c r="P432" i="1" s="1"/>
  <c r="Q432" i="1" s="1"/>
  <c r="R432" i="1" s="1"/>
  <c r="S432" i="1" s="1"/>
  <c r="T432" i="1" s="1"/>
  <c r="U432" i="1" s="1"/>
  <c r="V432" i="1" s="1"/>
  <c r="W432" i="1" s="1"/>
  <c r="W431" i="1"/>
  <c r="P431" i="1"/>
  <c r="Q431" i="1" s="1"/>
  <c r="R431" i="1" s="1"/>
  <c r="S431" i="1" s="1"/>
  <c r="T431" i="1" s="1"/>
  <c r="U431" i="1" s="1"/>
  <c r="V431" i="1" s="1"/>
  <c r="N431" i="1"/>
  <c r="O431" i="1" s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O428" i="1"/>
  <c r="P428" i="1" s="1"/>
  <c r="Q428" i="1" s="1"/>
  <c r="R428" i="1" s="1"/>
  <c r="S428" i="1" s="1"/>
  <c r="T428" i="1" s="1"/>
  <c r="U428" i="1" s="1"/>
  <c r="V428" i="1" s="1"/>
  <c r="W428" i="1" s="1"/>
  <c r="N428" i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V425" i="1"/>
  <c r="W425" i="1" s="1"/>
  <c r="O425" i="1"/>
  <c r="P425" i="1" s="1"/>
  <c r="Q425" i="1" s="1"/>
  <c r="R425" i="1" s="1"/>
  <c r="S425" i="1" s="1"/>
  <c r="T425" i="1" s="1"/>
  <c r="U425" i="1" s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R423" i="1"/>
  <c r="S423" i="1" s="1"/>
  <c r="T423" i="1" s="1"/>
  <c r="U423" i="1" s="1"/>
  <c r="V423" i="1" s="1"/>
  <c r="W423" i="1" s="1"/>
  <c r="P423" i="1"/>
  <c r="Q423" i="1" s="1"/>
  <c r="O423" i="1"/>
  <c r="N423" i="1"/>
  <c r="R421" i="1"/>
  <c r="S421" i="1" s="1"/>
  <c r="T421" i="1" s="1"/>
  <c r="U421" i="1" s="1"/>
  <c r="V421" i="1" s="1"/>
  <c r="W421" i="1" s="1"/>
  <c r="N421" i="1"/>
  <c r="O421" i="1" s="1"/>
  <c r="P421" i="1" s="1"/>
  <c r="Q421" i="1" s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N419" i="1"/>
  <c r="O419" i="1" s="1"/>
  <c r="P419" i="1" s="1"/>
  <c r="Q419" i="1" s="1"/>
  <c r="R419" i="1" s="1"/>
  <c r="S419" i="1" s="1"/>
  <c r="T419" i="1" s="1"/>
  <c r="U419" i="1" s="1"/>
  <c r="V419" i="1" s="1"/>
  <c r="W419" i="1" s="1"/>
  <c r="N417" i="1"/>
  <c r="O417" i="1" s="1"/>
  <c r="P417" i="1" s="1"/>
  <c r="Q417" i="1" s="1"/>
  <c r="R417" i="1" s="1"/>
  <c r="S417" i="1" s="1"/>
  <c r="T417" i="1" s="1"/>
  <c r="U417" i="1" s="1"/>
  <c r="V417" i="1" s="1"/>
  <c r="W417" i="1" s="1"/>
  <c r="P416" i="1"/>
  <c r="Q416" i="1" s="1"/>
  <c r="R416" i="1" s="1"/>
  <c r="S416" i="1" s="1"/>
  <c r="T416" i="1" s="1"/>
  <c r="U416" i="1" s="1"/>
  <c r="V416" i="1" s="1"/>
  <c r="W416" i="1" s="1"/>
  <c r="O416" i="1"/>
  <c r="N416" i="1"/>
  <c r="Q415" i="1"/>
  <c r="R415" i="1" s="1"/>
  <c r="S415" i="1" s="1"/>
  <c r="T415" i="1" s="1"/>
  <c r="U415" i="1" s="1"/>
  <c r="V415" i="1" s="1"/>
  <c r="W415" i="1" s="1"/>
  <c r="O415" i="1"/>
  <c r="P415" i="1" s="1"/>
  <c r="N415" i="1"/>
  <c r="N413" i="1"/>
  <c r="O413" i="1" s="1"/>
  <c r="P413" i="1" s="1"/>
  <c r="Q413" i="1" s="1"/>
  <c r="R413" i="1" s="1"/>
  <c r="S413" i="1" s="1"/>
  <c r="T413" i="1" s="1"/>
  <c r="U413" i="1" s="1"/>
  <c r="V413" i="1" s="1"/>
  <c r="W413" i="1" s="1"/>
  <c r="O412" i="1"/>
  <c r="P412" i="1" s="1"/>
  <c r="Q412" i="1" s="1"/>
  <c r="R412" i="1" s="1"/>
  <c r="S412" i="1" s="1"/>
  <c r="T412" i="1" s="1"/>
  <c r="U412" i="1" s="1"/>
  <c r="V412" i="1" s="1"/>
  <c r="W412" i="1" s="1"/>
  <c r="N412" i="1"/>
  <c r="O411" i="1"/>
  <c r="P411" i="1" s="1"/>
  <c r="Q411" i="1" s="1"/>
  <c r="R411" i="1" s="1"/>
  <c r="S411" i="1" s="1"/>
  <c r="T411" i="1" s="1"/>
  <c r="U411" i="1" s="1"/>
  <c r="V411" i="1" s="1"/>
  <c r="W411" i="1" s="1"/>
  <c r="N411" i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P408" i="1"/>
  <c r="Q408" i="1" s="1"/>
  <c r="R408" i="1" s="1"/>
  <c r="S408" i="1" s="1"/>
  <c r="T408" i="1" s="1"/>
  <c r="U408" i="1" s="1"/>
  <c r="V408" i="1" s="1"/>
  <c r="W408" i="1" s="1"/>
  <c r="N408" i="1"/>
  <c r="O408" i="1" s="1"/>
  <c r="N407" i="1"/>
  <c r="O407" i="1" s="1"/>
  <c r="P407" i="1" s="1"/>
  <c r="Q407" i="1" s="1"/>
  <c r="R407" i="1" s="1"/>
  <c r="S407" i="1" s="1"/>
  <c r="T407" i="1" s="1"/>
  <c r="U407" i="1" s="1"/>
  <c r="V407" i="1" s="1"/>
  <c r="W407" i="1" s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N404" i="1"/>
  <c r="O404" i="1" s="1"/>
  <c r="P404" i="1" s="1"/>
  <c r="Q404" i="1" s="1"/>
  <c r="R404" i="1" s="1"/>
  <c r="S404" i="1" s="1"/>
  <c r="T404" i="1" s="1"/>
  <c r="U404" i="1" s="1"/>
  <c r="V404" i="1" s="1"/>
  <c r="W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M400" i="1"/>
  <c r="N398" i="1"/>
  <c r="O398" i="1" s="1"/>
  <c r="P398" i="1" s="1"/>
  <c r="Q398" i="1" s="1"/>
  <c r="R398" i="1" s="1"/>
  <c r="S398" i="1" s="1"/>
  <c r="T398" i="1" s="1"/>
  <c r="U398" i="1" s="1"/>
  <c r="V398" i="1" s="1"/>
  <c r="W398" i="1" s="1"/>
  <c r="N397" i="1"/>
  <c r="O397" i="1" s="1"/>
  <c r="P397" i="1" s="1"/>
  <c r="Q397" i="1" s="1"/>
  <c r="R397" i="1" s="1"/>
  <c r="S397" i="1" s="1"/>
  <c r="T397" i="1" s="1"/>
  <c r="U397" i="1" s="1"/>
  <c r="V397" i="1" s="1"/>
  <c r="W397" i="1" s="1"/>
  <c r="O396" i="1"/>
  <c r="P396" i="1" s="1"/>
  <c r="Q396" i="1" s="1"/>
  <c r="R396" i="1" s="1"/>
  <c r="S396" i="1" s="1"/>
  <c r="T396" i="1" s="1"/>
  <c r="U396" i="1" s="1"/>
  <c r="V396" i="1" s="1"/>
  <c r="W396" i="1" s="1"/>
  <c r="N396" i="1"/>
  <c r="U394" i="1"/>
  <c r="V394" i="1" s="1"/>
  <c r="W394" i="1" s="1"/>
  <c r="R394" i="1"/>
  <c r="S394" i="1" s="1"/>
  <c r="T394" i="1" s="1"/>
  <c r="N394" i="1"/>
  <c r="O394" i="1" s="1"/>
  <c r="P394" i="1" s="1"/>
  <c r="Q394" i="1" s="1"/>
  <c r="N393" i="1"/>
  <c r="O393" i="1" s="1"/>
  <c r="P393" i="1" s="1"/>
  <c r="Q393" i="1" s="1"/>
  <c r="R393" i="1" s="1"/>
  <c r="S393" i="1" s="1"/>
  <c r="T393" i="1" s="1"/>
  <c r="U393" i="1" s="1"/>
  <c r="V393" i="1" s="1"/>
  <c r="W393" i="1" s="1"/>
  <c r="R389" i="1"/>
  <c r="S389" i="1" s="1"/>
  <c r="T389" i="1" s="1"/>
  <c r="U389" i="1" s="1"/>
  <c r="V389" i="1" s="1"/>
  <c r="W389" i="1" s="1"/>
  <c r="O389" i="1"/>
  <c r="P389" i="1" s="1"/>
  <c r="Q389" i="1" s="1"/>
  <c r="N389" i="1"/>
  <c r="M388" i="1"/>
  <c r="N388" i="1" s="1"/>
  <c r="O388" i="1" s="1"/>
  <c r="P388" i="1" s="1"/>
  <c r="Q388" i="1" s="1"/>
  <c r="R388" i="1" s="1"/>
  <c r="S388" i="1" s="1"/>
  <c r="T388" i="1" s="1"/>
  <c r="U388" i="1" s="1"/>
  <c r="V388" i="1" s="1"/>
  <c r="W388" i="1" s="1"/>
  <c r="M387" i="1"/>
  <c r="N387" i="1" s="1"/>
  <c r="O387" i="1" s="1"/>
  <c r="P387" i="1" s="1"/>
  <c r="Q387" i="1" s="1"/>
  <c r="R387" i="1" s="1"/>
  <c r="S387" i="1" s="1"/>
  <c r="T387" i="1" s="1"/>
  <c r="U387" i="1" s="1"/>
  <c r="V387" i="1" s="1"/>
  <c r="W387" i="1" s="1"/>
  <c r="P385" i="1"/>
  <c r="Q385" i="1" s="1"/>
  <c r="R385" i="1" s="1"/>
  <c r="S385" i="1" s="1"/>
  <c r="T385" i="1" s="1"/>
  <c r="U385" i="1" s="1"/>
  <c r="V385" i="1" s="1"/>
  <c r="W385" i="1" s="1"/>
  <c r="O385" i="1"/>
  <c r="N385" i="1"/>
  <c r="N384" i="1"/>
  <c r="O384" i="1" s="1"/>
  <c r="P384" i="1" s="1"/>
  <c r="Q384" i="1" s="1"/>
  <c r="R384" i="1" s="1"/>
  <c r="S384" i="1" s="1"/>
  <c r="T384" i="1" s="1"/>
  <c r="U384" i="1" s="1"/>
  <c r="V384" i="1" s="1"/>
  <c r="W384" i="1" s="1"/>
  <c r="S383" i="1"/>
  <c r="T383" i="1" s="1"/>
  <c r="U383" i="1" s="1"/>
  <c r="V383" i="1" s="1"/>
  <c r="W383" i="1" s="1"/>
  <c r="P383" i="1"/>
  <c r="Q383" i="1" s="1"/>
  <c r="R383" i="1" s="1"/>
  <c r="O383" i="1"/>
  <c r="N383" i="1"/>
  <c r="W380" i="1"/>
  <c r="T380" i="1"/>
  <c r="U380" i="1" s="1"/>
  <c r="V380" i="1" s="1"/>
  <c r="O380" i="1"/>
  <c r="P380" i="1" s="1"/>
  <c r="Q380" i="1" s="1"/>
  <c r="R380" i="1" s="1"/>
  <c r="S380" i="1" s="1"/>
  <c r="N380" i="1"/>
  <c r="P379" i="1"/>
  <c r="Q379" i="1" s="1"/>
  <c r="R379" i="1" s="1"/>
  <c r="S379" i="1" s="1"/>
  <c r="T379" i="1" s="1"/>
  <c r="U379" i="1" s="1"/>
  <c r="V379" i="1" s="1"/>
  <c r="W379" i="1" s="1"/>
  <c r="O379" i="1"/>
  <c r="N379" i="1"/>
  <c r="M378" i="1"/>
  <c r="N378" i="1" s="1"/>
  <c r="O378" i="1" s="1"/>
  <c r="P378" i="1" s="1"/>
  <c r="Q378" i="1" s="1"/>
  <c r="R378" i="1" s="1"/>
  <c r="S378" i="1" s="1"/>
  <c r="T378" i="1" s="1"/>
  <c r="U378" i="1" s="1"/>
  <c r="V378" i="1" s="1"/>
  <c r="W378" i="1" s="1"/>
  <c r="P376" i="1"/>
  <c r="Q376" i="1" s="1"/>
  <c r="R376" i="1" s="1"/>
  <c r="S376" i="1" s="1"/>
  <c r="T376" i="1" s="1"/>
  <c r="U376" i="1" s="1"/>
  <c r="V376" i="1" s="1"/>
  <c r="W376" i="1" s="1"/>
  <c r="O376" i="1"/>
  <c r="N376" i="1"/>
  <c r="O375" i="1"/>
  <c r="P375" i="1" s="1"/>
  <c r="Q375" i="1" s="1"/>
  <c r="R375" i="1" s="1"/>
  <c r="S375" i="1" s="1"/>
  <c r="T375" i="1" s="1"/>
  <c r="U375" i="1" s="1"/>
  <c r="V375" i="1" s="1"/>
  <c r="W375" i="1" s="1"/>
  <c r="N375" i="1"/>
  <c r="S374" i="1"/>
  <c r="T374" i="1" s="1"/>
  <c r="U374" i="1" s="1"/>
  <c r="V374" i="1" s="1"/>
  <c r="W374" i="1" s="1"/>
  <c r="O374" i="1"/>
  <c r="P374" i="1" s="1"/>
  <c r="Q374" i="1" s="1"/>
  <c r="R374" i="1" s="1"/>
  <c r="N374" i="1"/>
  <c r="M372" i="1"/>
  <c r="N372" i="1" s="1"/>
  <c r="O372" i="1" s="1"/>
  <c r="P372" i="1" s="1"/>
  <c r="Q372" i="1" s="1"/>
  <c r="R372" i="1" s="1"/>
  <c r="S372" i="1" s="1"/>
  <c r="T372" i="1" s="1"/>
  <c r="U372" i="1" s="1"/>
  <c r="V372" i="1" s="1"/>
  <c r="W372" i="1" s="1"/>
  <c r="N371" i="1"/>
  <c r="O371" i="1" s="1"/>
  <c r="P371" i="1" s="1"/>
  <c r="Q371" i="1" s="1"/>
  <c r="R371" i="1" s="1"/>
  <c r="S371" i="1" s="1"/>
  <c r="T371" i="1" s="1"/>
  <c r="U371" i="1" s="1"/>
  <c r="V371" i="1" s="1"/>
  <c r="W371" i="1" s="1"/>
  <c r="R370" i="1"/>
  <c r="S370" i="1" s="1"/>
  <c r="T370" i="1" s="1"/>
  <c r="U370" i="1" s="1"/>
  <c r="V370" i="1" s="1"/>
  <c r="W370" i="1" s="1"/>
  <c r="Q370" i="1"/>
  <c r="P370" i="1"/>
  <c r="O370" i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M369" i="1"/>
  <c r="V367" i="1"/>
  <c r="W367" i="1" s="1"/>
  <c r="N367" i="1"/>
  <c r="O367" i="1" s="1"/>
  <c r="P367" i="1" s="1"/>
  <c r="Q367" i="1" s="1"/>
  <c r="R367" i="1" s="1"/>
  <c r="S367" i="1" s="1"/>
  <c r="T367" i="1" s="1"/>
  <c r="U367" i="1" s="1"/>
  <c r="P366" i="1"/>
  <c r="Q366" i="1" s="1"/>
  <c r="R366" i="1" s="1"/>
  <c r="S366" i="1" s="1"/>
  <c r="T366" i="1" s="1"/>
  <c r="U366" i="1" s="1"/>
  <c r="V366" i="1" s="1"/>
  <c r="W366" i="1" s="1"/>
  <c r="O366" i="1"/>
  <c r="N366" i="1"/>
  <c r="O365" i="1"/>
  <c r="P365" i="1" s="1"/>
  <c r="Q365" i="1" s="1"/>
  <c r="R365" i="1" s="1"/>
  <c r="S365" i="1" s="1"/>
  <c r="T365" i="1" s="1"/>
  <c r="U365" i="1" s="1"/>
  <c r="V365" i="1" s="1"/>
  <c r="W365" i="1" s="1"/>
  <c r="N365" i="1"/>
  <c r="T363" i="1"/>
  <c r="U363" i="1" s="1"/>
  <c r="V363" i="1" s="1"/>
  <c r="W363" i="1" s="1"/>
  <c r="M363" i="1"/>
  <c r="N363" i="1" s="1"/>
  <c r="O363" i="1" s="1"/>
  <c r="P363" i="1" s="1"/>
  <c r="Q363" i="1" s="1"/>
  <c r="R363" i="1" s="1"/>
  <c r="S363" i="1" s="1"/>
  <c r="O362" i="1"/>
  <c r="P362" i="1" s="1"/>
  <c r="Q362" i="1" s="1"/>
  <c r="R362" i="1" s="1"/>
  <c r="S362" i="1" s="1"/>
  <c r="T362" i="1" s="1"/>
  <c r="U362" i="1" s="1"/>
  <c r="V362" i="1" s="1"/>
  <c r="W362" i="1" s="1"/>
  <c r="N362" i="1"/>
  <c r="R361" i="1"/>
  <c r="S361" i="1" s="1"/>
  <c r="T361" i="1" s="1"/>
  <c r="U361" i="1" s="1"/>
  <c r="V361" i="1" s="1"/>
  <c r="W361" i="1" s="1"/>
  <c r="N361" i="1"/>
  <c r="O361" i="1" s="1"/>
  <c r="P361" i="1" s="1"/>
  <c r="Q361" i="1" s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M360" i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O357" i="1"/>
  <c r="P357" i="1" s="1"/>
  <c r="Q357" i="1" s="1"/>
  <c r="R357" i="1" s="1"/>
  <c r="S357" i="1" s="1"/>
  <c r="T357" i="1" s="1"/>
  <c r="U357" i="1" s="1"/>
  <c r="V357" i="1" s="1"/>
  <c r="W357" i="1" s="1"/>
  <c r="N357" i="1"/>
  <c r="R356" i="1"/>
  <c r="S356" i="1" s="1"/>
  <c r="T356" i="1" s="1"/>
  <c r="U356" i="1" s="1"/>
  <c r="V356" i="1" s="1"/>
  <c r="W356" i="1" s="1"/>
  <c r="N356" i="1"/>
  <c r="O356" i="1" s="1"/>
  <c r="P356" i="1" s="1"/>
  <c r="Q356" i="1" s="1"/>
  <c r="M354" i="1"/>
  <c r="N354" i="1" s="1"/>
  <c r="O354" i="1" s="1"/>
  <c r="P354" i="1" s="1"/>
  <c r="Q354" i="1" s="1"/>
  <c r="R354" i="1" s="1"/>
  <c r="S354" i="1" s="1"/>
  <c r="T354" i="1" s="1"/>
  <c r="U354" i="1" s="1"/>
  <c r="V354" i="1" s="1"/>
  <c r="W354" i="1" s="1"/>
  <c r="N353" i="1"/>
  <c r="O353" i="1" s="1"/>
  <c r="P353" i="1" s="1"/>
  <c r="Q353" i="1" s="1"/>
  <c r="R353" i="1" s="1"/>
  <c r="S353" i="1" s="1"/>
  <c r="T353" i="1" s="1"/>
  <c r="U353" i="1" s="1"/>
  <c r="V353" i="1" s="1"/>
  <c r="W353" i="1" s="1"/>
  <c r="Q352" i="1"/>
  <c r="R352" i="1" s="1"/>
  <c r="S352" i="1" s="1"/>
  <c r="T352" i="1" s="1"/>
  <c r="U352" i="1" s="1"/>
  <c r="V352" i="1" s="1"/>
  <c r="W352" i="1" s="1"/>
  <c r="P352" i="1"/>
  <c r="O352" i="1"/>
  <c r="N352" i="1"/>
  <c r="M351" i="1"/>
  <c r="N351" i="1" s="1"/>
  <c r="O351" i="1" s="1"/>
  <c r="P351" i="1" s="1"/>
  <c r="Q351" i="1" s="1"/>
  <c r="R351" i="1" s="1"/>
  <c r="S351" i="1" s="1"/>
  <c r="T351" i="1" s="1"/>
  <c r="U351" i="1" s="1"/>
  <c r="V351" i="1" s="1"/>
  <c r="W351" i="1" s="1"/>
  <c r="M350" i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Q348" i="1"/>
  <c r="R348" i="1" s="1"/>
  <c r="S348" i="1" s="1"/>
  <c r="T348" i="1" s="1"/>
  <c r="U348" i="1" s="1"/>
  <c r="V348" i="1" s="1"/>
  <c r="W348" i="1" s="1"/>
  <c r="P348" i="1"/>
  <c r="O348" i="1"/>
  <c r="N348" i="1"/>
  <c r="N347" i="1"/>
  <c r="O347" i="1" s="1"/>
  <c r="P347" i="1" s="1"/>
  <c r="Q347" i="1" s="1"/>
  <c r="R347" i="1" s="1"/>
  <c r="S347" i="1" s="1"/>
  <c r="T347" i="1" s="1"/>
  <c r="U347" i="1" s="1"/>
  <c r="V347" i="1" s="1"/>
  <c r="W347" i="1" s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M345" i="1"/>
  <c r="P344" i="1"/>
  <c r="Q344" i="1" s="1"/>
  <c r="R344" i="1" s="1"/>
  <c r="S344" i="1" s="1"/>
  <c r="T344" i="1" s="1"/>
  <c r="U344" i="1" s="1"/>
  <c r="V344" i="1" s="1"/>
  <c r="W344" i="1" s="1"/>
  <c r="O344" i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M342" i="1"/>
  <c r="N342" i="1" s="1"/>
  <c r="O342" i="1" s="1"/>
  <c r="P342" i="1" s="1"/>
  <c r="Q342" i="1" s="1"/>
  <c r="R342" i="1" s="1"/>
  <c r="S342" i="1" s="1"/>
  <c r="T342" i="1" s="1"/>
  <c r="U342" i="1" s="1"/>
  <c r="V342" i="1" s="1"/>
  <c r="W342" i="1" s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T338" i="1"/>
  <c r="U338" i="1" s="1"/>
  <c r="V338" i="1" s="1"/>
  <c r="W338" i="1" s="1"/>
  <c r="N338" i="1"/>
  <c r="O338" i="1" s="1"/>
  <c r="P338" i="1" s="1"/>
  <c r="Q338" i="1" s="1"/>
  <c r="R338" i="1" s="1"/>
  <c r="S338" i="1" s="1"/>
  <c r="M336" i="1"/>
  <c r="N336" i="1" s="1"/>
  <c r="O336" i="1" s="1"/>
  <c r="P336" i="1" s="1"/>
  <c r="Q336" i="1" s="1"/>
  <c r="R336" i="1" s="1"/>
  <c r="S336" i="1" s="1"/>
  <c r="T336" i="1" s="1"/>
  <c r="U336" i="1" s="1"/>
  <c r="V336" i="1" s="1"/>
  <c r="W336" i="1" s="1"/>
  <c r="O335" i="1"/>
  <c r="P335" i="1" s="1"/>
  <c r="Q335" i="1" s="1"/>
  <c r="R335" i="1" s="1"/>
  <c r="S335" i="1" s="1"/>
  <c r="T335" i="1" s="1"/>
  <c r="U335" i="1" s="1"/>
  <c r="V335" i="1" s="1"/>
  <c r="W335" i="1" s="1"/>
  <c r="N335" i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Q333" i="1"/>
  <c r="R333" i="1" s="1"/>
  <c r="S333" i="1" s="1"/>
  <c r="T333" i="1" s="1"/>
  <c r="U333" i="1" s="1"/>
  <c r="V333" i="1" s="1"/>
  <c r="W333" i="1" s="1"/>
  <c r="N333" i="1"/>
  <c r="O333" i="1" s="1"/>
  <c r="P333" i="1" s="1"/>
  <c r="M333" i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W327" i="1"/>
  <c r="M327" i="1"/>
  <c r="N327" i="1" s="1"/>
  <c r="O327" i="1" s="1"/>
  <c r="P327" i="1" s="1"/>
  <c r="Q327" i="1" s="1"/>
  <c r="R327" i="1" s="1"/>
  <c r="S327" i="1" s="1"/>
  <c r="T327" i="1" s="1"/>
  <c r="U327" i="1" s="1"/>
  <c r="V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O325" i="1"/>
  <c r="P325" i="1" s="1"/>
  <c r="Q325" i="1" s="1"/>
  <c r="R325" i="1" s="1"/>
  <c r="S325" i="1" s="1"/>
  <c r="T325" i="1" s="1"/>
  <c r="U325" i="1" s="1"/>
  <c r="V325" i="1" s="1"/>
  <c r="W325" i="1" s="1"/>
  <c r="N325" i="1"/>
  <c r="N324" i="1"/>
  <c r="O324" i="1" s="1"/>
  <c r="P324" i="1" s="1"/>
  <c r="Q324" i="1" s="1"/>
  <c r="R324" i="1" s="1"/>
  <c r="S324" i="1" s="1"/>
  <c r="T324" i="1" s="1"/>
  <c r="U324" i="1" s="1"/>
  <c r="V324" i="1" s="1"/>
  <c r="W324" i="1" s="1"/>
  <c r="M324" i="1"/>
  <c r="M323" i="1"/>
  <c r="P322" i="1"/>
  <c r="Q322" i="1" s="1"/>
  <c r="R322" i="1" s="1"/>
  <c r="S322" i="1" s="1"/>
  <c r="T322" i="1" s="1"/>
  <c r="U322" i="1" s="1"/>
  <c r="V322" i="1" s="1"/>
  <c r="W322" i="1" s="1"/>
  <c r="N322" i="1"/>
  <c r="O322" i="1" s="1"/>
  <c r="Q321" i="1"/>
  <c r="R321" i="1" s="1"/>
  <c r="S321" i="1" s="1"/>
  <c r="T321" i="1" s="1"/>
  <c r="U321" i="1" s="1"/>
  <c r="V321" i="1" s="1"/>
  <c r="W321" i="1" s="1"/>
  <c r="P321" i="1"/>
  <c r="O321" i="1"/>
  <c r="N321" i="1"/>
  <c r="T320" i="1"/>
  <c r="U320" i="1" s="1"/>
  <c r="V320" i="1" s="1"/>
  <c r="W320" i="1" s="1"/>
  <c r="N320" i="1"/>
  <c r="O320" i="1" s="1"/>
  <c r="P320" i="1" s="1"/>
  <c r="Q320" i="1" s="1"/>
  <c r="R320" i="1" s="1"/>
  <c r="S320" i="1" s="1"/>
  <c r="N318" i="1"/>
  <c r="O318" i="1" s="1"/>
  <c r="P318" i="1" s="1"/>
  <c r="Q318" i="1" s="1"/>
  <c r="R318" i="1" s="1"/>
  <c r="S318" i="1" s="1"/>
  <c r="T318" i="1" s="1"/>
  <c r="U318" i="1" s="1"/>
  <c r="V318" i="1" s="1"/>
  <c r="W318" i="1" s="1"/>
  <c r="N317" i="1"/>
  <c r="O317" i="1" s="1"/>
  <c r="P317" i="1" s="1"/>
  <c r="Q317" i="1" s="1"/>
  <c r="R317" i="1" s="1"/>
  <c r="S317" i="1" s="1"/>
  <c r="T317" i="1" s="1"/>
  <c r="U317" i="1" s="1"/>
  <c r="V317" i="1" s="1"/>
  <c r="W317" i="1" s="1"/>
  <c r="N313" i="1"/>
  <c r="O313" i="1" s="1"/>
  <c r="P313" i="1" s="1"/>
  <c r="Q313" i="1" s="1"/>
  <c r="R313" i="1" s="1"/>
  <c r="S313" i="1" s="1"/>
  <c r="T313" i="1" s="1"/>
  <c r="U313" i="1" s="1"/>
  <c r="V313" i="1" s="1"/>
  <c r="W313" i="1" s="1"/>
  <c r="T312" i="1"/>
  <c r="U312" i="1" s="1"/>
  <c r="V312" i="1" s="1"/>
  <c r="W312" i="1" s="1"/>
  <c r="N312" i="1"/>
  <c r="O312" i="1" s="1"/>
  <c r="P312" i="1" s="1"/>
  <c r="Q312" i="1" s="1"/>
  <c r="R312" i="1" s="1"/>
  <c r="S312" i="1" s="1"/>
  <c r="M311" i="1"/>
  <c r="N311" i="1" s="1"/>
  <c r="O311" i="1" s="1"/>
  <c r="P311" i="1" s="1"/>
  <c r="Q311" i="1" s="1"/>
  <c r="R311" i="1" s="1"/>
  <c r="S311" i="1" s="1"/>
  <c r="T311" i="1" s="1"/>
  <c r="U311" i="1" s="1"/>
  <c r="V311" i="1" s="1"/>
  <c r="W311" i="1" s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N307" i="1"/>
  <c r="O307" i="1" s="1"/>
  <c r="P307" i="1" s="1"/>
  <c r="Q307" i="1" s="1"/>
  <c r="R307" i="1" s="1"/>
  <c r="S307" i="1" s="1"/>
  <c r="T307" i="1" s="1"/>
  <c r="U307" i="1" s="1"/>
  <c r="V307" i="1" s="1"/>
  <c r="W307" i="1" s="1"/>
  <c r="N304" i="1"/>
  <c r="O304" i="1" s="1"/>
  <c r="P304" i="1" s="1"/>
  <c r="Q304" i="1" s="1"/>
  <c r="R304" i="1" s="1"/>
  <c r="S304" i="1" s="1"/>
  <c r="T304" i="1" s="1"/>
  <c r="U304" i="1" s="1"/>
  <c r="V304" i="1" s="1"/>
  <c r="W304" i="1" s="1"/>
  <c r="N303" i="1"/>
  <c r="O303" i="1" s="1"/>
  <c r="P303" i="1" s="1"/>
  <c r="Q303" i="1" s="1"/>
  <c r="R303" i="1" s="1"/>
  <c r="S303" i="1" s="1"/>
  <c r="T303" i="1" s="1"/>
  <c r="U303" i="1" s="1"/>
  <c r="V303" i="1" s="1"/>
  <c r="W303" i="1" s="1"/>
  <c r="Q302" i="1"/>
  <c r="R302" i="1" s="1"/>
  <c r="S302" i="1" s="1"/>
  <c r="T302" i="1" s="1"/>
  <c r="U302" i="1" s="1"/>
  <c r="V302" i="1" s="1"/>
  <c r="W302" i="1" s="1"/>
  <c r="O302" i="1"/>
  <c r="P302" i="1" s="1"/>
  <c r="N302" i="1"/>
  <c r="M302" i="1"/>
  <c r="P300" i="1"/>
  <c r="Q300" i="1" s="1"/>
  <c r="R300" i="1" s="1"/>
  <c r="S300" i="1" s="1"/>
  <c r="T300" i="1" s="1"/>
  <c r="U300" i="1" s="1"/>
  <c r="V300" i="1" s="1"/>
  <c r="W300" i="1" s="1"/>
  <c r="O300" i="1"/>
  <c r="N300" i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O298" i="1"/>
  <c r="P298" i="1" s="1"/>
  <c r="Q298" i="1" s="1"/>
  <c r="R298" i="1" s="1"/>
  <c r="S298" i="1" s="1"/>
  <c r="T298" i="1" s="1"/>
  <c r="U298" i="1" s="1"/>
  <c r="V298" i="1" s="1"/>
  <c r="W298" i="1" s="1"/>
  <c r="N298" i="1"/>
  <c r="S295" i="1"/>
  <c r="T295" i="1" s="1"/>
  <c r="U295" i="1" s="1"/>
  <c r="V295" i="1" s="1"/>
  <c r="W295" i="1" s="1"/>
  <c r="P295" i="1"/>
  <c r="Q295" i="1" s="1"/>
  <c r="R295" i="1" s="1"/>
  <c r="O295" i="1"/>
  <c r="N295" i="1"/>
  <c r="P294" i="1"/>
  <c r="Q294" i="1" s="1"/>
  <c r="R294" i="1" s="1"/>
  <c r="S294" i="1" s="1"/>
  <c r="T294" i="1" s="1"/>
  <c r="U294" i="1" s="1"/>
  <c r="V294" i="1" s="1"/>
  <c r="W294" i="1" s="1"/>
  <c r="O294" i="1"/>
  <c r="N294" i="1"/>
  <c r="V293" i="1"/>
  <c r="W293" i="1" s="1"/>
  <c r="N293" i="1"/>
  <c r="O293" i="1" s="1"/>
  <c r="P293" i="1" s="1"/>
  <c r="Q293" i="1" s="1"/>
  <c r="R293" i="1" s="1"/>
  <c r="S293" i="1" s="1"/>
  <c r="T293" i="1" s="1"/>
  <c r="U293" i="1" s="1"/>
  <c r="M293" i="1"/>
  <c r="W291" i="1"/>
  <c r="O291" i="1"/>
  <c r="P291" i="1" s="1"/>
  <c r="Q291" i="1" s="1"/>
  <c r="R291" i="1" s="1"/>
  <c r="S291" i="1" s="1"/>
  <c r="T291" i="1" s="1"/>
  <c r="U291" i="1" s="1"/>
  <c r="V291" i="1" s="1"/>
  <c r="N291" i="1"/>
  <c r="P290" i="1"/>
  <c r="Q290" i="1" s="1"/>
  <c r="R290" i="1" s="1"/>
  <c r="S290" i="1" s="1"/>
  <c r="T290" i="1" s="1"/>
  <c r="U290" i="1" s="1"/>
  <c r="V290" i="1" s="1"/>
  <c r="W290" i="1" s="1"/>
  <c r="O290" i="1"/>
  <c r="N290" i="1"/>
  <c r="R289" i="1"/>
  <c r="S289" i="1" s="1"/>
  <c r="T289" i="1" s="1"/>
  <c r="U289" i="1" s="1"/>
  <c r="V289" i="1" s="1"/>
  <c r="W289" i="1" s="1"/>
  <c r="P289" i="1"/>
  <c r="Q289" i="1" s="1"/>
  <c r="O289" i="1"/>
  <c r="N289" i="1"/>
  <c r="S287" i="1"/>
  <c r="T287" i="1" s="1"/>
  <c r="U287" i="1" s="1"/>
  <c r="V287" i="1" s="1"/>
  <c r="W287" i="1" s="1"/>
  <c r="M287" i="1"/>
  <c r="N287" i="1" s="1"/>
  <c r="O287" i="1" s="1"/>
  <c r="P287" i="1" s="1"/>
  <c r="Q287" i="1" s="1"/>
  <c r="R287" i="1" s="1"/>
  <c r="O286" i="1"/>
  <c r="P286" i="1" s="1"/>
  <c r="Q286" i="1" s="1"/>
  <c r="R286" i="1" s="1"/>
  <c r="S286" i="1" s="1"/>
  <c r="T286" i="1" s="1"/>
  <c r="U286" i="1" s="1"/>
  <c r="V286" i="1" s="1"/>
  <c r="W286" i="1" s="1"/>
  <c r="N286" i="1"/>
  <c r="Q285" i="1"/>
  <c r="R285" i="1" s="1"/>
  <c r="S285" i="1" s="1"/>
  <c r="T285" i="1" s="1"/>
  <c r="U285" i="1" s="1"/>
  <c r="V285" i="1" s="1"/>
  <c r="W285" i="1" s="1"/>
  <c r="O285" i="1"/>
  <c r="P285" i="1" s="1"/>
  <c r="N285" i="1"/>
  <c r="P284" i="1"/>
  <c r="Q284" i="1" s="1"/>
  <c r="R284" i="1" s="1"/>
  <c r="S284" i="1" s="1"/>
  <c r="T284" i="1" s="1"/>
  <c r="U284" i="1" s="1"/>
  <c r="V284" i="1" s="1"/>
  <c r="W284" i="1" s="1"/>
  <c r="O284" i="1"/>
  <c r="N284" i="1"/>
  <c r="M284" i="1"/>
  <c r="T282" i="1"/>
  <c r="U282" i="1" s="1"/>
  <c r="V282" i="1" s="1"/>
  <c r="W282" i="1" s="1"/>
  <c r="N282" i="1"/>
  <c r="O282" i="1" s="1"/>
  <c r="P282" i="1" s="1"/>
  <c r="Q282" i="1" s="1"/>
  <c r="R282" i="1" s="1"/>
  <c r="S282" i="1" s="1"/>
  <c r="U281" i="1"/>
  <c r="V281" i="1" s="1"/>
  <c r="W281" i="1" s="1"/>
  <c r="O281" i="1"/>
  <c r="P281" i="1" s="1"/>
  <c r="Q281" i="1" s="1"/>
  <c r="R281" i="1" s="1"/>
  <c r="S281" i="1" s="1"/>
  <c r="T281" i="1" s="1"/>
  <c r="N281" i="1"/>
  <c r="W280" i="1"/>
  <c r="N280" i="1"/>
  <c r="O280" i="1" s="1"/>
  <c r="P280" i="1" s="1"/>
  <c r="Q280" i="1" s="1"/>
  <c r="R280" i="1" s="1"/>
  <c r="S280" i="1" s="1"/>
  <c r="T280" i="1" s="1"/>
  <c r="U280" i="1" s="1"/>
  <c r="V280" i="1" s="1"/>
  <c r="P278" i="1"/>
  <c r="Q278" i="1" s="1"/>
  <c r="R278" i="1" s="1"/>
  <c r="S278" i="1" s="1"/>
  <c r="T278" i="1" s="1"/>
  <c r="U278" i="1" s="1"/>
  <c r="V278" i="1" s="1"/>
  <c r="W278" i="1" s="1"/>
  <c r="M278" i="1"/>
  <c r="N278" i="1" s="1"/>
  <c r="O278" i="1" s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V276" i="1"/>
  <c r="W276" i="1" s="1"/>
  <c r="T276" i="1"/>
  <c r="U276" i="1" s="1"/>
  <c r="N276" i="1"/>
  <c r="O276" i="1" s="1"/>
  <c r="P276" i="1" s="1"/>
  <c r="Q276" i="1" s="1"/>
  <c r="R276" i="1" s="1"/>
  <c r="S276" i="1" s="1"/>
  <c r="O275" i="1"/>
  <c r="P275" i="1" s="1"/>
  <c r="Q275" i="1" s="1"/>
  <c r="R275" i="1" s="1"/>
  <c r="S275" i="1" s="1"/>
  <c r="T275" i="1" s="1"/>
  <c r="U275" i="1" s="1"/>
  <c r="V275" i="1" s="1"/>
  <c r="W275" i="1" s="1"/>
  <c r="M275" i="1"/>
  <c r="N275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N272" i="1"/>
  <c r="O272" i="1" s="1"/>
  <c r="P272" i="1" s="1"/>
  <c r="Q272" i="1" s="1"/>
  <c r="R272" i="1" s="1"/>
  <c r="S272" i="1" s="1"/>
  <c r="T272" i="1" s="1"/>
  <c r="U272" i="1" s="1"/>
  <c r="V272" i="1" s="1"/>
  <c r="W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M269" i="1"/>
  <c r="N269" i="1" s="1"/>
  <c r="O269" i="1" s="1"/>
  <c r="P269" i="1" s="1"/>
  <c r="Q269" i="1" s="1"/>
  <c r="R269" i="1" s="1"/>
  <c r="S269" i="1" s="1"/>
  <c r="T269" i="1" s="1"/>
  <c r="U269" i="1" s="1"/>
  <c r="V269" i="1" s="1"/>
  <c r="W269" i="1" s="1"/>
  <c r="R268" i="1"/>
  <c r="S268" i="1" s="1"/>
  <c r="T268" i="1" s="1"/>
  <c r="U268" i="1" s="1"/>
  <c r="V268" i="1" s="1"/>
  <c r="W268" i="1" s="1"/>
  <c r="P268" i="1"/>
  <c r="Q268" i="1" s="1"/>
  <c r="N268" i="1"/>
  <c r="O268" i="1" s="1"/>
  <c r="N267" i="1"/>
  <c r="O267" i="1" s="1"/>
  <c r="P267" i="1" s="1"/>
  <c r="Q267" i="1" s="1"/>
  <c r="R267" i="1" s="1"/>
  <c r="S267" i="1" s="1"/>
  <c r="T267" i="1" s="1"/>
  <c r="U267" i="1" s="1"/>
  <c r="V267" i="1" s="1"/>
  <c r="W267" i="1" s="1"/>
  <c r="Q266" i="1"/>
  <c r="R266" i="1" s="1"/>
  <c r="S266" i="1" s="1"/>
  <c r="T266" i="1" s="1"/>
  <c r="U266" i="1" s="1"/>
  <c r="V266" i="1" s="1"/>
  <c r="W266" i="1" s="1"/>
  <c r="N266" i="1"/>
  <c r="O266" i="1" s="1"/>
  <c r="P266" i="1" s="1"/>
  <c r="M266" i="1"/>
  <c r="M265" i="1"/>
  <c r="O264" i="1"/>
  <c r="P264" i="1" s="1"/>
  <c r="Q264" i="1" s="1"/>
  <c r="R264" i="1" s="1"/>
  <c r="S264" i="1" s="1"/>
  <c r="T264" i="1" s="1"/>
  <c r="U264" i="1" s="1"/>
  <c r="V264" i="1" s="1"/>
  <c r="W264" i="1" s="1"/>
  <c r="N264" i="1"/>
  <c r="Q263" i="1"/>
  <c r="R263" i="1" s="1"/>
  <c r="S263" i="1" s="1"/>
  <c r="T263" i="1" s="1"/>
  <c r="U263" i="1" s="1"/>
  <c r="V263" i="1" s="1"/>
  <c r="W263" i="1" s="1"/>
  <c r="P263" i="1"/>
  <c r="O263" i="1"/>
  <c r="N263" i="1"/>
  <c r="P262" i="1"/>
  <c r="Q262" i="1" s="1"/>
  <c r="R262" i="1" s="1"/>
  <c r="S262" i="1" s="1"/>
  <c r="T262" i="1" s="1"/>
  <c r="U262" i="1" s="1"/>
  <c r="V262" i="1" s="1"/>
  <c r="W262" i="1" s="1"/>
  <c r="N262" i="1"/>
  <c r="O262" i="1" s="1"/>
  <c r="P260" i="1"/>
  <c r="Q260" i="1" s="1"/>
  <c r="R260" i="1" s="1"/>
  <c r="S260" i="1" s="1"/>
  <c r="T260" i="1" s="1"/>
  <c r="U260" i="1" s="1"/>
  <c r="V260" i="1" s="1"/>
  <c r="W260" i="1" s="1"/>
  <c r="O260" i="1"/>
  <c r="N260" i="1"/>
  <c r="O259" i="1"/>
  <c r="P259" i="1" s="1"/>
  <c r="Q259" i="1" s="1"/>
  <c r="R259" i="1" s="1"/>
  <c r="S259" i="1" s="1"/>
  <c r="T259" i="1" s="1"/>
  <c r="U259" i="1" s="1"/>
  <c r="V259" i="1" s="1"/>
  <c r="W259" i="1" s="1"/>
  <c r="N259" i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N253" i="1"/>
  <c r="O253" i="1" s="1"/>
  <c r="P253" i="1" s="1"/>
  <c r="Q253" i="1" s="1"/>
  <c r="R253" i="1" s="1"/>
  <c r="S253" i="1" s="1"/>
  <c r="T253" i="1" s="1"/>
  <c r="U253" i="1" s="1"/>
  <c r="V253" i="1" s="1"/>
  <c r="W253" i="1" s="1"/>
  <c r="S252" i="1"/>
  <c r="T252" i="1" s="1"/>
  <c r="U252" i="1" s="1"/>
  <c r="V252" i="1" s="1"/>
  <c r="W252" i="1" s="1"/>
  <c r="N252" i="1"/>
  <c r="O252" i="1" s="1"/>
  <c r="P252" i="1" s="1"/>
  <c r="Q252" i="1" s="1"/>
  <c r="R252" i="1" s="1"/>
  <c r="M252" i="1"/>
  <c r="R250" i="1"/>
  <c r="S250" i="1" s="1"/>
  <c r="T250" i="1" s="1"/>
  <c r="U250" i="1" s="1"/>
  <c r="V250" i="1" s="1"/>
  <c r="W250" i="1" s="1"/>
  <c r="O250" i="1"/>
  <c r="P250" i="1" s="1"/>
  <c r="Q250" i="1" s="1"/>
  <c r="N250" i="1"/>
  <c r="Q249" i="1"/>
  <c r="R249" i="1" s="1"/>
  <c r="S249" i="1" s="1"/>
  <c r="T249" i="1" s="1"/>
  <c r="U249" i="1" s="1"/>
  <c r="V249" i="1" s="1"/>
  <c r="W249" i="1" s="1"/>
  <c r="N249" i="1"/>
  <c r="O249" i="1" s="1"/>
  <c r="P249" i="1" s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S243" i="1"/>
  <c r="T243" i="1" s="1"/>
  <c r="U243" i="1" s="1"/>
  <c r="V243" i="1" s="1"/>
  <c r="W243" i="1" s="1"/>
  <c r="P243" i="1"/>
  <c r="Q243" i="1" s="1"/>
  <c r="R243" i="1" s="1"/>
  <c r="N243" i="1"/>
  <c r="O243" i="1" s="1"/>
  <c r="T242" i="1"/>
  <c r="U242" i="1" s="1"/>
  <c r="V242" i="1" s="1"/>
  <c r="W242" i="1" s="1"/>
  <c r="R242" i="1"/>
  <c r="S242" i="1" s="1"/>
  <c r="O242" i="1"/>
  <c r="P242" i="1" s="1"/>
  <c r="Q242" i="1" s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M241" i="1"/>
  <c r="Q239" i="1"/>
  <c r="R239" i="1" s="1"/>
  <c r="S239" i="1" s="1"/>
  <c r="T239" i="1" s="1"/>
  <c r="U239" i="1" s="1"/>
  <c r="V239" i="1" s="1"/>
  <c r="W239" i="1" s="1"/>
  <c r="N239" i="1"/>
  <c r="O239" i="1" s="1"/>
  <c r="P239" i="1" s="1"/>
  <c r="R238" i="1"/>
  <c r="S238" i="1" s="1"/>
  <c r="T238" i="1" s="1"/>
  <c r="U238" i="1" s="1"/>
  <c r="V238" i="1" s="1"/>
  <c r="W238" i="1" s="1"/>
  <c r="Q238" i="1"/>
  <c r="N238" i="1"/>
  <c r="O238" i="1" s="1"/>
  <c r="P238" i="1" s="1"/>
  <c r="O237" i="1"/>
  <c r="P237" i="1" s="1"/>
  <c r="Q237" i="1" s="1"/>
  <c r="R237" i="1" s="1"/>
  <c r="S237" i="1" s="1"/>
  <c r="T237" i="1" s="1"/>
  <c r="U237" i="1" s="1"/>
  <c r="V237" i="1" s="1"/>
  <c r="W237" i="1" s="1"/>
  <c r="N237" i="1"/>
  <c r="R233" i="1"/>
  <c r="S233" i="1" s="1"/>
  <c r="T233" i="1" s="1"/>
  <c r="U233" i="1" s="1"/>
  <c r="V233" i="1" s="1"/>
  <c r="W233" i="1" s="1"/>
  <c r="O233" i="1"/>
  <c r="P233" i="1" s="1"/>
  <c r="Q233" i="1" s="1"/>
  <c r="N233" i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P231" i="1"/>
  <c r="Q231" i="1" s="1"/>
  <c r="R231" i="1" s="1"/>
  <c r="S231" i="1" s="1"/>
  <c r="T231" i="1" s="1"/>
  <c r="U231" i="1" s="1"/>
  <c r="V231" i="1" s="1"/>
  <c r="W231" i="1" s="1"/>
  <c r="O231" i="1"/>
  <c r="M231" i="1"/>
  <c r="N231" i="1" s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N227" i="1"/>
  <c r="O227" i="1" s="1"/>
  <c r="P227" i="1" s="1"/>
  <c r="Q227" i="1" s="1"/>
  <c r="R227" i="1" s="1"/>
  <c r="S227" i="1" s="1"/>
  <c r="T227" i="1" s="1"/>
  <c r="U227" i="1" s="1"/>
  <c r="V227" i="1" s="1"/>
  <c r="W227" i="1" s="1"/>
  <c r="N224" i="1"/>
  <c r="O224" i="1" s="1"/>
  <c r="P224" i="1" s="1"/>
  <c r="Q224" i="1" s="1"/>
  <c r="R224" i="1" s="1"/>
  <c r="S224" i="1" s="1"/>
  <c r="T224" i="1" s="1"/>
  <c r="U224" i="1" s="1"/>
  <c r="V224" i="1" s="1"/>
  <c r="W224" i="1" s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M222" i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R220" i="1"/>
  <c r="S220" i="1" s="1"/>
  <c r="T220" i="1" s="1"/>
  <c r="U220" i="1" s="1"/>
  <c r="V220" i="1" s="1"/>
  <c r="W220" i="1" s="1"/>
  <c r="P220" i="1"/>
  <c r="Q220" i="1" s="1"/>
  <c r="O220" i="1"/>
  <c r="N220" i="1"/>
  <c r="S219" i="1"/>
  <c r="T219" i="1" s="1"/>
  <c r="U219" i="1" s="1"/>
  <c r="V219" i="1" s="1"/>
  <c r="W219" i="1" s="1"/>
  <c r="N219" i="1"/>
  <c r="O219" i="1" s="1"/>
  <c r="P219" i="1" s="1"/>
  <c r="Q219" i="1" s="1"/>
  <c r="R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N213" i="1"/>
  <c r="O213" i="1" s="1"/>
  <c r="P213" i="1" s="1"/>
  <c r="Q213" i="1" s="1"/>
  <c r="R213" i="1" s="1"/>
  <c r="S213" i="1" s="1"/>
  <c r="T213" i="1" s="1"/>
  <c r="U213" i="1" s="1"/>
  <c r="V213" i="1" s="1"/>
  <c r="W213" i="1" s="1"/>
  <c r="N212" i="1"/>
  <c r="O212" i="1" s="1"/>
  <c r="P212" i="1" s="1"/>
  <c r="Q212" i="1" s="1"/>
  <c r="R212" i="1" s="1"/>
  <c r="S212" i="1" s="1"/>
  <c r="T212" i="1" s="1"/>
  <c r="U212" i="1" s="1"/>
  <c r="V212" i="1" s="1"/>
  <c r="W212" i="1" s="1"/>
  <c r="M212" i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O208" i="1"/>
  <c r="P208" i="1" s="1"/>
  <c r="Q208" i="1" s="1"/>
  <c r="R208" i="1" s="1"/>
  <c r="S208" i="1" s="1"/>
  <c r="T208" i="1" s="1"/>
  <c r="U208" i="1" s="1"/>
  <c r="V208" i="1" s="1"/>
  <c r="W208" i="1" s="1"/>
  <c r="N208" i="1"/>
  <c r="P205" i="1"/>
  <c r="Q205" i="1" s="1"/>
  <c r="R205" i="1" s="1"/>
  <c r="S205" i="1" s="1"/>
  <c r="T205" i="1" s="1"/>
  <c r="U205" i="1" s="1"/>
  <c r="V205" i="1" s="1"/>
  <c r="W205" i="1" s="1"/>
  <c r="O205" i="1"/>
  <c r="N205" i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O203" i="1"/>
  <c r="P203" i="1" s="1"/>
  <c r="Q203" i="1" s="1"/>
  <c r="R203" i="1" s="1"/>
  <c r="S203" i="1" s="1"/>
  <c r="T203" i="1" s="1"/>
  <c r="U203" i="1" s="1"/>
  <c r="V203" i="1" s="1"/>
  <c r="W203" i="1" s="1"/>
  <c r="M203" i="1"/>
  <c r="N203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W199" i="1"/>
  <c r="N199" i="1"/>
  <c r="O199" i="1" s="1"/>
  <c r="P199" i="1" s="1"/>
  <c r="Q199" i="1" s="1"/>
  <c r="R199" i="1" s="1"/>
  <c r="S199" i="1" s="1"/>
  <c r="T199" i="1" s="1"/>
  <c r="U199" i="1" s="1"/>
  <c r="V199" i="1" s="1"/>
  <c r="M197" i="1"/>
  <c r="N197" i="1" s="1"/>
  <c r="O197" i="1" s="1"/>
  <c r="P197" i="1" s="1"/>
  <c r="Q197" i="1" s="1"/>
  <c r="R197" i="1" s="1"/>
  <c r="S197" i="1" s="1"/>
  <c r="T197" i="1" s="1"/>
  <c r="U197" i="1" s="1"/>
  <c r="V197" i="1" s="1"/>
  <c r="W197" i="1" s="1"/>
  <c r="Q196" i="1"/>
  <c r="R196" i="1" s="1"/>
  <c r="S196" i="1" s="1"/>
  <c r="T196" i="1" s="1"/>
  <c r="U196" i="1" s="1"/>
  <c r="V196" i="1" s="1"/>
  <c r="W196" i="1" s="1"/>
  <c r="P196" i="1"/>
  <c r="O196" i="1"/>
  <c r="N196" i="1"/>
  <c r="M195" i="1"/>
  <c r="N195" i="1" s="1"/>
  <c r="O195" i="1" s="1"/>
  <c r="P195" i="1" s="1"/>
  <c r="Q195" i="1" s="1"/>
  <c r="R195" i="1" s="1"/>
  <c r="S195" i="1" s="1"/>
  <c r="T195" i="1" s="1"/>
  <c r="U195" i="1" s="1"/>
  <c r="V195" i="1" s="1"/>
  <c r="W195" i="1" s="1"/>
  <c r="M194" i="1"/>
  <c r="N194" i="1" s="1"/>
  <c r="O194" i="1" s="1"/>
  <c r="P194" i="1" s="1"/>
  <c r="Q194" i="1" s="1"/>
  <c r="R194" i="1" s="1"/>
  <c r="S194" i="1" s="1"/>
  <c r="T194" i="1" s="1"/>
  <c r="U194" i="1" s="1"/>
  <c r="V194" i="1" s="1"/>
  <c r="W194" i="1" s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M188" i="1"/>
  <c r="N188" i="1" s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M185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M179" i="1"/>
  <c r="M215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O177" i="1"/>
  <c r="P177" i="1" s="1"/>
  <c r="Q177" i="1" s="1"/>
  <c r="R177" i="1" s="1"/>
  <c r="S177" i="1" s="1"/>
  <c r="T177" i="1" s="1"/>
  <c r="U177" i="1" s="1"/>
  <c r="V177" i="1" s="1"/>
  <c r="W177" i="1" s="1"/>
  <c r="N177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N175" i="1"/>
  <c r="O175" i="1" s="1"/>
  <c r="P175" i="1" s="1"/>
  <c r="Q175" i="1" s="1"/>
  <c r="R175" i="1" s="1"/>
  <c r="S175" i="1" s="1"/>
  <c r="T175" i="1" s="1"/>
  <c r="U175" i="1" s="1"/>
  <c r="V175" i="1" s="1"/>
  <c r="W175" i="1" s="1"/>
  <c r="M175" i="1"/>
  <c r="M174" i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Q172" i="1"/>
  <c r="R172" i="1" s="1"/>
  <c r="S172" i="1" s="1"/>
  <c r="T172" i="1" s="1"/>
  <c r="U172" i="1" s="1"/>
  <c r="V172" i="1" s="1"/>
  <c r="W172" i="1" s="1"/>
  <c r="O172" i="1"/>
  <c r="P172" i="1" s="1"/>
  <c r="N172" i="1"/>
  <c r="O171" i="1"/>
  <c r="P171" i="1" s="1"/>
  <c r="Q171" i="1" s="1"/>
  <c r="R171" i="1" s="1"/>
  <c r="S171" i="1" s="1"/>
  <c r="T171" i="1" s="1"/>
  <c r="U171" i="1" s="1"/>
  <c r="V171" i="1" s="1"/>
  <c r="W171" i="1" s="1"/>
  <c r="N171" i="1"/>
  <c r="O169" i="1"/>
  <c r="P169" i="1" s="1"/>
  <c r="Q169" i="1" s="1"/>
  <c r="R169" i="1" s="1"/>
  <c r="S169" i="1" s="1"/>
  <c r="T169" i="1" s="1"/>
  <c r="U169" i="1" s="1"/>
  <c r="V169" i="1" s="1"/>
  <c r="W169" i="1" s="1"/>
  <c r="N169" i="1"/>
  <c r="Q168" i="1"/>
  <c r="R168" i="1" s="1"/>
  <c r="S168" i="1" s="1"/>
  <c r="T168" i="1" s="1"/>
  <c r="U168" i="1" s="1"/>
  <c r="V168" i="1" s="1"/>
  <c r="W168" i="1" s="1"/>
  <c r="O168" i="1"/>
  <c r="P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S164" i="1"/>
  <c r="T164" i="1" s="1"/>
  <c r="U164" i="1" s="1"/>
  <c r="V164" i="1" s="1"/>
  <c r="W164" i="1" s="1"/>
  <c r="O164" i="1"/>
  <c r="P164" i="1" s="1"/>
  <c r="Q164" i="1" s="1"/>
  <c r="R164" i="1" s="1"/>
  <c r="N164" i="1"/>
  <c r="M163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M160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W150" i="1"/>
  <c r="O150" i="1"/>
  <c r="P150" i="1" s="1"/>
  <c r="Q150" i="1" s="1"/>
  <c r="R150" i="1" s="1"/>
  <c r="S150" i="1" s="1"/>
  <c r="T150" i="1" s="1"/>
  <c r="U150" i="1" s="1"/>
  <c r="V150" i="1" s="1"/>
  <c r="N150" i="1"/>
  <c r="M149" i="1"/>
  <c r="N149" i="1" s="1"/>
  <c r="O149" i="1" s="1"/>
  <c r="P149" i="1" s="1"/>
  <c r="Q149" i="1" s="1"/>
  <c r="R149" i="1" s="1"/>
  <c r="S149" i="1" s="1"/>
  <c r="T149" i="1" s="1"/>
  <c r="U149" i="1" s="1"/>
  <c r="V149" i="1" s="1"/>
  <c r="W149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T146" i="1"/>
  <c r="U146" i="1" s="1"/>
  <c r="V146" i="1" s="1"/>
  <c r="W146" i="1" s="1"/>
  <c r="Q146" i="1"/>
  <c r="R146" i="1" s="1"/>
  <c r="S146" i="1" s="1"/>
  <c r="O146" i="1"/>
  <c r="P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T141" i="1"/>
  <c r="U141" i="1" s="1"/>
  <c r="V141" i="1" s="1"/>
  <c r="W141" i="1" s="1"/>
  <c r="N141" i="1"/>
  <c r="O141" i="1" s="1"/>
  <c r="P141" i="1" s="1"/>
  <c r="Q141" i="1" s="1"/>
  <c r="R141" i="1" s="1"/>
  <c r="S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M139" i="1"/>
  <c r="N139" i="1" s="1"/>
  <c r="O139" i="1" s="1"/>
  <c r="P139" i="1" s="1"/>
  <c r="Q139" i="1" s="1"/>
  <c r="R139" i="1" s="1"/>
  <c r="S139" i="1" s="1"/>
  <c r="T139" i="1" s="1"/>
  <c r="U139" i="1" s="1"/>
  <c r="V139" i="1" s="1"/>
  <c r="W139" i="1" s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Q136" i="1"/>
  <c r="R136" i="1" s="1"/>
  <c r="S136" i="1" s="1"/>
  <c r="T136" i="1" s="1"/>
  <c r="U136" i="1" s="1"/>
  <c r="V136" i="1" s="1"/>
  <c r="W136" i="1" s="1"/>
  <c r="N136" i="1"/>
  <c r="O136" i="1" s="1"/>
  <c r="P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2" i="1"/>
  <c r="O132" i="1" s="1"/>
  <c r="P132" i="1" s="1"/>
  <c r="Q132" i="1" s="1"/>
  <c r="R132" i="1" s="1"/>
  <c r="S132" i="1" s="1"/>
  <c r="T132" i="1" s="1"/>
  <c r="U132" i="1" s="1"/>
  <c r="V132" i="1" s="1"/>
  <c r="W132" i="1" s="1"/>
  <c r="Q131" i="1"/>
  <c r="R131" i="1" s="1"/>
  <c r="S131" i="1" s="1"/>
  <c r="T131" i="1" s="1"/>
  <c r="U131" i="1" s="1"/>
  <c r="V131" i="1" s="1"/>
  <c r="W131" i="1" s="1"/>
  <c r="N131" i="1"/>
  <c r="O131" i="1" s="1"/>
  <c r="P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M130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U121" i="1"/>
  <c r="V121" i="1" s="1"/>
  <c r="W121" i="1" s="1"/>
  <c r="Q121" i="1"/>
  <c r="R121" i="1" s="1"/>
  <c r="S121" i="1" s="1"/>
  <c r="T121" i="1" s="1"/>
  <c r="N121" i="1"/>
  <c r="O121" i="1" s="1"/>
  <c r="P121" i="1" s="1"/>
  <c r="O120" i="1"/>
  <c r="P120" i="1" s="1"/>
  <c r="Q120" i="1" s="1"/>
  <c r="R120" i="1" s="1"/>
  <c r="S120" i="1" s="1"/>
  <c r="T120" i="1" s="1"/>
  <c r="U120" i="1" s="1"/>
  <c r="V120" i="1" s="1"/>
  <c r="W120" i="1" s="1"/>
  <c r="N120" i="1"/>
  <c r="M120" i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N117" i="1"/>
  <c r="O117" i="1" s="1"/>
  <c r="P117" i="1" s="1"/>
  <c r="Q117" i="1" s="1"/>
  <c r="R117" i="1" s="1"/>
  <c r="S117" i="1" s="1"/>
  <c r="T117" i="1" s="1"/>
  <c r="U117" i="1" s="1"/>
  <c r="V117" i="1" s="1"/>
  <c r="W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S113" i="1"/>
  <c r="T113" i="1" s="1"/>
  <c r="U113" i="1" s="1"/>
  <c r="V113" i="1" s="1"/>
  <c r="W113" i="1" s="1"/>
  <c r="O113" i="1"/>
  <c r="P113" i="1" s="1"/>
  <c r="Q113" i="1" s="1"/>
  <c r="R113" i="1" s="1"/>
  <c r="N113" i="1"/>
  <c r="N112" i="1"/>
  <c r="O112" i="1" s="1"/>
  <c r="P112" i="1" s="1"/>
  <c r="Q112" i="1" s="1"/>
  <c r="R112" i="1" s="1"/>
  <c r="S112" i="1" s="1"/>
  <c r="T112" i="1" s="1"/>
  <c r="U112" i="1" s="1"/>
  <c r="V112" i="1" s="1"/>
  <c r="W112" i="1" s="1"/>
  <c r="M111" i="1"/>
  <c r="N111" i="1" s="1"/>
  <c r="O111" i="1" s="1"/>
  <c r="P111" i="1" s="1"/>
  <c r="Q111" i="1" s="1"/>
  <c r="R111" i="1" s="1"/>
  <c r="S111" i="1" s="1"/>
  <c r="T111" i="1" s="1"/>
  <c r="U111" i="1" s="1"/>
  <c r="V111" i="1" s="1"/>
  <c r="W111" i="1" s="1"/>
  <c r="M110" i="1"/>
  <c r="S109" i="1"/>
  <c r="T109" i="1" s="1"/>
  <c r="U109" i="1" s="1"/>
  <c r="V109" i="1" s="1"/>
  <c r="W109" i="1" s="1"/>
  <c r="O109" i="1"/>
  <c r="P109" i="1" s="1"/>
  <c r="Q109" i="1" s="1"/>
  <c r="R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W107" i="1"/>
  <c r="S107" i="1"/>
  <c r="T107" i="1" s="1"/>
  <c r="U107" i="1" s="1"/>
  <c r="V107" i="1" s="1"/>
  <c r="N107" i="1"/>
  <c r="O107" i="1" s="1"/>
  <c r="P107" i="1" s="1"/>
  <c r="Q107" i="1" s="1"/>
  <c r="R107" i="1" s="1"/>
  <c r="Q104" i="1"/>
  <c r="R104" i="1" s="1"/>
  <c r="S104" i="1" s="1"/>
  <c r="T104" i="1" s="1"/>
  <c r="U104" i="1" s="1"/>
  <c r="V104" i="1" s="1"/>
  <c r="W104" i="1" s="1"/>
  <c r="P104" i="1"/>
  <c r="O104" i="1"/>
  <c r="N104" i="1"/>
  <c r="R103" i="1"/>
  <c r="S103" i="1" s="1"/>
  <c r="T103" i="1" s="1"/>
  <c r="U103" i="1" s="1"/>
  <c r="V103" i="1" s="1"/>
  <c r="W103" i="1" s="1"/>
  <c r="M103" i="1"/>
  <c r="N103" i="1" s="1"/>
  <c r="O103" i="1" s="1"/>
  <c r="P103" i="1" s="1"/>
  <c r="Q103" i="1" s="1"/>
  <c r="M102" i="1"/>
  <c r="N102" i="1" s="1"/>
  <c r="O102" i="1" s="1"/>
  <c r="P102" i="1" s="1"/>
  <c r="Q102" i="1" s="1"/>
  <c r="R102" i="1" s="1"/>
  <c r="S102" i="1" s="1"/>
  <c r="T102" i="1" s="1"/>
  <c r="U102" i="1" s="1"/>
  <c r="V102" i="1" s="1"/>
  <c r="W102" i="1" s="1"/>
  <c r="P100" i="1"/>
  <c r="Q100" i="1" s="1"/>
  <c r="R100" i="1" s="1"/>
  <c r="S100" i="1" s="1"/>
  <c r="T100" i="1" s="1"/>
  <c r="U100" i="1" s="1"/>
  <c r="V100" i="1" s="1"/>
  <c r="W100" i="1" s="1"/>
  <c r="O100" i="1"/>
  <c r="N100" i="1"/>
  <c r="O99" i="1"/>
  <c r="P99" i="1" s="1"/>
  <c r="Q99" i="1" s="1"/>
  <c r="R99" i="1" s="1"/>
  <c r="S99" i="1" s="1"/>
  <c r="T99" i="1" s="1"/>
  <c r="U99" i="1" s="1"/>
  <c r="V99" i="1" s="1"/>
  <c r="W99" i="1" s="1"/>
  <c r="N99" i="1"/>
  <c r="P98" i="1"/>
  <c r="Q98" i="1" s="1"/>
  <c r="R98" i="1" s="1"/>
  <c r="S98" i="1" s="1"/>
  <c r="T98" i="1" s="1"/>
  <c r="U98" i="1" s="1"/>
  <c r="V98" i="1" s="1"/>
  <c r="W98" i="1" s="1"/>
  <c r="O98" i="1"/>
  <c r="N98" i="1"/>
  <c r="M96" i="1"/>
  <c r="N96" i="1" s="1"/>
  <c r="O96" i="1" s="1"/>
  <c r="P96" i="1" s="1"/>
  <c r="Q96" i="1" s="1"/>
  <c r="R96" i="1" s="1"/>
  <c r="S96" i="1" s="1"/>
  <c r="T96" i="1" s="1"/>
  <c r="U96" i="1" s="1"/>
  <c r="V96" i="1" s="1"/>
  <c r="W96" i="1" s="1"/>
  <c r="U95" i="1"/>
  <c r="V95" i="1" s="1"/>
  <c r="W95" i="1" s="1"/>
  <c r="Q95" i="1"/>
  <c r="R95" i="1" s="1"/>
  <c r="S95" i="1" s="1"/>
  <c r="T95" i="1" s="1"/>
  <c r="N95" i="1"/>
  <c r="O95" i="1" s="1"/>
  <c r="P95" i="1" s="1"/>
  <c r="R94" i="1"/>
  <c r="S94" i="1" s="1"/>
  <c r="T94" i="1" s="1"/>
  <c r="U94" i="1" s="1"/>
  <c r="V94" i="1" s="1"/>
  <c r="W94" i="1" s="1"/>
  <c r="O94" i="1"/>
  <c r="P94" i="1" s="1"/>
  <c r="Q94" i="1" s="1"/>
  <c r="N94" i="1"/>
  <c r="M94" i="1"/>
  <c r="M93" i="1"/>
  <c r="N93" i="1" s="1"/>
  <c r="O93" i="1" s="1"/>
  <c r="P93" i="1" s="1"/>
  <c r="Q93" i="1" s="1"/>
  <c r="R93" i="1" s="1"/>
  <c r="S93" i="1" s="1"/>
  <c r="T93" i="1" s="1"/>
  <c r="U93" i="1" s="1"/>
  <c r="V93" i="1" s="1"/>
  <c r="W93" i="1" s="1"/>
  <c r="Q91" i="1"/>
  <c r="R91" i="1" s="1"/>
  <c r="S91" i="1" s="1"/>
  <c r="T91" i="1" s="1"/>
  <c r="U91" i="1" s="1"/>
  <c r="V91" i="1" s="1"/>
  <c r="W91" i="1" s="1"/>
  <c r="N91" i="1"/>
  <c r="O91" i="1" s="1"/>
  <c r="P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N89" i="1"/>
  <c r="O89" i="1" s="1"/>
  <c r="P89" i="1" s="1"/>
  <c r="Q89" i="1" s="1"/>
  <c r="R89" i="1" s="1"/>
  <c r="S89" i="1" s="1"/>
  <c r="T89" i="1" s="1"/>
  <c r="U89" i="1" s="1"/>
  <c r="V89" i="1" s="1"/>
  <c r="W89" i="1" s="1"/>
  <c r="R87" i="1"/>
  <c r="S87" i="1" s="1"/>
  <c r="T87" i="1" s="1"/>
  <c r="U87" i="1" s="1"/>
  <c r="V87" i="1" s="1"/>
  <c r="W87" i="1" s="1"/>
  <c r="O87" i="1"/>
  <c r="P87" i="1" s="1"/>
  <c r="Q87" i="1" s="1"/>
  <c r="M87" i="1"/>
  <c r="N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M85" i="1"/>
  <c r="M84" i="1"/>
  <c r="N84" i="1" s="1"/>
  <c r="O84" i="1" s="1"/>
  <c r="P84" i="1" s="1"/>
  <c r="Q84" i="1" s="1"/>
  <c r="R84" i="1" s="1"/>
  <c r="S84" i="1" s="1"/>
  <c r="T84" i="1" s="1"/>
  <c r="U84" i="1" s="1"/>
  <c r="V84" i="1" s="1"/>
  <c r="W84" i="1" s="1"/>
  <c r="R82" i="1"/>
  <c r="S82" i="1" s="1"/>
  <c r="T82" i="1" s="1"/>
  <c r="U82" i="1" s="1"/>
  <c r="V82" i="1" s="1"/>
  <c r="W82" i="1" s="1"/>
  <c r="Q82" i="1"/>
  <c r="N82" i="1"/>
  <c r="O82" i="1" s="1"/>
  <c r="P82" i="1" s="1"/>
  <c r="R81" i="1"/>
  <c r="S81" i="1" s="1"/>
  <c r="T81" i="1" s="1"/>
  <c r="U81" i="1" s="1"/>
  <c r="V81" i="1" s="1"/>
  <c r="W81" i="1" s="1"/>
  <c r="O81" i="1"/>
  <c r="P81" i="1" s="1"/>
  <c r="Q81" i="1" s="1"/>
  <c r="N81" i="1"/>
  <c r="Q80" i="1"/>
  <c r="R80" i="1" s="1"/>
  <c r="S80" i="1" s="1"/>
  <c r="T80" i="1" s="1"/>
  <c r="U80" i="1" s="1"/>
  <c r="V80" i="1" s="1"/>
  <c r="W80" i="1" s="1"/>
  <c r="N80" i="1"/>
  <c r="O80" i="1" s="1"/>
  <c r="P80" i="1" s="1"/>
  <c r="M78" i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Q77" i="1"/>
  <c r="R77" i="1" s="1"/>
  <c r="S77" i="1" s="1"/>
  <c r="T77" i="1" s="1"/>
  <c r="U77" i="1" s="1"/>
  <c r="V77" i="1" s="1"/>
  <c r="W77" i="1" s="1"/>
  <c r="N77" i="1"/>
  <c r="O77" i="1" s="1"/>
  <c r="P77" i="1" s="1"/>
  <c r="P76" i="1"/>
  <c r="Q76" i="1" s="1"/>
  <c r="R76" i="1" s="1"/>
  <c r="S76" i="1" s="1"/>
  <c r="T76" i="1" s="1"/>
  <c r="U76" i="1" s="1"/>
  <c r="V76" i="1" s="1"/>
  <c r="W76" i="1" s="1"/>
  <c r="M76" i="1"/>
  <c r="N76" i="1" s="1"/>
  <c r="O76" i="1" s="1"/>
  <c r="M75" i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M74" i="1"/>
  <c r="R73" i="1"/>
  <c r="S73" i="1" s="1"/>
  <c r="T73" i="1" s="1"/>
  <c r="U73" i="1" s="1"/>
  <c r="V73" i="1" s="1"/>
  <c r="W73" i="1" s="1"/>
  <c r="O73" i="1"/>
  <c r="P73" i="1" s="1"/>
  <c r="Q73" i="1" s="1"/>
  <c r="N73" i="1"/>
  <c r="N72" i="1"/>
  <c r="O72" i="1" s="1"/>
  <c r="P72" i="1" s="1"/>
  <c r="Q72" i="1" s="1"/>
  <c r="R72" i="1" s="1"/>
  <c r="S72" i="1" s="1"/>
  <c r="T72" i="1" s="1"/>
  <c r="U72" i="1" s="1"/>
  <c r="V72" i="1" s="1"/>
  <c r="W72" i="1" s="1"/>
  <c r="R71" i="1"/>
  <c r="S71" i="1" s="1"/>
  <c r="T71" i="1" s="1"/>
  <c r="U71" i="1" s="1"/>
  <c r="V71" i="1" s="1"/>
  <c r="W71" i="1" s="1"/>
  <c r="Q71" i="1"/>
  <c r="P71" i="1"/>
  <c r="O71" i="1"/>
  <c r="N71" i="1"/>
  <c r="M69" i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R68" i="1"/>
  <c r="S68" i="1" s="1"/>
  <c r="T68" i="1" s="1"/>
  <c r="U68" i="1" s="1"/>
  <c r="V68" i="1" s="1"/>
  <c r="W68" i="1" s="1"/>
  <c r="Q68" i="1"/>
  <c r="P68" i="1"/>
  <c r="O68" i="1"/>
  <c r="N68" i="1"/>
  <c r="N67" i="1"/>
  <c r="O67" i="1" s="1"/>
  <c r="P67" i="1" s="1"/>
  <c r="Q67" i="1" s="1"/>
  <c r="R67" i="1" s="1"/>
  <c r="S67" i="1" s="1"/>
  <c r="T67" i="1" s="1"/>
  <c r="U67" i="1" s="1"/>
  <c r="V67" i="1" s="1"/>
  <c r="W67" i="1" s="1"/>
  <c r="M67" i="1"/>
  <c r="M66" i="1"/>
  <c r="N66" i="1" s="1"/>
  <c r="O66" i="1" s="1"/>
  <c r="P66" i="1" s="1"/>
  <c r="Q66" i="1" s="1"/>
  <c r="R66" i="1" s="1"/>
  <c r="S66" i="1" s="1"/>
  <c r="T66" i="1" s="1"/>
  <c r="U66" i="1" s="1"/>
  <c r="V66" i="1" s="1"/>
  <c r="W66" i="1" s="1"/>
  <c r="O64" i="1"/>
  <c r="P64" i="1" s="1"/>
  <c r="Q64" i="1" s="1"/>
  <c r="R64" i="1" s="1"/>
  <c r="S64" i="1" s="1"/>
  <c r="T64" i="1" s="1"/>
  <c r="U64" i="1" s="1"/>
  <c r="V64" i="1" s="1"/>
  <c r="W64" i="1" s="1"/>
  <c r="N64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Q62" i="1"/>
  <c r="R62" i="1" s="1"/>
  <c r="S62" i="1" s="1"/>
  <c r="T62" i="1" s="1"/>
  <c r="U62" i="1" s="1"/>
  <c r="V62" i="1" s="1"/>
  <c r="W62" i="1" s="1"/>
  <c r="O62" i="1"/>
  <c r="P62" i="1" s="1"/>
  <c r="N62" i="1"/>
  <c r="M60" i="1"/>
  <c r="O59" i="1"/>
  <c r="P59" i="1" s="1"/>
  <c r="Q59" i="1" s="1"/>
  <c r="R59" i="1" s="1"/>
  <c r="S59" i="1" s="1"/>
  <c r="T59" i="1" s="1"/>
  <c r="U59" i="1" s="1"/>
  <c r="V59" i="1" s="1"/>
  <c r="W59" i="1" s="1"/>
  <c r="N59" i="1"/>
  <c r="N58" i="1"/>
  <c r="O58" i="1" s="1"/>
  <c r="P58" i="1" s="1"/>
  <c r="Q58" i="1" s="1"/>
  <c r="R58" i="1" s="1"/>
  <c r="S58" i="1" s="1"/>
  <c r="T58" i="1" s="1"/>
  <c r="U58" i="1" s="1"/>
  <c r="V58" i="1" s="1"/>
  <c r="W58" i="1" s="1"/>
  <c r="M57" i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Q54" i="1"/>
  <c r="R54" i="1" s="1"/>
  <c r="S54" i="1" s="1"/>
  <c r="T54" i="1" s="1"/>
  <c r="U54" i="1" s="1"/>
  <c r="V54" i="1" s="1"/>
  <c r="W54" i="1" s="1"/>
  <c r="O54" i="1"/>
  <c r="P54" i="1" s="1"/>
  <c r="N54" i="1"/>
  <c r="P53" i="1"/>
  <c r="Q53" i="1" s="1"/>
  <c r="R53" i="1" s="1"/>
  <c r="S53" i="1" s="1"/>
  <c r="T53" i="1" s="1"/>
  <c r="U53" i="1" s="1"/>
  <c r="V53" i="1" s="1"/>
  <c r="W53" i="1" s="1"/>
  <c r="N53" i="1"/>
  <c r="O53" i="1" s="1"/>
  <c r="M51" i="1"/>
  <c r="N51" i="1" s="1"/>
  <c r="O51" i="1" s="1"/>
  <c r="P51" i="1" s="1"/>
  <c r="Q51" i="1" s="1"/>
  <c r="R51" i="1" s="1"/>
  <c r="S51" i="1" s="1"/>
  <c r="T51" i="1" s="1"/>
  <c r="U51" i="1" s="1"/>
  <c r="V51" i="1" s="1"/>
  <c r="W51" i="1" s="1"/>
  <c r="P50" i="1"/>
  <c r="Q50" i="1" s="1"/>
  <c r="R50" i="1" s="1"/>
  <c r="S50" i="1" s="1"/>
  <c r="T50" i="1" s="1"/>
  <c r="U50" i="1" s="1"/>
  <c r="V50" i="1" s="1"/>
  <c r="W50" i="1" s="1"/>
  <c r="N50" i="1"/>
  <c r="O50" i="1" s="1"/>
  <c r="P49" i="1"/>
  <c r="Q49" i="1" s="1"/>
  <c r="R49" i="1" s="1"/>
  <c r="S49" i="1" s="1"/>
  <c r="T49" i="1" s="1"/>
  <c r="U49" i="1" s="1"/>
  <c r="V49" i="1" s="1"/>
  <c r="W49" i="1" s="1"/>
  <c r="O49" i="1"/>
  <c r="N49" i="1"/>
  <c r="M48" i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M47" i="1"/>
  <c r="O46" i="1"/>
  <c r="P46" i="1" s="1"/>
  <c r="Q46" i="1" s="1"/>
  <c r="R46" i="1" s="1"/>
  <c r="S46" i="1" s="1"/>
  <c r="T46" i="1" s="1"/>
  <c r="U46" i="1" s="1"/>
  <c r="V46" i="1" s="1"/>
  <c r="W46" i="1" s="1"/>
  <c r="N46" i="1"/>
  <c r="P45" i="1"/>
  <c r="Q45" i="1" s="1"/>
  <c r="R45" i="1" s="1"/>
  <c r="S45" i="1" s="1"/>
  <c r="T45" i="1" s="1"/>
  <c r="U45" i="1" s="1"/>
  <c r="V45" i="1" s="1"/>
  <c r="W45" i="1" s="1"/>
  <c r="O45" i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P40" i="1"/>
  <c r="Q40" i="1" s="1"/>
  <c r="R40" i="1" s="1"/>
  <c r="S40" i="1" s="1"/>
  <c r="T40" i="1" s="1"/>
  <c r="U40" i="1" s="1"/>
  <c r="V40" i="1" s="1"/>
  <c r="W40" i="1" s="1"/>
  <c r="N40" i="1"/>
  <c r="O40" i="1" s="1"/>
  <c r="W37" i="1"/>
  <c r="V37" i="1"/>
  <c r="U37" i="1"/>
  <c r="T37" i="1"/>
  <c r="S37" i="1"/>
  <c r="R37" i="1"/>
  <c r="Q37" i="1"/>
  <c r="P37" i="1"/>
  <c r="O37" i="1"/>
  <c r="N37" i="1"/>
  <c r="M37" i="1"/>
  <c r="W36" i="1"/>
  <c r="V36" i="1"/>
  <c r="U36" i="1"/>
  <c r="T36" i="1"/>
  <c r="S36" i="1"/>
  <c r="R36" i="1"/>
  <c r="Q36" i="1"/>
  <c r="P36" i="1"/>
  <c r="O36" i="1"/>
  <c r="N36" i="1"/>
  <c r="M36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W27" i="1"/>
  <c r="V27" i="1"/>
  <c r="U27" i="1"/>
  <c r="T27" i="1"/>
  <c r="S27" i="1"/>
  <c r="R27" i="1"/>
  <c r="Q27" i="1"/>
  <c r="P27" i="1"/>
  <c r="O27" i="1"/>
  <c r="N27" i="1"/>
  <c r="M27" i="1"/>
  <c r="W26" i="1"/>
  <c r="V26" i="1"/>
  <c r="U26" i="1"/>
  <c r="T26" i="1"/>
  <c r="S26" i="1"/>
  <c r="R26" i="1"/>
  <c r="Q26" i="1"/>
  <c r="P26" i="1"/>
  <c r="O26" i="1"/>
  <c r="N26" i="1"/>
  <c r="M26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M105" i="1" l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M154" i="1"/>
  <c r="N154" i="1" s="1"/>
  <c r="O154" i="1" s="1"/>
  <c r="P154" i="1" s="1"/>
  <c r="Q154" i="1" s="1"/>
  <c r="R154" i="1" s="1"/>
  <c r="S154" i="1" s="1"/>
  <c r="T154" i="1" s="1"/>
  <c r="U154" i="1" s="1"/>
  <c r="V154" i="1" s="1"/>
  <c r="W154" i="1" s="1"/>
  <c r="M152" i="1"/>
  <c r="M123" i="1"/>
  <c r="N60" i="1"/>
  <c r="O60" i="1" s="1"/>
  <c r="P60" i="1" s="1"/>
  <c r="Q60" i="1" s="1"/>
  <c r="R60" i="1" s="1"/>
  <c r="S60" i="1" s="1"/>
  <c r="T60" i="1" s="1"/>
  <c r="U60" i="1" s="1"/>
  <c r="V60" i="1" s="1"/>
  <c r="W60" i="1" s="1"/>
  <c r="M114" i="1"/>
  <c r="N114" i="1" s="1"/>
  <c r="O114" i="1" s="1"/>
  <c r="P114" i="1" s="1"/>
  <c r="Q114" i="1" s="1"/>
  <c r="R114" i="1" s="1"/>
  <c r="S114" i="1" s="1"/>
  <c r="T114" i="1" s="1"/>
  <c r="U114" i="1" s="1"/>
  <c r="V114" i="1" s="1"/>
  <c r="W114" i="1" s="1"/>
  <c r="M142" i="1"/>
  <c r="M216" i="1"/>
  <c r="N216" i="1" s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M133" i="1"/>
  <c r="N133" i="1" s="1"/>
  <c r="O133" i="1" s="1"/>
  <c r="P133" i="1" s="1"/>
  <c r="Q133" i="1" s="1"/>
  <c r="R133" i="1" s="1"/>
  <c r="S133" i="1" s="1"/>
  <c r="T133" i="1" s="1"/>
  <c r="U133" i="1" s="1"/>
  <c r="V133" i="1" s="1"/>
  <c r="W133" i="1" s="1"/>
  <c r="M206" i="1"/>
  <c r="N206" i="1" s="1"/>
  <c r="O206" i="1" s="1"/>
  <c r="P206" i="1" s="1"/>
  <c r="Q206" i="1" s="1"/>
  <c r="R206" i="1" s="1"/>
  <c r="S206" i="1" s="1"/>
  <c r="T206" i="1" s="1"/>
  <c r="U206" i="1" s="1"/>
  <c r="V206" i="1" s="1"/>
  <c r="W206" i="1" s="1"/>
  <c r="M255" i="1"/>
  <c r="M244" i="1"/>
  <c r="M234" i="1"/>
  <c r="M225" i="1"/>
  <c r="N225" i="1" s="1"/>
  <c r="O225" i="1" s="1"/>
  <c r="P225" i="1" s="1"/>
  <c r="Q225" i="1" s="1"/>
  <c r="R225" i="1" s="1"/>
  <c r="S225" i="1" s="1"/>
  <c r="T225" i="1" s="1"/>
  <c r="U225" i="1" s="1"/>
  <c r="V225" i="1" s="1"/>
  <c r="W225" i="1" s="1"/>
  <c r="M246" i="1"/>
  <c r="N246" i="1" s="1"/>
  <c r="O246" i="1" s="1"/>
  <c r="P246" i="1" s="1"/>
  <c r="Q246" i="1" s="1"/>
  <c r="R246" i="1" s="1"/>
  <c r="S246" i="1" s="1"/>
  <c r="T246" i="1" s="1"/>
  <c r="U246" i="1" s="1"/>
  <c r="V246" i="1" s="1"/>
  <c r="W246" i="1" s="1"/>
  <c r="M296" i="1"/>
  <c r="N296" i="1" s="1"/>
  <c r="O296" i="1" s="1"/>
  <c r="P296" i="1" s="1"/>
  <c r="Q296" i="1" s="1"/>
  <c r="R296" i="1" s="1"/>
  <c r="S296" i="1" s="1"/>
  <c r="T296" i="1" s="1"/>
  <c r="U296" i="1" s="1"/>
  <c r="V296" i="1" s="1"/>
  <c r="W296" i="1" s="1"/>
  <c r="M305" i="1"/>
  <c r="N305" i="1" s="1"/>
  <c r="O305" i="1" s="1"/>
  <c r="P305" i="1" s="1"/>
  <c r="Q305" i="1" s="1"/>
  <c r="R305" i="1" s="1"/>
  <c r="S305" i="1" s="1"/>
  <c r="T305" i="1" s="1"/>
  <c r="U305" i="1" s="1"/>
  <c r="V305" i="1" s="1"/>
  <c r="W305" i="1" s="1"/>
  <c r="M314" i="1"/>
  <c r="N314" i="1" s="1"/>
  <c r="O314" i="1" s="1"/>
  <c r="P314" i="1" s="1"/>
  <c r="Q314" i="1" s="1"/>
  <c r="R314" i="1" s="1"/>
  <c r="S314" i="1" s="1"/>
  <c r="T314" i="1" s="1"/>
  <c r="U314" i="1" s="1"/>
  <c r="V314" i="1" s="1"/>
  <c r="W314" i="1" s="1"/>
  <c r="M381" i="1"/>
  <c r="N381" i="1" s="1"/>
  <c r="O381" i="1" s="1"/>
  <c r="P381" i="1" s="1"/>
  <c r="Q381" i="1" s="1"/>
  <c r="R381" i="1" s="1"/>
  <c r="S381" i="1" s="1"/>
  <c r="T381" i="1" s="1"/>
  <c r="U381" i="1" s="1"/>
  <c r="V381" i="1" s="1"/>
  <c r="W381" i="1" s="1"/>
  <c r="M390" i="1"/>
  <c r="N390" i="1" s="1"/>
  <c r="O390" i="1" s="1"/>
  <c r="P390" i="1" s="1"/>
  <c r="Q390" i="1" s="1"/>
  <c r="R390" i="1" s="1"/>
  <c r="S390" i="1" s="1"/>
  <c r="T390" i="1" s="1"/>
  <c r="U390" i="1" s="1"/>
  <c r="V390" i="1" s="1"/>
  <c r="W390" i="1" s="1"/>
  <c r="M245" i="1" l="1"/>
  <c r="N245" i="1" s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M143" i="1"/>
  <c r="N143" i="1" s="1"/>
  <c r="O143" i="1" s="1"/>
  <c r="P143" i="1" s="1"/>
  <c r="Q143" i="1" s="1"/>
  <c r="R143" i="1" s="1"/>
  <c r="S143" i="1" s="1"/>
  <c r="T143" i="1" s="1"/>
  <c r="U143" i="1" s="1"/>
  <c r="V143" i="1" s="1"/>
  <c r="W143" i="1" s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M256" i="1"/>
  <c r="N256" i="1" s="1"/>
  <c r="O256" i="1" s="1"/>
  <c r="P256" i="1" s="1"/>
  <c r="Q256" i="1" s="1"/>
  <c r="R256" i="1" s="1"/>
  <c r="S256" i="1" s="1"/>
  <c r="T256" i="1" s="1"/>
  <c r="U256" i="1" s="1"/>
  <c r="V256" i="1" s="1"/>
  <c r="W256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M124" i="1"/>
  <c r="N124" i="1" s="1"/>
  <c r="O124" i="1" s="1"/>
  <c r="P124" i="1" s="1"/>
  <c r="Q124" i="1" s="1"/>
  <c r="R124" i="1" s="1"/>
  <c r="S124" i="1" s="1"/>
  <c r="T124" i="1" s="1"/>
  <c r="U124" i="1" s="1"/>
  <c r="V124" i="1" s="1"/>
  <c r="W124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M153" i="1"/>
  <c r="N153" i="1" s="1"/>
  <c r="O153" i="1" s="1"/>
  <c r="P153" i="1" s="1"/>
  <c r="Q153" i="1" s="1"/>
  <c r="R153" i="1" s="1"/>
  <c r="S153" i="1" s="1"/>
  <c r="T153" i="1" s="1"/>
  <c r="U153" i="1" s="1"/>
  <c r="V153" i="1" s="1"/>
  <c r="W153" i="1" s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M235" i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</calcChain>
</file>

<file path=xl/sharedStrings.xml><?xml version="1.0" encoding="utf-8"?>
<sst xmlns="http://schemas.openxmlformats.org/spreadsheetml/2006/main" count="4539" uniqueCount="166">
  <si>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</si>
  <si>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</si>
  <si>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</si>
  <si>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</si>
  <si>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</si>
  <si>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</si>
  <si>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</si>
  <si>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</si>
  <si>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</si>
  <si>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</si>
  <si>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</si>
  <si>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</si>
  <si>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</si>
  <si>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</si>
  <si>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</si>
  <si>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</si>
  <si>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Transportation Freight</t>
  </si>
  <si>
    <t>Service requested</t>
  </si>
  <si>
    <t>CIMS.CAN.BC.Transportation Freight</t>
  </si>
  <si>
    <t>k*tkm</t>
  </si>
  <si>
    <t>Service provided</t>
  </si>
  <si>
    <t>Competition type</t>
  </si>
  <si>
    <t>Price multiplier</t>
  </si>
  <si>
    <t>CIMS.CAN.BC.Biodiesel</t>
  </si>
  <si>
    <t>AFDC 2023</t>
  </si>
  <si>
    <t>CIMS.Generic Fuels.Biogas</t>
  </si>
  <si>
    <t>JCIMS</t>
  </si>
  <si>
    <t>CIMS.Generic Fuels.Black Liquor</t>
  </si>
  <si>
    <t>CIMS.Generic Fuels.Coal</t>
  </si>
  <si>
    <t>CIMS.Generic Fuels.Coke</t>
  </si>
  <si>
    <t>CIMS.Generic Fuels.Diesel</t>
  </si>
  <si>
    <t>CER</t>
  </si>
  <si>
    <t>CIMS.CAN.BC.Electricity</t>
  </si>
  <si>
    <t>Commercial</t>
  </si>
  <si>
    <t>TODO: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</si>
  <si>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</si>
  <si>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</si>
  <si>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</si>
  <si>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</si>
  <si>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</si>
  <si>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</si>
  <si>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</si>
  <si>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</si>
  <si>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</si>
  <si>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</si>
  <si>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</si>
  <si>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</si>
  <si>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</si>
  <si>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CIMS.CAN.BC.Transportation Freight.Freight</t>
  </si>
  <si>
    <t>CIMS.CAN.BC.Transportation Freight.Off Road</t>
  </si>
  <si>
    <t>Retrofit_existing_max</t>
  </si>
  <si>
    <t>%</t>
  </si>
  <si>
    <t>TODO: Remove once retrofit bug is fixed.</t>
  </si>
  <si>
    <t>Freight</t>
  </si>
  <si>
    <t>Fixed Ratio</t>
  </si>
  <si>
    <t>CIMS.CAN.BC.Transportation Freight.Freight.Land</t>
  </si>
  <si>
    <t>CIMS.CAN.BC.Transportation Freight.Freight.Marine</t>
  </si>
  <si>
    <t>CIMS.CAN.BC.Transportation Freight.Freight.Air</t>
  </si>
  <si>
    <t>Land</t>
  </si>
  <si>
    <t>CIMS.CAN.BC.Transportation Freight.Freight.Land.Light Medium</t>
  </si>
  <si>
    <t>CIMS.CAN.BC.Transportation Freight.Freight.Land.Heavy</t>
  </si>
  <si>
    <t>Light Medium</t>
  </si>
  <si>
    <t>Tech Compete</t>
  </si>
  <si>
    <t>Discount rate_financial</t>
  </si>
  <si>
    <t>Discount rate_retrofit</t>
  </si>
  <si>
    <t>Heterogeneity</t>
  </si>
  <si>
    <t>Diesel Existing</t>
  </si>
  <si>
    <t>Available</t>
  </si>
  <si>
    <t>Year</t>
  </si>
  <si>
    <t>Unavailable</t>
  </si>
  <si>
    <t>Lifetime</t>
  </si>
  <si>
    <t>Years</t>
  </si>
  <si>
    <t>Market share</t>
  </si>
  <si>
    <t>Output</t>
  </si>
  <si>
    <t>NR CAN  &amp;Transportation Research Board &amp; National Research Council</t>
  </si>
  <si>
    <t>TODO: Update with avg tkm from Freight calcs</t>
  </si>
  <si>
    <t>FCC</t>
  </si>
  <si>
    <t>Moultak et al. 2017 &amp; Navius</t>
  </si>
  <si>
    <t>$</t>
  </si>
  <si>
    <t>FOM</t>
  </si>
  <si>
    <t>Ray Barton, Hammond, den Boer (2013), Navius</t>
  </si>
  <si>
    <t>CIMS.CAN.BC.Transportation Freight.Diesel Blend</t>
  </si>
  <si>
    <t>GJ</t>
  </si>
  <si>
    <t>Diesel Standard</t>
  </si>
  <si>
    <t>Diesel Efficient</t>
  </si>
  <si>
    <t>Moultak et al., Navius, den boer</t>
  </si>
  <si>
    <t>Hammond Thesis</t>
  </si>
  <si>
    <t>Gasoline Existing</t>
  </si>
  <si>
    <t>moultak, meszler, and navius</t>
  </si>
  <si>
    <t>CIMS.CAN.BC.Transportation Freight.Gasoline Blend</t>
  </si>
  <si>
    <t>Gasoline Standard</t>
  </si>
  <si>
    <t>Gasoline Efficient</t>
  </si>
  <si>
    <t xml:space="preserve">Moultak et al., Navius, &amp; Meszler et al. </t>
  </si>
  <si>
    <t>E85</t>
  </si>
  <si>
    <t>CIMS.CAN.BC.Transportation Freight.Flex Blend</t>
  </si>
  <si>
    <t>Propane</t>
  </si>
  <si>
    <t>Fulton &amp; Miller; Moultak et al</t>
  </si>
  <si>
    <t>Hydrogen</t>
  </si>
  <si>
    <t xml:space="preserve">den boer et al. &amp; Moultak et al. &amp; Navius Research </t>
  </si>
  <si>
    <t>CIMS.CAN.BC.Transportation Freight.FCEV Infrastructure</t>
  </si>
  <si>
    <t>Biodiesel</t>
  </si>
  <si>
    <t>Moultak et al., Navius, Meszler</t>
  </si>
  <si>
    <t>Electric</t>
  </si>
  <si>
    <t>CIMS.CAN.BC.Transportation Freight.EV Infrastructure</t>
  </si>
  <si>
    <t>Plug-in Hybrid</t>
  </si>
  <si>
    <t>Heavy</t>
  </si>
  <si>
    <t>Trucks</t>
  </si>
  <si>
    <t>CIMS.CAN.BC.Transportation Freight.Freight.Land.Heavy.Trucks</t>
  </si>
  <si>
    <t>Rail</t>
  </si>
  <si>
    <t>CIMS.CAN.BC.Transportation Freight.Freight.Land.Heavy.Rail</t>
  </si>
  <si>
    <t>Moultak, den Boer, Navius, Fulton &amp; Miller (2015)</t>
  </si>
  <si>
    <t>Capital recovery</t>
  </si>
  <si>
    <t>Moultak, den Boer, Navius, Fulton &amp; Miller (2015) &amp; Meszler</t>
  </si>
  <si>
    <t>Natural Gas</t>
  </si>
  <si>
    <t>Fulton &amp; Miller, Moultak et al., Navius</t>
  </si>
  <si>
    <t>Ray Barton, Hammond, Navius</t>
  </si>
  <si>
    <t xml:space="preserve">Fulton &amp; Miller &amp; den Boer et al. </t>
  </si>
  <si>
    <t xml:space="preserve">den Boer et al. &amp; Navius Research </t>
  </si>
  <si>
    <t>den boer et al. &amp; Moultak et al. &amp; US Department of Energy (2020)</t>
  </si>
  <si>
    <t>Catenary</t>
  </si>
  <si>
    <t>CIMS.CAN.BC.Transportation Freight.Catenary Infrastructure</t>
  </si>
  <si>
    <t>World Wide Rails &amp; Train Conductor HQ</t>
  </si>
  <si>
    <t>Globe &amp; Mail</t>
  </si>
  <si>
    <t>Argonne National Laboratory</t>
  </si>
  <si>
    <t>Train Conductor HQ</t>
  </si>
  <si>
    <t>Marine</t>
  </si>
  <si>
    <t>Fuel Oil Existing</t>
  </si>
  <si>
    <t>Fuel Oil Standard</t>
  </si>
  <si>
    <t>Fuel Oil Efficient</t>
  </si>
  <si>
    <t>Air</t>
  </si>
  <si>
    <t>Domestic</t>
  </si>
  <si>
    <t>Off Road</t>
  </si>
  <si>
    <t>Diesel Std</t>
  </si>
  <si>
    <t>Diesel Medium Efficiency</t>
  </si>
  <si>
    <t>Diesel High Efficiency</t>
  </si>
  <si>
    <t>EV Infrastructure</t>
  </si>
  <si>
    <t>CIMS.CAN.BC.Transportation Freight.EV Infrastructure.Depot Stations</t>
  </si>
  <si>
    <t>CIMS.CAN.BC.Transportation Freight.EV Infrastructure.Rapid Charging Stations</t>
  </si>
  <si>
    <t>Depot Stations</t>
  </si>
  <si>
    <t>Station</t>
  </si>
  <si>
    <t>Johnson et al. 2020</t>
  </si>
  <si>
    <t>Hall &amp; Lustey, Navius, Johnson et al. (2020</t>
  </si>
  <si>
    <t>den boer et al. Johnson et al</t>
  </si>
  <si>
    <t>Rapid Charging Stations</t>
  </si>
  <si>
    <t>Johnson et al</t>
  </si>
  <si>
    <t>Hall &amp;Lutsey, Johnson et al</t>
  </si>
  <si>
    <t>FCEV Infrastructure</t>
  </si>
  <si>
    <t>Low Capacity Station</t>
  </si>
  <si>
    <t>Melaina et al. (2012)</t>
  </si>
  <si>
    <t>IEA (2019)</t>
  </si>
  <si>
    <t>Weinert et al. (2007)</t>
  </si>
  <si>
    <t>High Capacity Station</t>
  </si>
  <si>
    <t>Catenary Infrastructure</t>
  </si>
  <si>
    <t>Catenary Road</t>
  </si>
  <si>
    <t>Oak Ridge National Laboratory (Private Coorespondance)</t>
  </si>
  <si>
    <t xml:space="preserve">den Boer et al. ; Moultak et al. </t>
  </si>
  <si>
    <t>Diesel Blend</t>
  </si>
  <si>
    <t>Diesel</t>
  </si>
  <si>
    <t>Renewable Diesel</t>
  </si>
  <si>
    <t>CIMS.Generic Fuels.Renewable Diesel</t>
  </si>
  <si>
    <t>Gasoline Blend</t>
  </si>
  <si>
    <t>Gasoline</t>
  </si>
  <si>
    <t>Ethanol</t>
  </si>
  <si>
    <t>Renewable Gasoline</t>
  </si>
  <si>
    <t>CIMS.Generic Fuels.Renewable Gasoline</t>
  </si>
  <si>
    <t>Flex Blend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</si>
</sst>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Sectors\19%20-%20Transportation%20freight\CIMS_Trasportation%20Freight_activity%20and%20energy%20inputs.xlsx" TargetMode="External"/><Relationship Id="rId1" Type="http://schemas.openxmlformats.org/officeDocument/2006/relationships/externalLinkPath" Target="file:///N:\CIMS\Sources\Sectors\19%20-%20Transportation%20freight\CIMS_Trasportation%20Freight_activity%20and%20energy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Macro\Prices\10326_retail_fuel_prices_11-29-23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CIMS\Sources\Sectors\19%20-%20Transportation%20freight\Mariah%20model\Freight%20Data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de splits"/>
      <sheetName val="Inputs"/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  <sheetName val="BCTerr"/>
      <sheetName val="AT"/>
      <sheetName val="TR"/>
    </sheetNames>
    <definedNames>
      <definedName name="freight_data" refersTo="='Node splits'!$H$3:$R$610"/>
      <definedName name="freight_index" refersTo="='Node splits'!$A$3:$A$610"/>
      <definedName name="freight_year" refersTo="='Node splits'!$H$2:$R$2"/>
    </definedNames>
    <sheetDataSet>
      <sheetData sheetId="0">
        <row r="2">
          <cell r="H2">
            <v>2000</v>
          </cell>
          <cell r="I2">
            <v>2005</v>
          </cell>
          <cell r="J2">
            <v>2010</v>
          </cell>
          <cell r="K2">
            <v>2015</v>
          </cell>
          <cell r="L2">
            <v>2020</v>
          </cell>
          <cell r="M2">
            <v>2025</v>
          </cell>
          <cell r="N2">
            <v>2030</v>
          </cell>
          <cell r="O2">
            <v>2035</v>
          </cell>
          <cell r="P2">
            <v>2040</v>
          </cell>
          <cell r="Q2">
            <v>2045</v>
          </cell>
          <cell r="R2">
            <v>2050</v>
          </cell>
        </row>
        <row r="4">
          <cell r="A4" t="str">
            <v>CIMS.CAN.CANService requestedCIMS.CAN.CAN.Transportation Freight</v>
          </cell>
        </row>
        <row r="5">
          <cell r="A5" t="str">
            <v>CIMS.CAN.CAN.Transportation FreightService requestedCIMS.CAN.CAN.Transportation Freight.Freight</v>
          </cell>
        </row>
        <row r="6">
          <cell r="A6" t="str">
            <v>CIMS.CAN.CAN.Transportation FreightService requestedCIMS.CAN.CAN.Transportation Freight.Off Road</v>
          </cell>
        </row>
        <row r="7">
          <cell r="A7" t="str">
            <v>CIMS.CAN.CAN.Transportation Freight.FreightService requestedCIMS.CAN.CAN.Transportation Freight.Freight.Land</v>
          </cell>
        </row>
        <row r="8">
          <cell r="A8" t="str">
            <v>CIMS.CAN.CAN.Transportation Freight.FreightService requestedCIMS.CAN.CAN.Transportation Freight.Freight.Marine</v>
          </cell>
        </row>
        <row r="9">
          <cell r="A9" t="str">
            <v>CIMS.CAN.CAN.Transportation Freight.FreightService requestedCIMS.CAN.CAN.Transportation Freight.Freight.Air</v>
          </cell>
        </row>
        <row r="10">
          <cell r="A10" t="str">
            <v>CIMS.CAN.CAN.Transportation Freight.Freight.LandService requestedCIMS.CAN.CAN.Transportation Freight.Freight.Land.Light Medium</v>
          </cell>
        </row>
        <row r="11">
          <cell r="A11" t="str">
            <v>CIMS.CAN.CAN.Transportation Freight.Freight.LandService requestedCIMS.CAN.CAN.Transportation Freight.Freight.Land.Heavy</v>
          </cell>
        </row>
        <row r="12">
          <cell r="A12" t="str">
            <v>CIMS.CAN.CAN.Transportation Freight.Freight.Land.HeavyTrucksMarket share</v>
          </cell>
        </row>
        <row r="13">
          <cell r="A13" t="str">
            <v>CIMS.CAN.CAN.Transportation Freight.Freight.Land.HeavyRailMarket share</v>
          </cell>
        </row>
        <row r="14">
          <cell r="A14" t="str">
            <v>CIMS.CAN.CAN.Transportation Freight.Freight.Land.Light MediumOutput</v>
          </cell>
        </row>
        <row r="15">
          <cell r="A15" t="str">
            <v>CIMS.CAN.CAN.Transportation Freight.Freight.Land.Light MediumDiesel ExistingService requestedCIMS.CAN.CAN.Transportation Freight.Diesel Blend</v>
          </cell>
        </row>
        <row r="16">
          <cell r="A16" t="str">
            <v>CIMS.CAN.CAN.Transportation Freight.Freight.Land.Light MediumDiesel StandardService requestedCIMS.CAN.CAN.Transportation Freight.Diesel Blend</v>
          </cell>
        </row>
        <row r="17">
          <cell r="A17" t="str">
            <v>CIMS.CAN.CAN.Transportation Freight.Freight.Land.Light MediumDiesel EfficientService requestedCIMS.CAN.CAN.Transportation Freight.Diesel Blend</v>
          </cell>
        </row>
        <row r="18">
          <cell r="A18" t="str">
            <v>CIMS.CAN.CAN.Transportation Freight.Freight.Land.Light MediumGasoline ExistingService requestedCIMS.CAN.CAN.Transportation Freight.Gasoline Blend</v>
          </cell>
        </row>
        <row r="19">
          <cell r="A19" t="str">
            <v>CIMS.CAN.CAN.Transportation Freight.Freight.Land.Light MediumGasoline StandardService requestedCIMS.CAN.CAN.Transportation Freight.Gasoline Blend</v>
          </cell>
        </row>
        <row r="20">
          <cell r="A20" t="str">
            <v>CIMS.CAN.CAN.Transportation Freight.Freight.Land.Light MediumGasoline EfficientService requestedCIMS.CAN.CAN.Transportation Freight.Gasoline Blend</v>
          </cell>
        </row>
        <row r="21">
          <cell r="A21" t="str">
            <v>CIMS.CAN.CAN.Transportation Freight.Freight.Land.Light MediumDiesel ExistingMarket share</v>
          </cell>
        </row>
        <row r="22">
          <cell r="A22" t="str">
            <v>CIMS.CAN.CAN.Transportation Freight.Freight.Land.Light MediumGasoline ExistingMarket share</v>
          </cell>
        </row>
        <row r="23">
          <cell r="A23" t="str">
            <v>CIMS.CAN.CAN.Transportation Freight.Freight.Land.Light MediumPropaneMarket share</v>
          </cell>
        </row>
        <row r="24">
          <cell r="A24" t="str">
            <v>CIMS.CAN.CAN.Transportation Freight.Freight.Land.Heavy.TrucksOutput</v>
          </cell>
        </row>
        <row r="25">
          <cell r="A25" t="str">
            <v>CIMS.CAN.CAN.Transportation Freight.Freight.Land.Heavy.TrucksDiesel ExistingService requestedCIMS.CAN.CAN.Transportation Freight.Diesel Blend</v>
          </cell>
        </row>
        <row r="26">
          <cell r="A26" t="str">
            <v>CIMS.CAN.CAN.Transportation Freight.Freight.Land.Heavy.TrucksDiesel StandardService requestedCIMS.CAN.CAN.Transportation Freight.Diesel Blend</v>
          </cell>
        </row>
        <row r="27">
          <cell r="A27" t="str">
            <v>CIMS.CAN.CAN.Transportation Freight.Freight.Land.Heavy.TrucksDiesel EfficientService requestedCIMS.CAN.CAN.Transportation Freight.Diesel Blend</v>
          </cell>
        </row>
        <row r="28">
          <cell r="A28" t="str">
            <v>CIMS.CAN.CAN.Transportation Freight.Freight.Land.Heavy.TrucksDiesel ExistingMarket share</v>
          </cell>
        </row>
        <row r="29">
          <cell r="A29" t="str">
            <v>CIMS.CAN.CAN.Transportation Freight.Freight.Land.Heavy.RailDiesel ExistingService requestedCIMS.Generic Fuels.Diesel</v>
          </cell>
        </row>
        <row r="30">
          <cell r="A30" t="str">
            <v>CIMS.CAN.CAN.Transportation Freight.Freight.Land.Heavy.RailDiesel StandardService requestedCIMS.Generic Fuels.Diesel</v>
          </cell>
        </row>
        <row r="31">
          <cell r="A31" t="str">
            <v>CIMS.CAN.CAN.Transportation Freight.Freight.Land.Heavy.RailDiesel EfficientService requestedCIMS.Generic Fuels.Diesel</v>
          </cell>
        </row>
        <row r="32">
          <cell r="A32" t="str">
            <v>CIMS.CAN.CAN.Transportation Freight.Freight.Land.Heavy.RailDiesel ExistingMarket share</v>
          </cell>
        </row>
        <row r="33">
          <cell r="A33" t="str">
            <v>CIMS.CAN.CAN.Transportation Freight.Freight.MarineDiesel ExistingService requestedCIMS.Generic Fuels.Diesel</v>
          </cell>
        </row>
        <row r="34">
          <cell r="A34" t="str">
            <v>CIMS.CAN.CAN.Transportation Freight.Freight.MarineDiesel StandardService requestedCIMS.Generic Fuels.Diesel</v>
          </cell>
        </row>
        <row r="35">
          <cell r="A35" t="str">
            <v>CIMS.CAN.CAN.Transportation Freight.Freight.MarineDiesel EfficientService requestedCIMS.Generic Fuels.Diesel</v>
          </cell>
        </row>
        <row r="36">
          <cell r="A36" t="str">
            <v>CIMS.CAN.CAN.Transportation Freight.Freight.MarineFuel Oil ExistingService requestedCIMS.Generic Fuels.Fuel Oil</v>
          </cell>
        </row>
        <row r="37">
          <cell r="A37" t="str">
            <v>CIMS.CAN.CAN.Transportation Freight.Freight.MarineFuel Oil StandardService requestedCIMS.Generic Fuels.Fuel Oil</v>
          </cell>
        </row>
        <row r="38">
          <cell r="A38" t="str">
            <v>CIMS.CAN.CAN.Transportation Freight.Freight.MarineFuel Oil EfficientService requestedCIMS.Generic Fuels.Fuel Oil</v>
          </cell>
        </row>
        <row r="39">
          <cell r="A39" t="str">
            <v>CIMS.CAN.CAN.Transportation Freight.Freight.MarineDiesel ExistingMarket share</v>
          </cell>
        </row>
        <row r="40">
          <cell r="A40" t="str">
            <v>CIMS.CAN.CAN.Transportation Freight.Freight.MarineFuel Oil ExistingMarket share</v>
          </cell>
        </row>
        <row r="42">
          <cell r="A42" t="str">
            <v>CIMS.CAN.BCService requestedCIMS.CAN.BC.Transportation Freight</v>
          </cell>
          <cell r="H42">
            <v>98119514.72617504</v>
          </cell>
          <cell r="I42">
            <v>67466151.173472181</v>
          </cell>
          <cell r="J42">
            <v>66021420.851382352</v>
          </cell>
          <cell r="K42">
            <v>81811993.539459452</v>
          </cell>
          <cell r="L42">
            <v>106497082.12051351</v>
          </cell>
          <cell r="M42">
            <v>111295462.17287603</v>
          </cell>
          <cell r="N42">
            <v>116338607.83210841</v>
          </cell>
          <cell r="O42">
            <v>121639004.60407984</v>
          </cell>
          <cell r="P42">
            <v>127209774.88093942</v>
          </cell>
          <cell r="Q42">
            <v>133064710.4287172</v>
          </cell>
          <cell r="R42">
            <v>139218306.53211933</v>
          </cell>
        </row>
        <row r="43">
          <cell r="A43" t="str">
            <v>CIMS.CAN.BC.Transportation FreightService requestedCIMS.CAN.BC.Transportation Freight.Freight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</row>
        <row r="44">
          <cell r="A44" t="str">
            <v>CIMS.CAN.BC.Transportation FreightService requestedCIMS.CAN.BC.Transportation Freight.Off Road</v>
          </cell>
          <cell r="H44">
            <v>0.11</v>
          </cell>
          <cell r="I44">
            <v>0.11</v>
          </cell>
          <cell r="J44">
            <v>0.11</v>
          </cell>
          <cell r="K44">
            <v>0.11</v>
          </cell>
          <cell r="L44">
            <v>0.11</v>
          </cell>
          <cell r="M44">
            <v>0.11</v>
          </cell>
          <cell r="N44">
            <v>0.11</v>
          </cell>
          <cell r="O44">
            <v>0.11</v>
          </cell>
          <cell r="P44">
            <v>0.11</v>
          </cell>
          <cell r="Q44">
            <v>0.11</v>
          </cell>
          <cell r="R44">
            <v>0.11</v>
          </cell>
        </row>
        <row r="45">
          <cell r="A45" t="str">
            <v>CIMS.CAN.BC.Transportation Freight.FreightService requestedCIMS.CAN.BC.Transportation Freight.Freight.Land</v>
          </cell>
          <cell r="H45">
            <v>0.89775927882437556</v>
          </cell>
          <cell r="I45">
            <v>0.84902128957226441</v>
          </cell>
          <cell r="J45">
            <v>0.80028330032015327</v>
          </cell>
          <cell r="K45">
            <v>0.84851577862422256</v>
          </cell>
          <cell r="L45">
            <v>0.88171888469551052</v>
          </cell>
          <cell r="M45">
            <v>0.88674196741849165</v>
          </cell>
          <cell r="N45">
            <v>0.8915746808768793</v>
          </cell>
          <cell r="O45">
            <v>0.8962220001989234</v>
          </cell>
          <cell r="P45">
            <v>0.90068896737960957</v>
          </cell>
          <cell r="Q45">
            <v>0.90498066973952762</v>
          </cell>
          <cell r="R45">
            <v>0.90910222000985619</v>
          </cell>
        </row>
        <row r="46">
          <cell r="A46" t="str">
            <v>CIMS.CAN.BC.Transportation Freight.FreightService requestedCIMS.CAN.BC.Transportation Freight.Freight.Marine</v>
          </cell>
          <cell r="H46">
            <v>0.10080759863381322</v>
          </cell>
          <cell r="I46">
            <v>0.14923552464001463</v>
          </cell>
          <cell r="J46">
            <v>0.19766345064621604</v>
          </cell>
          <cell r="K46">
            <v>0.15040612067186809</v>
          </cell>
          <cell r="L46">
            <v>0.11671433130767911</v>
          </cell>
          <cell r="M46">
            <v>0.11168232274023471</v>
          </cell>
          <cell r="N46">
            <v>0.10684102171699041</v>
          </cell>
          <cell r="O46">
            <v>0.10218544426906485</v>
          </cell>
          <cell r="P46">
            <v>9.7710539442021627E-2</v>
          </cell>
          <cell r="Q46">
            <v>9.3411210875278136E-2</v>
          </cell>
          <cell r="R46">
            <v>8.9282336752509156E-2</v>
          </cell>
        </row>
        <row r="47">
          <cell r="A47" t="str">
            <v>CIMS.CAN.BC.Transportation Freight.FreightService requestedCIMS.CAN.BC.Transportation Freight.Freight.Air</v>
          </cell>
          <cell r="H47">
            <v>1.4331225418111224E-3</v>
          </cell>
          <cell r="I47">
            <v>1.7443333201037101E-3</v>
          </cell>
          <cell r="J47">
            <v>2.0532490336305931E-3</v>
          </cell>
          <cell r="K47">
            <v>1.0781007039093646E-3</v>
          </cell>
          <cell r="L47">
            <v>1.5667839968103929E-3</v>
          </cell>
          <cell r="M47">
            <v>1.5757098412735517E-3</v>
          </cell>
          <cell r="N47">
            <v>1.5842974061303335E-3</v>
          </cell>
          <cell r="O47">
            <v>1.5925555320117596E-3</v>
          </cell>
          <cell r="P47">
            <v>1.6004931783687312E-3</v>
          </cell>
          <cell r="Q47">
            <v>1.6081193851941809E-3</v>
          </cell>
          <cell r="R47">
            <v>1.615443237634781E-3</v>
          </cell>
        </row>
        <row r="48">
          <cell r="A48" t="str">
            <v>CIMS.CAN.BC.Transportation Freight.Freight.LandService requestedCIMS.CAN.BC.Transportation Freight.Freight.Land.Light Medium</v>
          </cell>
          <cell r="H48">
            <v>6.7634150738779292E-2</v>
          </cell>
          <cell r="I48">
            <v>0.17516889128144456</v>
          </cell>
          <cell r="J48">
            <v>0.23767630475184021</v>
          </cell>
          <cell r="K48">
            <v>0.19211032913809117</v>
          </cell>
          <cell r="L48">
            <v>0.16794236691306152</v>
          </cell>
          <cell r="M48">
            <v>0.16794236691306158</v>
          </cell>
          <cell r="N48">
            <v>0.16794236691306158</v>
          </cell>
          <cell r="O48">
            <v>0.16794236691306158</v>
          </cell>
          <cell r="P48">
            <v>0.16794236691306155</v>
          </cell>
          <cell r="Q48">
            <v>0.16794236691306155</v>
          </cell>
          <cell r="R48">
            <v>0.16794236691306155</v>
          </cell>
        </row>
        <row r="49">
          <cell r="A49" t="str">
            <v>CIMS.CAN.BC.Transportation Freight.Freight.LandService requestedCIMS.CAN.BC.Transportation Freight.Freight.Land.Heavy</v>
          </cell>
          <cell r="H49">
            <v>0.93236584926122057</v>
          </cell>
          <cell r="I49">
            <v>0.82483110871855536</v>
          </cell>
          <cell r="J49">
            <v>0.76232369524816002</v>
          </cell>
          <cell r="K49">
            <v>0.80788967086190877</v>
          </cell>
          <cell r="L49">
            <v>0.83205763308693825</v>
          </cell>
          <cell r="M49">
            <v>0.83205763308693848</v>
          </cell>
          <cell r="N49">
            <v>0.83205763308693848</v>
          </cell>
          <cell r="O49">
            <v>0.83205763308693848</v>
          </cell>
          <cell r="P49">
            <v>0.83205763308693836</v>
          </cell>
          <cell r="Q49">
            <v>0.83205763308693836</v>
          </cell>
          <cell r="R49">
            <v>0.83205763308693848</v>
          </cell>
        </row>
        <row r="50">
          <cell r="A50" t="str">
            <v>CIMS.CAN.BC.Transportation Freight.Freight.Land.HeavyTrucksMarket share</v>
          </cell>
          <cell r="H50">
            <v>0.2384315883733521</v>
          </cell>
          <cell r="I50">
            <v>0.45668948585446989</v>
          </cell>
          <cell r="J50">
            <v>0.3379241400122221</v>
          </cell>
          <cell r="K50">
            <v>0.31360967212133189</v>
          </cell>
          <cell r="L50">
            <v>0.26149615247874097</v>
          </cell>
          <cell r="M50">
            <v>0.26149615247874097</v>
          </cell>
          <cell r="N50">
            <v>0.26149615247874092</v>
          </cell>
          <cell r="O50">
            <v>0.26149615247874092</v>
          </cell>
          <cell r="P50">
            <v>0.26149615247874086</v>
          </cell>
          <cell r="Q50">
            <v>0.26149615247874086</v>
          </cell>
          <cell r="R50">
            <v>0.26149615247874086</v>
          </cell>
        </row>
        <row r="51">
          <cell r="A51" t="str">
            <v>CIMS.CAN.BC.Transportation Freight.Freight.Land.HeavyRailMarket share</v>
          </cell>
          <cell r="H51">
            <v>0.76156841162664801</v>
          </cell>
          <cell r="I51">
            <v>0.54331051414553022</v>
          </cell>
          <cell r="J51">
            <v>0.66207585998777785</v>
          </cell>
          <cell r="K51">
            <v>0.68639032787866805</v>
          </cell>
          <cell r="L51">
            <v>0.73850384752125908</v>
          </cell>
          <cell r="M51">
            <v>0.73850384752125919</v>
          </cell>
          <cell r="N51">
            <v>0.73850384752125908</v>
          </cell>
          <cell r="O51">
            <v>0.73850384752125908</v>
          </cell>
          <cell r="P51">
            <v>0.73850384752125908</v>
          </cell>
          <cell r="Q51">
            <v>0.73850384752125908</v>
          </cell>
          <cell r="R51">
            <v>0.73850384752125908</v>
          </cell>
        </row>
        <row r="52">
          <cell r="A52" t="str">
            <v>CIMS.CAN.BC.Transportation Freight.Freight.Land.Light MediumOutput</v>
          </cell>
          <cell r="H52">
            <v>18.062280800253905</v>
          </cell>
        </row>
        <row r="53">
          <cell r="A53" t="str">
            <v>CIMS.CAN.BC.Transportation Freight.Freight.Land.Light MediumDiesel ExistingService requestedCIMS.CAN.BC.Transportation Freight.Diesel Blend</v>
          </cell>
          <cell r="H53">
            <v>8.019236191841717</v>
          </cell>
        </row>
        <row r="54">
          <cell r="A54" t="str">
            <v>CIMS.CAN.BC.Transportation Freight.Freight.Land.Light MediumDiesel StandardService requestedCIMS.CAN.BC.Transportation Freight.Diesel Blend</v>
          </cell>
          <cell r="H54">
            <v>6.8816861885125507</v>
          </cell>
        </row>
        <row r="55">
          <cell r="A55" t="str">
            <v>CIMS.CAN.BC.Transportation Freight.Freight.Land.Light MediumDiesel EfficientService requestedCIMS.CAN.BC.Transportation Freight.Diesel Blend</v>
          </cell>
          <cell r="H55">
            <v>6.0311066209151019</v>
          </cell>
        </row>
        <row r="56">
          <cell r="A56" t="str">
            <v>CIMS.CAN.BC.Transportation Freight.Freight.Land.Light MediumGasoline ExistingService requestedCIMS.CAN.BC.Transportation Freight.Gasoline Blend</v>
          </cell>
          <cell r="H56">
            <v>8.019236191841717</v>
          </cell>
        </row>
        <row r="57">
          <cell r="A57" t="str">
            <v>CIMS.CAN.BC.Transportation Freight.Freight.Land.Light MediumGasoline StandardService requestedCIMS.CAN.BC.Transportation Freight.Gasoline Blend</v>
          </cell>
          <cell r="H57">
            <v>6.8816861885125507</v>
          </cell>
        </row>
        <row r="58">
          <cell r="A58" t="str">
            <v>CIMS.CAN.BC.Transportation Freight.Freight.Land.Light MediumGasoline EfficientService requestedCIMS.CAN.BC.Transportation Freight.Gasoline Blend</v>
          </cell>
          <cell r="H58">
            <v>6.0311066209151019</v>
          </cell>
        </row>
        <row r="59">
          <cell r="A59" t="str">
            <v>CIMS.CAN.BC.Transportation Freight.Freight.Land.Light MediumDiesel ExistingMarket share</v>
          </cell>
          <cell r="H59">
            <v>0.26462412975784894</v>
          </cell>
        </row>
        <row r="60">
          <cell r="A60" t="str">
            <v>CIMS.CAN.BC.Transportation Freight.Freight.Land.Light MediumGasoline ExistingMarket share</v>
          </cell>
          <cell r="H60">
            <v>0.68695966244995621</v>
          </cell>
        </row>
        <row r="61">
          <cell r="A61" t="str">
            <v>CIMS.CAN.BC.Transportation Freight.Freight.Land.Light MediumPropaneMarket share</v>
          </cell>
          <cell r="H61">
            <v>4.8050630580920954E-2</v>
          </cell>
        </row>
        <row r="62">
          <cell r="A62" t="str">
            <v>CIMS.CAN.BC.Transportation Freight.Freight.Land.Heavy.TrucksOutput</v>
          </cell>
          <cell r="H62">
            <v>593.0729841188803</v>
          </cell>
        </row>
        <row r="63">
          <cell r="A63" t="str">
            <v>CIMS.CAN.BC.Transportation Freight.Freight.Land.Heavy.TrucksDiesel ExistingService requestedCIMS.CAN.BC.Transportation Freight.Diesel Blend</v>
          </cell>
          <cell r="H63">
            <v>2.0308199896894732</v>
          </cell>
        </row>
        <row r="64">
          <cell r="A64" t="str">
            <v>CIMS.CAN.BC.Transportation Freight.Freight.Land.Heavy.TrucksDiesel StandardService requestedCIMS.CAN.BC.Transportation Freight.Diesel Blend</v>
          </cell>
          <cell r="H64">
            <v>1.9435644333557149</v>
          </cell>
        </row>
        <row r="65">
          <cell r="A65" t="str">
            <v>CIMS.CAN.BC.Transportation Freight.Freight.Land.Heavy.TrucksDiesel EfficientService requestedCIMS.CAN.BC.Transportation Freight.Diesel Blend</v>
          </cell>
          <cell r="H65">
            <v>2.183603520961229</v>
          </cell>
        </row>
        <row r="66">
          <cell r="A66" t="str">
            <v>CIMS.CAN.BC.Transportation Freight.Freight.Land.Heavy.TrucksDiesel ExistingMarket share</v>
          </cell>
          <cell r="H66">
            <v>1</v>
          </cell>
        </row>
        <row r="67">
          <cell r="A67" t="str">
            <v>CIMS.CAN.BC.Transportation Freight.Freight.Land.Heavy.RailDiesel ExistingService requestedCIMS.Generic Fuels.Diesel</v>
          </cell>
          <cell r="H67">
            <v>0.25272353811187831</v>
          </cell>
        </row>
        <row r="68">
          <cell r="A68" t="str">
            <v>CIMS.CAN.BC.Transportation Freight.Freight.Land.Heavy.RailDiesel StandardService requestedCIMS.Generic Fuels.Diesel</v>
          </cell>
          <cell r="H68">
            <v>0.23774170951439244</v>
          </cell>
        </row>
        <row r="69">
          <cell r="A69" t="str">
            <v>CIMS.CAN.BC.Transportation Freight.Freight.Land.Heavy.RailDiesel EfficientService requestedCIMS.Generic Fuels.Diesel</v>
          </cell>
          <cell r="H69">
            <v>0.21527002163085715</v>
          </cell>
        </row>
        <row r="70">
          <cell r="A70" t="str">
            <v>CIMS.CAN.BC.Transportation Freight.Freight.Land.Heavy.RailDiesel ExistingMarket share</v>
          </cell>
          <cell r="H70">
            <v>1</v>
          </cell>
        </row>
        <row r="71">
          <cell r="A71" t="str">
            <v>CIMS.CAN.BC.Transportation Freight.Freight.MarineDiesel ExistingService requestedCIMS.Generic Fuels.Diesel</v>
          </cell>
          <cell r="H71">
            <v>1.5190786913692957</v>
          </cell>
        </row>
        <row r="72">
          <cell r="A72" t="str">
            <v>CIMS.CAN.BC.Transportation Freight.Freight.MarineDiesel StandardService requestedCIMS.Generic Fuels.Diesel</v>
          </cell>
          <cell r="H72">
            <v>1.3074759932726909</v>
          </cell>
        </row>
        <row r="73">
          <cell r="A73" t="str">
            <v>CIMS.CAN.BC.Transportation Freight.Freight.MarineDiesel EfficientService requestedCIMS.Generic Fuels.Diesel</v>
          </cell>
          <cell r="H73">
            <v>1.0421439483818877</v>
          </cell>
        </row>
        <row r="74">
          <cell r="A74" t="str">
            <v>CIMS.CAN.BC.Transportation Freight.Freight.MarineFuel Oil ExistingService requestedCIMS.Generic Fuels.Fuel Oil</v>
          </cell>
          <cell r="H74">
            <v>1.5190786913692957</v>
          </cell>
        </row>
        <row r="75">
          <cell r="A75" t="str">
            <v>CIMS.CAN.BC.Transportation Freight.Freight.MarineFuel Oil StandardService requestedCIMS.Generic Fuels.Fuel Oil</v>
          </cell>
          <cell r="H75">
            <v>1.3074759932726909</v>
          </cell>
        </row>
        <row r="76">
          <cell r="A76" t="str">
            <v>CIMS.CAN.BC.Transportation Freight.Freight.MarineFuel Oil EfficientService requestedCIMS.Generic Fuels.Fuel Oil</v>
          </cell>
          <cell r="H76">
            <v>1.0421439483818877</v>
          </cell>
        </row>
        <row r="77">
          <cell r="A77" t="str">
            <v>CIMS.CAN.BC.Transportation Freight.Freight.MarineDiesel ExistingMarket share</v>
          </cell>
          <cell r="H77">
            <v>0.43000898472596583</v>
          </cell>
        </row>
        <row r="78">
          <cell r="A78" t="str">
            <v>CIMS.CAN.BC.Transportation Freight.Freight.MarineFuel Oil ExistingMarket share</v>
          </cell>
          <cell r="H78">
            <v>0.56999101527403417</v>
          </cell>
        </row>
        <row r="80">
          <cell r="A80" t="str">
            <v>CIMS.CAN.ABService requestedCIMS.CAN.AB.Transportation Freight</v>
          </cell>
          <cell r="H80">
            <v>133184739.7865264</v>
          </cell>
          <cell r="I80">
            <v>205077391.60270035</v>
          </cell>
          <cell r="J80">
            <v>187354028.21827099</v>
          </cell>
          <cell r="K80">
            <v>238964656.45814228</v>
          </cell>
          <cell r="L80">
            <v>207483882.69818336</v>
          </cell>
          <cell r="M80">
            <v>218065643.75237158</v>
          </cell>
          <cell r="N80">
            <v>229187180.96808016</v>
          </cell>
          <cell r="O80">
            <v>240876028.35435101</v>
          </cell>
          <cell r="P80">
            <v>253161124.43140686</v>
          </cell>
          <cell r="Q80">
            <v>266072883.87483659</v>
          </cell>
          <cell r="R80">
            <v>279643272.81435484</v>
          </cell>
        </row>
        <row r="81">
          <cell r="A81" t="str">
            <v>CIMS.CAN.AB.Transportation FreightService requestedCIMS.CAN.AB.Transportation Freight.Freight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 t="str">
            <v>CIMS.CAN.AB.Transportation FreightService requestedCIMS.CAN.AB.Transportation Freight.Off Road</v>
          </cell>
          <cell r="H82">
            <v>9.7000000000000003E-2</v>
          </cell>
          <cell r="I82">
            <v>9.7000000000000003E-2</v>
          </cell>
          <cell r="J82">
            <v>9.7000000000000003E-2</v>
          </cell>
          <cell r="K82">
            <v>9.7000000000000003E-2</v>
          </cell>
          <cell r="L82">
            <v>9.7000000000000003E-2</v>
          </cell>
          <cell r="M82">
            <v>9.7000000000000003E-2</v>
          </cell>
          <cell r="N82">
            <v>9.7000000000000003E-2</v>
          </cell>
          <cell r="O82">
            <v>9.7000000000000003E-2</v>
          </cell>
          <cell r="P82">
            <v>9.7000000000000003E-2</v>
          </cell>
          <cell r="Q82">
            <v>9.7000000000000003E-2</v>
          </cell>
          <cell r="R82">
            <v>9.7000000000000003E-2</v>
          </cell>
        </row>
        <row r="83">
          <cell r="A83" t="str">
            <v>CIMS.CAN.AB.Transportation Freight.FreightService requestedCIMS.CAN.AB.Transportation Freight.Freight.Land</v>
          </cell>
          <cell r="H83">
            <v>0.99888235644440548</v>
          </cell>
          <cell r="I83">
            <v>0.99931431606008303</v>
          </cell>
          <cell r="J83">
            <v>0.99924088458785321</v>
          </cell>
          <cell r="K83">
            <v>0.99955468008580894</v>
          </cell>
          <cell r="L83">
            <v>0.9993153104377458</v>
          </cell>
          <cell r="M83">
            <v>0.99932448577720179</v>
          </cell>
          <cell r="N83">
            <v>0.99933321595428892</v>
          </cell>
          <cell r="O83">
            <v>0.99934152255984521</v>
          </cell>
          <cell r="P83">
            <v>0.99934942613821431</v>
          </cell>
          <cell r="Q83">
            <v>0.99935694623790405</v>
          </cell>
          <cell r="R83">
            <v>0.99936410145979826</v>
          </cell>
        </row>
        <row r="84">
          <cell r="A84" t="str">
            <v>CIMS.CAN.AB.Transportation Freight.FreightService requestedCIMS.CAN.AB.Transportation Freight.Freight.Marine</v>
          </cell>
          <cell r="H84">
            <v>4.9427114968286182E-4</v>
          </cell>
          <cell r="I84">
            <v>3.338765059131055E-4</v>
          </cell>
          <cell r="J84">
            <v>3.1414423121529987E-4</v>
          </cell>
          <cell r="K84">
            <v>5.8721716622954427E-5</v>
          </cell>
          <cell r="L84">
            <v>1.8917630157452449E-4</v>
          </cell>
          <cell r="M84">
            <v>1.7999641250107708E-4</v>
          </cell>
          <cell r="N84">
            <v>1.7126190653146282E-4</v>
          </cell>
          <cell r="O84">
            <v>1.6295118212187923E-4</v>
          </cell>
          <cell r="P84">
            <v>1.5504368474157149E-4</v>
          </cell>
          <cell r="Q84">
            <v>1.4751985618958782E-4</v>
          </cell>
          <cell r="R84">
            <v>1.4036108635884174E-4</v>
          </cell>
        </row>
        <row r="85">
          <cell r="A85" t="str">
            <v>CIMS.CAN.AB.Transportation Freight.FreightService requestedCIMS.CAN.AB.Transportation Freight.Freight.Air</v>
          </cell>
          <cell r="H85">
            <v>6.2337240591153753E-4</v>
          </cell>
          <cell r="I85">
            <v>3.51807434003863E-4</v>
          </cell>
          <cell r="J85">
            <v>4.4497118093154119E-4</v>
          </cell>
          <cell r="K85">
            <v>3.8659819756811404E-4</v>
          </cell>
          <cell r="L85">
            <v>4.9551326067969208E-4</v>
          </cell>
          <cell r="M85">
            <v>4.9551781029713929E-4</v>
          </cell>
          <cell r="N85">
            <v>4.9552213917959469E-4</v>
          </cell>
          <cell r="O85">
            <v>4.9552625803293501E-4</v>
          </cell>
          <cell r="P85">
            <v>4.9553017704412968E-4</v>
          </cell>
          <cell r="Q85">
            <v>4.9553390590636071E-4</v>
          </cell>
          <cell r="R85">
            <v>4.9553745384292743E-4</v>
          </cell>
        </row>
        <row r="86">
          <cell r="A86" t="str">
            <v>CIMS.CAN.AB.Transportation Freight.Freight.LandService requestedCIMS.CAN.AB.Transportation Freight.Freight.Land.Light Medium</v>
          </cell>
          <cell r="H86">
            <v>4.8801106197573094E-2</v>
          </cell>
          <cell r="I86">
            <v>5.1973187321133762E-2</v>
          </cell>
          <cell r="J86">
            <v>9.5925861681375985E-2</v>
          </cell>
          <cell r="K86">
            <v>8.55988353744154E-2</v>
          </cell>
          <cell r="L86">
            <v>0.10967598317030534</v>
          </cell>
          <cell r="M86">
            <v>0.10967598317030534</v>
          </cell>
          <cell r="N86">
            <v>0.10967598317030533</v>
          </cell>
          <cell r="O86">
            <v>0.10967598317030534</v>
          </cell>
          <cell r="P86">
            <v>0.10967598317030534</v>
          </cell>
          <cell r="Q86">
            <v>0.10967598317030534</v>
          </cell>
          <cell r="R86">
            <v>0.10967598317030534</v>
          </cell>
        </row>
        <row r="87">
          <cell r="A87" t="str">
            <v>CIMS.CAN.AB.Transportation Freight.Freight.LandService requestedCIMS.CAN.AB.Transportation Freight.Freight.Land.Heavy</v>
          </cell>
          <cell r="H87">
            <v>0.95119889380242684</v>
          </cell>
          <cell r="I87">
            <v>0.94802681267886624</v>
          </cell>
          <cell r="J87">
            <v>0.90407413831862404</v>
          </cell>
          <cell r="K87">
            <v>0.91440116462558452</v>
          </cell>
          <cell r="L87">
            <v>0.89032401682969475</v>
          </cell>
          <cell r="M87">
            <v>0.89032401682969464</v>
          </cell>
          <cell r="N87">
            <v>0.89032401682969464</v>
          </cell>
          <cell r="O87">
            <v>0.89032401682969475</v>
          </cell>
          <cell r="P87">
            <v>0.89032401682969464</v>
          </cell>
          <cell r="Q87">
            <v>0.89032401682969464</v>
          </cell>
          <cell r="R87">
            <v>0.89032401682969475</v>
          </cell>
        </row>
        <row r="88">
          <cell r="A88" t="str">
            <v>CIMS.CAN.AB.Transportation Freight.Freight.Land.HeavyTrucksMarket share</v>
          </cell>
          <cell r="H88">
            <v>0.30238880711890787</v>
          </cell>
          <cell r="I88">
            <v>0.23354679063077219</v>
          </cell>
          <cell r="J88">
            <v>0.33197925232291581</v>
          </cell>
          <cell r="K88">
            <v>0.32903233640013907</v>
          </cell>
          <cell r="L88">
            <v>0.38040311991716241</v>
          </cell>
          <cell r="M88">
            <v>0.38040311991716241</v>
          </cell>
          <cell r="N88">
            <v>0.38040311991716247</v>
          </cell>
          <cell r="O88">
            <v>0.38040311991716241</v>
          </cell>
          <cell r="P88">
            <v>0.38040311991716241</v>
          </cell>
          <cell r="Q88">
            <v>0.38040311991716247</v>
          </cell>
          <cell r="R88">
            <v>0.38040311991716241</v>
          </cell>
        </row>
        <row r="89">
          <cell r="A89" t="str">
            <v>CIMS.CAN.AB.Transportation Freight.Freight.Land.HeavyRailMarket share</v>
          </cell>
          <cell r="H89">
            <v>0.69761119288109219</v>
          </cell>
          <cell r="I89">
            <v>0.76645320936922789</v>
          </cell>
          <cell r="J89">
            <v>0.6680207476770843</v>
          </cell>
          <cell r="K89">
            <v>0.67096766359986093</v>
          </cell>
          <cell r="L89">
            <v>0.61959688008283753</v>
          </cell>
          <cell r="M89">
            <v>0.61959688008283753</v>
          </cell>
          <cell r="N89">
            <v>0.61959688008283753</v>
          </cell>
          <cell r="O89">
            <v>0.61959688008283753</v>
          </cell>
          <cell r="P89">
            <v>0.61959688008283753</v>
          </cell>
          <cell r="Q89">
            <v>0.61959688008283753</v>
          </cell>
          <cell r="R89">
            <v>0.61959688008283753</v>
          </cell>
        </row>
        <row r="90">
          <cell r="A90" t="str">
            <v>CIMS.CAN.AB.Transportation Freight.Freight.Land.Light MediumOutput</v>
          </cell>
          <cell r="H90">
            <v>18.062280800253905</v>
          </cell>
        </row>
        <row r="91">
          <cell r="A91" t="str">
            <v>CIMS.CAN.AB.Transportation Freight.Freight.Land.Light MediumDiesel ExistingService requestedCIMS.CAN.AB.Transportation Freight.Diesel Blend</v>
          </cell>
          <cell r="H91">
            <v>8.6223422340221401</v>
          </cell>
        </row>
        <row r="92">
          <cell r="A92" t="str">
            <v>CIMS.CAN.AB.Transportation Freight.Freight.Land.Light MediumDiesel StandardService requestedCIMS.CAN.AB.Transportation Freight.Diesel Blend</v>
          </cell>
          <cell r="H92">
            <v>7.0653018970308352</v>
          </cell>
        </row>
        <row r="93">
          <cell r="A93" t="str">
            <v>CIMS.CAN.AB.Transportation Freight.Freight.Land.Light MediumDiesel EfficientService requestedCIMS.CAN.AB.Transportation Freight.Diesel Blend</v>
          </cell>
          <cell r="H93">
            <v>6.2192525424846519</v>
          </cell>
        </row>
        <row r="94">
          <cell r="A94" t="str">
            <v>CIMS.CAN.AB.Transportation Freight.Freight.Land.Light MediumGasoline ExistingService requestedCIMS.CAN.AB.Transportation Freight.Gasoline Blend</v>
          </cell>
          <cell r="H94">
            <v>8.6223422340221401</v>
          </cell>
        </row>
        <row r="95">
          <cell r="A95" t="str">
            <v>CIMS.CAN.AB.Transportation Freight.Freight.Land.Light MediumGasoline StandardService requestedCIMS.CAN.AB.Transportation Freight.Gasoline Blend</v>
          </cell>
          <cell r="H95">
            <v>7.0653018970308352</v>
          </cell>
        </row>
        <row r="96">
          <cell r="A96" t="str">
            <v>CIMS.CAN.AB.Transportation Freight.Freight.Land.Light MediumGasoline EfficientService requestedCIMS.CAN.AB.Transportation Freight.Gasoline Blend</v>
          </cell>
          <cell r="H96">
            <v>6.2192525424846519</v>
          </cell>
        </row>
        <row r="97">
          <cell r="A97" t="str">
            <v>CIMS.CAN.AB.Transportation Freight.Freight.Land.Light MediumDiesel ExistingMarket share</v>
          </cell>
          <cell r="H97">
            <v>0.15436599332329606</v>
          </cell>
        </row>
        <row r="98">
          <cell r="A98" t="str">
            <v>CIMS.CAN.AB.Transportation Freight.Freight.Land.Light MediumGasoline ExistingMarket share</v>
          </cell>
          <cell r="H98">
            <v>0.80222480220599146</v>
          </cell>
        </row>
        <row r="99">
          <cell r="A99" t="str">
            <v>CIMS.CAN.AB.Transportation Freight.Freight.Land.Light MediumPropaneMarket share</v>
          </cell>
          <cell r="H99">
            <v>4.3359382054844714E-2</v>
          </cell>
        </row>
        <row r="100">
          <cell r="A100" t="str">
            <v>CIMS.CAN.AB.Transportation Freight.Freight.Land.Heavy.TrucksOutput</v>
          </cell>
          <cell r="H100">
            <v>593.0729841188803</v>
          </cell>
        </row>
        <row r="101">
          <cell r="A101" t="str">
            <v>CIMS.CAN.AB.Transportation Freight.Freight.Land.Heavy.TrucksDiesel ExistingService requestedCIMS.CAN.AB.Transportation Freight.Diesel Blend</v>
          </cell>
          <cell r="H101">
            <v>2.0377366213852599</v>
          </cell>
        </row>
        <row r="102">
          <cell r="A102" t="str">
            <v>CIMS.CAN.AB.Transportation Freight.Freight.Land.Heavy.TrucksDiesel StandardService requestedCIMS.CAN.AB.Transportation Freight.Diesel Blend</v>
          </cell>
          <cell r="H102">
            <v>1.9079173907713354</v>
          </cell>
        </row>
        <row r="103">
          <cell r="A103" t="str">
            <v>CIMS.CAN.AB.Transportation Freight.Freight.Land.Heavy.TrucksDiesel EfficientService requestedCIMS.CAN.AB.Transportation Freight.Diesel Blend</v>
          </cell>
          <cell r="H103">
            <v>1.641053540549702</v>
          </cell>
        </row>
        <row r="104">
          <cell r="A104" t="str">
            <v>CIMS.CAN.AB.Transportation Freight.Freight.Land.Heavy.TrucksDiesel ExistingMarket share</v>
          </cell>
          <cell r="H104">
            <v>1</v>
          </cell>
        </row>
        <row r="105">
          <cell r="A105" t="str">
            <v>CIMS.CAN.AB.Transportation Freight.Freight.Land.Heavy.RailDiesel ExistingService requestedCIMS.Generic Fuels.Diesel</v>
          </cell>
          <cell r="H105">
            <v>0.25272353811187831</v>
          </cell>
        </row>
        <row r="106">
          <cell r="A106" t="str">
            <v>CIMS.CAN.AB.Transportation Freight.Freight.Land.Heavy.RailDiesel StandardService requestedCIMS.Generic Fuels.Diesel</v>
          </cell>
          <cell r="H106">
            <v>0.23774170951439241</v>
          </cell>
        </row>
        <row r="107">
          <cell r="A107" t="str">
            <v>CIMS.CAN.AB.Transportation Freight.Freight.Land.Heavy.RailDiesel EfficientService requestedCIMS.Generic Fuels.Diesel</v>
          </cell>
          <cell r="H107">
            <v>0.21527002163085712</v>
          </cell>
        </row>
        <row r="108">
          <cell r="A108" t="str">
            <v>CIMS.CAN.AB.Transportation Freight.Freight.Land.Heavy.RailDiesel ExistingMarket share</v>
          </cell>
          <cell r="H108">
            <v>1</v>
          </cell>
        </row>
        <row r="109">
          <cell r="A109" t="str">
            <v>CIMS.CAN.AB.Transportation Freight.Freight.MarineDiesel ExistingService requestedCIMS.Generic Fuels.Diesel</v>
          </cell>
          <cell r="H109">
            <v>1.5190786913692962</v>
          </cell>
        </row>
        <row r="110">
          <cell r="A110" t="str">
            <v>CIMS.CAN.AB.Transportation Freight.Freight.MarineDiesel StandardService requestedCIMS.Generic Fuels.Diesel</v>
          </cell>
          <cell r="H110">
            <v>1.3074759932726907</v>
          </cell>
        </row>
        <row r="111">
          <cell r="A111" t="str">
            <v>CIMS.CAN.AB.Transportation Freight.Freight.MarineDiesel EfficientService requestedCIMS.Generic Fuels.Diesel</v>
          </cell>
          <cell r="H111">
            <v>1.0421439483818875</v>
          </cell>
        </row>
        <row r="112">
          <cell r="A112" t="str">
            <v>CIMS.CAN.AB.Transportation Freight.Freight.MarineFuel Oil ExistingService requestedCIMS.Generic Fuels.Fuel Oil</v>
          </cell>
          <cell r="H112">
            <v>1.5190786913692962</v>
          </cell>
        </row>
        <row r="113">
          <cell r="A113" t="str">
            <v>CIMS.CAN.AB.Transportation Freight.Freight.MarineFuel Oil StandardService requestedCIMS.Generic Fuels.Fuel Oil</v>
          </cell>
          <cell r="H113">
            <v>1.3074759932726907</v>
          </cell>
        </row>
        <row r="114">
          <cell r="A114" t="str">
            <v>CIMS.CAN.AB.Transportation Freight.Freight.MarineFuel Oil EfficientService requestedCIMS.Generic Fuels.Fuel Oil</v>
          </cell>
          <cell r="H114">
            <v>1.0421439483818875</v>
          </cell>
        </row>
        <row r="115">
          <cell r="A115" t="str">
            <v>CIMS.CAN.AB.Transportation Freight.Freight.MarineDiesel ExistingMarket share</v>
          </cell>
          <cell r="H115">
            <v>1</v>
          </cell>
        </row>
        <row r="116">
          <cell r="A116" t="str">
            <v>CIMS.CAN.AB.Transportation Freight.Freight.MarineFuel Oil ExistingMarket share</v>
          </cell>
          <cell r="H116">
            <v>0</v>
          </cell>
        </row>
        <row r="118">
          <cell r="A118" t="str">
            <v>CIMS.CAN.SKService requestedCIMS.CAN.SK.Transportation Freight</v>
          </cell>
          <cell r="H118">
            <v>28559444.976644535</v>
          </cell>
          <cell r="I118">
            <v>36223642.491189621</v>
          </cell>
          <cell r="J118">
            <v>55277545.155907117</v>
          </cell>
          <cell r="K118">
            <v>72439491.562082782</v>
          </cell>
          <cell r="L118">
            <v>105422758.68133092</v>
          </cell>
          <cell r="M118">
            <v>110800378.88334578</v>
          </cell>
          <cell r="N118">
            <v>116452311.76128423</v>
          </cell>
          <cell r="O118">
            <v>122392550.01848817</v>
          </cell>
          <cell r="P118">
            <v>128635800.12679799</v>
          </cell>
          <cell r="Q118">
            <v>135197518.73591954</v>
          </cell>
          <cell r="R118">
            <v>142093950.94003448</v>
          </cell>
        </row>
        <row r="119">
          <cell r="A119" t="str">
            <v>CIMS.CAN.SK.Transportation FreightService requestedCIMS.CAN.SK.Transportation Freight.Freight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 t="str">
            <v>CIMS.CAN.SK.Transportation FreightService requestedCIMS.CAN.SK.Transportation Freight.Off Road</v>
          </cell>
          <cell r="H120">
            <v>0.371</v>
          </cell>
          <cell r="I120">
            <v>0.371</v>
          </cell>
          <cell r="J120">
            <v>0.371</v>
          </cell>
          <cell r="K120">
            <v>0.371</v>
          </cell>
          <cell r="L120">
            <v>0.371</v>
          </cell>
          <cell r="M120">
            <v>0.371</v>
          </cell>
          <cell r="N120">
            <v>0.371</v>
          </cell>
          <cell r="O120">
            <v>0.371</v>
          </cell>
          <cell r="P120">
            <v>0.371</v>
          </cell>
          <cell r="Q120">
            <v>0.371</v>
          </cell>
          <cell r="R120">
            <v>0.371</v>
          </cell>
        </row>
        <row r="121">
          <cell r="A121" t="str">
            <v>CIMS.CAN.SK.Transportation Freight.FreightService requestedCIMS.CAN.SK.Transportation Freight.Freight.Land</v>
          </cell>
          <cell r="H121">
            <v>0.99968541054664695</v>
          </cell>
          <cell r="I121">
            <v>0.99979310880059058</v>
          </cell>
          <cell r="J121">
            <v>0.99974768893082477</v>
          </cell>
          <cell r="K121">
            <v>0.99980164594352128</v>
          </cell>
          <cell r="L121">
            <v>0.9999093956838141</v>
          </cell>
          <cell r="M121">
            <v>0.99990939568381443</v>
          </cell>
          <cell r="N121">
            <v>0.99990939568381432</v>
          </cell>
          <cell r="O121">
            <v>0.99990939568381432</v>
          </cell>
          <cell r="P121">
            <v>0.99990939568381432</v>
          </cell>
          <cell r="Q121">
            <v>0.99990939568381443</v>
          </cell>
          <cell r="R121">
            <v>0.99990939568381443</v>
          </cell>
        </row>
        <row r="122">
          <cell r="A122" t="str">
            <v>CIMS.CAN.SK.Transportation Freight.FreightService requestedCIMS.CAN.SK.Transportation Freight.Freight.Marine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A123" t="str">
            <v>CIMS.CAN.SK.Transportation Freight.FreightService requestedCIMS.CAN.SK.Transportation Freight.Freight.Air</v>
          </cell>
          <cell r="H123">
            <v>3.145894533530561E-4</v>
          </cell>
          <cell r="I123">
            <v>2.0689119940946169E-4</v>
          </cell>
          <cell r="J123">
            <v>2.5231106917525723E-4</v>
          </cell>
          <cell r="K123">
            <v>1.9835405647865455E-4</v>
          </cell>
          <cell r="L123">
            <v>9.0604316185645078E-5</v>
          </cell>
          <cell r="M123">
            <v>9.0604316185645105E-5</v>
          </cell>
          <cell r="N123">
            <v>9.0604316185645092E-5</v>
          </cell>
          <cell r="O123">
            <v>9.0604316185645078E-5</v>
          </cell>
          <cell r="P123">
            <v>9.0604316185645092E-5</v>
          </cell>
          <cell r="Q123">
            <v>9.0604316185645092E-5</v>
          </cell>
          <cell r="R123">
            <v>9.0604316185645078E-5</v>
          </cell>
        </row>
        <row r="124">
          <cell r="A124" t="str">
            <v>CIMS.CAN.SK.Transportation Freight.Freight.LandService requestedCIMS.CAN.SK.Transportation Freight.Freight.Land.Light Medium</v>
          </cell>
          <cell r="H124">
            <v>5.1591677679106364E-2</v>
          </cell>
          <cell r="I124">
            <v>6.0472433992861549E-2</v>
          </cell>
          <cell r="J124">
            <v>9.0211851245308797E-2</v>
          </cell>
          <cell r="K124">
            <v>8.2634642223708296E-2</v>
          </cell>
          <cell r="L124">
            <v>5.9602444282073536E-2</v>
          </cell>
          <cell r="M124">
            <v>5.9602444282073529E-2</v>
          </cell>
          <cell r="N124">
            <v>5.9602444282073536E-2</v>
          </cell>
          <cell r="O124">
            <v>5.9602444282073529E-2</v>
          </cell>
          <cell r="P124">
            <v>5.9602444282073529E-2</v>
          </cell>
          <cell r="Q124">
            <v>5.9602444282073522E-2</v>
          </cell>
          <cell r="R124">
            <v>5.9602444282073515E-2</v>
          </cell>
        </row>
        <row r="125">
          <cell r="A125" t="str">
            <v>CIMS.CAN.SK.Transportation Freight.Freight.LandService requestedCIMS.CAN.SK.Transportation Freight.Freight.Land.Heavy</v>
          </cell>
          <cell r="H125">
            <v>0.94840832232089367</v>
          </cell>
          <cell r="I125">
            <v>0.93952756600713849</v>
          </cell>
          <cell r="J125">
            <v>0.90978814875469116</v>
          </cell>
          <cell r="K125">
            <v>0.91736535777629191</v>
          </cell>
          <cell r="L125">
            <v>0.94039755571792649</v>
          </cell>
          <cell r="M125">
            <v>0.94039755571792649</v>
          </cell>
          <cell r="N125">
            <v>0.94039755571792649</v>
          </cell>
          <cell r="O125">
            <v>0.94039755571792649</v>
          </cell>
          <cell r="P125">
            <v>0.94039755571792649</v>
          </cell>
          <cell r="Q125">
            <v>0.94039755571792638</v>
          </cell>
          <cell r="R125">
            <v>0.94039755571792638</v>
          </cell>
        </row>
        <row r="126">
          <cell r="A126" t="str">
            <v>CIMS.CAN.SK.Transportation Freight.Freight.Land.HeavyTrucksMarket share</v>
          </cell>
          <cell r="H126">
            <v>0.2615048580550422</v>
          </cell>
          <cell r="I126">
            <v>0.35489145130046584</v>
          </cell>
          <cell r="J126">
            <v>0.27955120280838086</v>
          </cell>
          <cell r="K126">
            <v>0.29988210023508699</v>
          </cell>
          <cell r="L126">
            <v>0.19541674023981914</v>
          </cell>
          <cell r="M126">
            <v>0.19541674023981911</v>
          </cell>
          <cell r="N126">
            <v>0.19541674023981911</v>
          </cell>
          <cell r="O126">
            <v>0.19541674023981909</v>
          </cell>
          <cell r="P126">
            <v>0.19541674023981911</v>
          </cell>
          <cell r="Q126">
            <v>0.19541674023981909</v>
          </cell>
          <cell r="R126">
            <v>0.19541674023981909</v>
          </cell>
        </row>
        <row r="127">
          <cell r="A127" t="str">
            <v>CIMS.CAN.SK.Transportation Freight.Freight.Land.HeavyRailMarket share</v>
          </cell>
          <cell r="H127">
            <v>0.7384951419449578</v>
          </cell>
          <cell r="I127">
            <v>0.64510854869953416</v>
          </cell>
          <cell r="J127">
            <v>0.72044879719161914</v>
          </cell>
          <cell r="K127">
            <v>0.7001178997649129</v>
          </cell>
          <cell r="L127">
            <v>0.80458325976018086</v>
          </cell>
          <cell r="M127">
            <v>0.80458325976018097</v>
          </cell>
          <cell r="N127">
            <v>0.80458325976018097</v>
          </cell>
          <cell r="O127">
            <v>0.80458325976018086</v>
          </cell>
          <cell r="P127">
            <v>0.80458325976018086</v>
          </cell>
          <cell r="Q127">
            <v>0.80458325976018097</v>
          </cell>
          <cell r="R127">
            <v>0.80458325976018097</v>
          </cell>
        </row>
        <row r="128">
          <cell r="A128" t="str">
            <v>CIMS.CAN.SK.Transportation Freight.Freight.Land.Light MediumOutput</v>
          </cell>
          <cell r="H128">
            <v>18.062280800253905</v>
          </cell>
        </row>
        <row r="129">
          <cell r="A129" t="str">
            <v>CIMS.CAN.SK.Transportation Freight.Freight.Land.Light MediumDiesel ExistingService requestedCIMS.CAN.SK.Transportation Freight.Diesel Blend</v>
          </cell>
          <cell r="H129">
            <v>8.5488916100355254</v>
          </cell>
        </row>
        <row r="130">
          <cell r="A130" t="str">
            <v>CIMS.CAN.SK.Transportation Freight.Freight.Land.Light MediumDiesel StandardService requestedCIMS.CAN.SK.Transportation Freight.Diesel Blend</v>
          </cell>
          <cell r="H130">
            <v>7.1103891639367713</v>
          </cell>
        </row>
        <row r="131">
          <cell r="A131" t="str">
            <v>CIMS.CAN.SK.Transportation Freight.Freight.Land.Light MediumDiesel EfficientService requestedCIMS.CAN.SK.Transportation Freight.Diesel Blend</v>
          </cell>
          <cell r="H131">
            <v>6.2582605494079866</v>
          </cell>
        </row>
        <row r="132">
          <cell r="A132" t="str">
            <v>CIMS.CAN.SK.Transportation Freight.Freight.Land.Light MediumGasoline ExistingService requestedCIMS.CAN.SK.Transportation Freight.Gasoline Blend</v>
          </cell>
          <cell r="H132">
            <v>8.5488916100355254</v>
          </cell>
        </row>
        <row r="133">
          <cell r="A133" t="str">
            <v>CIMS.CAN.SK.Transportation Freight.Freight.Land.Light MediumGasoline StandardService requestedCIMS.CAN.SK.Transportation Freight.Gasoline Blend</v>
          </cell>
          <cell r="H133">
            <v>7.1103891639367713</v>
          </cell>
        </row>
        <row r="134">
          <cell r="A134" t="str">
            <v>CIMS.CAN.SK.Transportation Freight.Freight.Land.Light MediumGasoline EfficientService requestedCIMS.CAN.SK.Transportation Freight.Gasoline Blend</v>
          </cell>
          <cell r="H134">
            <v>6.2582605494079866</v>
          </cell>
        </row>
        <row r="135">
          <cell r="A135" t="str">
            <v>CIMS.CAN.SK.Transportation Freight.Freight.Land.Light MediumDiesel ExistingMarket share</v>
          </cell>
          <cell r="H135">
            <v>0.11206682407593001</v>
          </cell>
        </row>
        <row r="136">
          <cell r="A136" t="str">
            <v>CIMS.CAN.SK.Transportation Freight.Freight.Land.Light MediumGasoline ExistingMarket share</v>
          </cell>
          <cell r="H136">
            <v>0.86904128483061138</v>
          </cell>
        </row>
        <row r="137">
          <cell r="A137" t="str">
            <v>CIMS.CAN.SK.Transportation Freight.Freight.Land.Light MediumPropaneMarket share</v>
          </cell>
          <cell r="H137">
            <v>1.8829789295428893E-2</v>
          </cell>
        </row>
        <row r="138">
          <cell r="A138" t="str">
            <v>CIMS.CAN.SK.Transportation Freight.Freight.Land.Heavy.TrucksOutput</v>
          </cell>
          <cell r="H138">
            <v>593.0729841188803</v>
          </cell>
        </row>
        <row r="139">
          <cell r="A139" t="str">
            <v>CIMS.CAN.SK.Transportation Freight.Freight.Land.Heavy.TrucksDiesel ExistingService requestedCIMS.CAN.SK.Transportation Freight.Diesel Blend</v>
          </cell>
          <cell r="H139">
            <v>2.1345690347791928</v>
          </cell>
        </row>
        <row r="140">
          <cell r="A140" t="str">
            <v>CIMS.CAN.SK.Transportation Freight.Freight.Land.Heavy.TrucksDiesel StandardService requestedCIMS.CAN.SK.Transportation Freight.Diesel Blend</v>
          </cell>
          <cell r="H140">
            <v>2.0627428109281043</v>
          </cell>
        </row>
        <row r="141">
          <cell r="A141" t="str">
            <v>CIMS.CAN.SK.Transportation Freight.Freight.Land.Heavy.TrucksDiesel EfficientService requestedCIMS.CAN.SK.Transportation Freight.Diesel Blend</v>
          </cell>
          <cell r="H141">
            <v>1.7937367788379064</v>
          </cell>
        </row>
        <row r="142">
          <cell r="A142" t="str">
            <v>CIMS.CAN.SK.Transportation Freight.Freight.Land.Heavy.TrucksDiesel ExistingMarket share</v>
          </cell>
          <cell r="H142">
            <v>1</v>
          </cell>
        </row>
        <row r="143">
          <cell r="A143" t="str">
            <v>CIMS.CAN.SK.Transportation Freight.Freight.Land.Heavy.RailDiesel ExistingService requestedCIMS.Generic Fuels.Diesel</v>
          </cell>
          <cell r="H143">
            <v>0.25272353811187831</v>
          </cell>
        </row>
        <row r="144">
          <cell r="A144" t="str">
            <v>CIMS.CAN.SK.Transportation Freight.Freight.Land.Heavy.RailDiesel StandardService requestedCIMS.Generic Fuels.Diesel</v>
          </cell>
          <cell r="H144">
            <v>0.23774170951439241</v>
          </cell>
        </row>
        <row r="145">
          <cell r="A145" t="str">
            <v>CIMS.CAN.SK.Transportation Freight.Freight.Land.Heavy.RailDiesel EfficientService requestedCIMS.Generic Fuels.Diesel</v>
          </cell>
          <cell r="H145">
            <v>0.21527002163085712</v>
          </cell>
        </row>
        <row r="146">
          <cell r="A146" t="str">
            <v>CIMS.CAN.SK.Transportation Freight.Freight.Land.Heavy.RailDiesel ExistingMarket share</v>
          </cell>
          <cell r="H146">
            <v>1</v>
          </cell>
        </row>
        <row r="147">
          <cell r="A147" t="str">
            <v>CIMS.CAN.SK.Transportation Freight.Freight.MarineDiesel ExistingService requestedCIMS.Generic Fuels.Diesel</v>
          </cell>
          <cell r="H147">
            <v>0</v>
          </cell>
        </row>
        <row r="148">
          <cell r="A148" t="str">
            <v>CIMS.CAN.SK.Transportation Freight.Freight.MarineDiesel StandardService requestedCIMS.Generic Fuels.Diesel</v>
          </cell>
          <cell r="H148">
            <v>0</v>
          </cell>
        </row>
        <row r="149">
          <cell r="A149" t="str">
            <v>CIMS.CAN.SK.Transportation Freight.Freight.MarineDiesel EfficientService requestedCIMS.Generic Fuels.Diesel</v>
          </cell>
          <cell r="H149">
            <v>1.0421439483818877</v>
          </cell>
        </row>
        <row r="150">
          <cell r="A150" t="str">
            <v>CIMS.CAN.SK.Transportation Freight.Freight.MarineFuel Oil ExistingService requestedCIMS.Generic Fuels.Fuel Oil</v>
          </cell>
          <cell r="H150">
            <v>0</v>
          </cell>
        </row>
        <row r="151">
          <cell r="A151" t="str">
            <v>CIMS.CAN.SK.Transportation Freight.Freight.MarineFuel Oil StandardService requestedCIMS.Generic Fuels.Fuel Oil</v>
          </cell>
          <cell r="H151">
            <v>0</v>
          </cell>
        </row>
        <row r="152">
          <cell r="A152" t="str">
            <v>CIMS.CAN.SK.Transportation Freight.Freight.MarineFuel Oil EfficientService requestedCIMS.Generic Fuels.Fuel Oil</v>
          </cell>
          <cell r="H152">
            <v>1.0421439483818877</v>
          </cell>
        </row>
        <row r="153">
          <cell r="A153" t="str">
            <v>CIMS.CAN.SK.Transportation Freight.Freight.MarineDiesel ExistingMarket share</v>
          </cell>
          <cell r="H153">
            <v>0</v>
          </cell>
        </row>
        <row r="154">
          <cell r="A154" t="str">
            <v>CIMS.CAN.SK.Transportation Freight.Freight.MarineFuel Oil ExistingMarket share</v>
          </cell>
          <cell r="H154">
            <v>0</v>
          </cell>
        </row>
        <row r="156">
          <cell r="A156" t="str">
            <v>CIMS.CAN.MBService requestedCIMS.CAN.MB.Transportation Freight</v>
          </cell>
          <cell r="H156">
            <v>23251854.601743232</v>
          </cell>
          <cell r="I156">
            <v>27393520.802043516</v>
          </cell>
          <cell r="J156">
            <v>43601899.783617899</v>
          </cell>
          <cell r="K156">
            <v>54056715.023059748</v>
          </cell>
          <cell r="L156">
            <v>67865037.265253529</v>
          </cell>
          <cell r="M156">
            <v>71323963.498487025</v>
          </cell>
          <cell r="N156">
            <v>74959329.732169986</v>
          </cell>
          <cell r="O156">
            <v>78780136.179564953</v>
          </cell>
          <cell r="P156">
            <v>82795842.155263931</v>
          </cell>
          <cell r="Q156">
            <v>87016389.4939702</v>
          </cell>
          <cell r="R156">
            <v>91452227.16387327</v>
          </cell>
        </row>
        <row r="157">
          <cell r="A157" t="str">
            <v>CIMS.CAN.MB.Transportation FreightService requestedCIMS.CAN.MB.Transportation Freight.Freight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 t="str">
            <v>CIMS.CAN.MB.Transportation FreightService requestedCIMS.CAN.MB.Transportation Freight.Off Road</v>
          </cell>
          <cell r="H158">
            <v>0.247</v>
          </cell>
          <cell r="I158">
            <v>0.247</v>
          </cell>
          <cell r="J158">
            <v>0.247</v>
          </cell>
          <cell r="K158">
            <v>0.247</v>
          </cell>
          <cell r="L158">
            <v>0.247</v>
          </cell>
          <cell r="M158">
            <v>0.247</v>
          </cell>
          <cell r="N158">
            <v>0.247</v>
          </cell>
          <cell r="O158">
            <v>0.247</v>
          </cell>
          <cell r="P158">
            <v>0.247</v>
          </cell>
          <cell r="Q158">
            <v>0.247</v>
          </cell>
          <cell r="R158">
            <v>0.247</v>
          </cell>
        </row>
        <row r="159">
          <cell r="A159" t="str">
            <v>CIMS.CAN.MB.Transportation Freight.FreightService requestedCIMS.CAN.MB.Transportation Freight.Freight.Land</v>
          </cell>
          <cell r="H159">
            <v>0.99824147862349</v>
          </cell>
          <cell r="I159">
            <v>0.99827354344934827</v>
          </cell>
          <cell r="J159">
            <v>0.99828921800388992</v>
          </cell>
          <cell r="K159">
            <v>0.99846097257292588</v>
          </cell>
          <cell r="L159">
            <v>0.99854972040115175</v>
          </cell>
          <cell r="M159">
            <v>0.99858993902222726</v>
          </cell>
          <cell r="N159">
            <v>0.99862820866802782</v>
          </cell>
          <cell r="O159">
            <v>0.99866462364615949</v>
          </cell>
          <cell r="P159">
            <v>0.99869927371398259</v>
          </cell>
          <cell r="Q159">
            <v>0.99873224429691154</v>
          </cell>
          <cell r="R159">
            <v>0.99876361669636171</v>
          </cell>
        </row>
        <row r="160">
          <cell r="A160" t="str">
            <v>CIMS.CAN.MB.Transportation Freight.FreightService requestedCIMS.CAN.MB.Transportation Freight.Freight.Marine</v>
          </cell>
          <cell r="H160">
            <v>3.9636031540206428E-4</v>
          </cell>
          <cell r="I160">
            <v>7.998448794647871E-4</v>
          </cell>
          <cell r="J160">
            <v>9.476245898700122E-4</v>
          </cell>
          <cell r="K160">
            <v>1.2027526163028617E-3</v>
          </cell>
          <cell r="L160">
            <v>8.2983377895323946E-4</v>
          </cell>
          <cell r="M160">
            <v>7.8959016816027591E-4</v>
          </cell>
          <cell r="N160">
            <v>7.5129674363214787E-4</v>
          </cell>
          <cell r="O160">
            <v>7.1485913916503148E-4</v>
          </cell>
          <cell r="P160">
            <v>6.8018754162822769E-4</v>
          </cell>
          <cell r="Q160">
            <v>6.4719647252808876E-4</v>
          </cell>
          <cell r="R160">
            <v>6.1580457993345365E-4</v>
          </cell>
        </row>
        <row r="161">
          <cell r="A161" t="str">
            <v>CIMS.CAN.MB.Transportation Freight.FreightService requestedCIMS.CAN.MB.Transportation Freight.Freight.Air</v>
          </cell>
          <cell r="H161">
            <v>1.3621610611079414E-3</v>
          </cell>
          <cell r="I161">
            <v>9.2661167118691988E-4</v>
          </cell>
          <cell r="J161">
            <v>7.631574062400391E-4</v>
          </cell>
          <cell r="K161">
            <v>3.3627481077139914E-4</v>
          </cell>
          <cell r="L161">
            <v>6.2044581989498867E-4</v>
          </cell>
          <cell r="M161">
            <v>6.204708096123943E-4</v>
          </cell>
          <cell r="N161">
            <v>6.2049458833996363E-4</v>
          </cell>
          <cell r="O161">
            <v>6.2051721467543976E-4</v>
          </cell>
          <cell r="P161">
            <v>6.2053874438928449E-4</v>
          </cell>
          <cell r="Q161">
            <v>6.2055923056031825E-4</v>
          </cell>
          <cell r="R161">
            <v>6.2057872370492725E-4</v>
          </cell>
        </row>
        <row r="162">
          <cell r="A162" t="str">
            <v>CIMS.CAN.MB.Transportation Freight.Freight.LandService requestedCIMS.CAN.MB.Transportation Freight.Freight.Land.Light Medium</v>
          </cell>
          <cell r="H162">
            <v>5.1995003423045937E-2</v>
          </cell>
          <cell r="I162">
            <v>4.4721327016361133E-2</v>
          </cell>
          <cell r="J162">
            <v>3.6844908405823253E-2</v>
          </cell>
          <cell r="K162">
            <v>3.5349115345631815E-2</v>
          </cell>
          <cell r="L162">
            <v>3.3966792902741648E-2</v>
          </cell>
          <cell r="M162">
            <v>3.3966792902741648E-2</v>
          </cell>
          <cell r="N162">
            <v>3.3966792902741641E-2</v>
          </cell>
          <cell r="O162">
            <v>3.3966792902741648E-2</v>
          </cell>
          <cell r="P162">
            <v>3.3966792902741648E-2</v>
          </cell>
          <cell r="Q162">
            <v>3.3966792902741648E-2</v>
          </cell>
          <cell r="R162">
            <v>3.3966792902741655E-2</v>
          </cell>
        </row>
        <row r="163">
          <cell r="A163" t="str">
            <v>CIMS.CAN.MB.Transportation Freight.Freight.LandService requestedCIMS.CAN.MB.Transportation Freight.Freight.Land.Heavy</v>
          </cell>
          <cell r="H163">
            <v>0.94800499657695392</v>
          </cell>
          <cell r="I163">
            <v>0.95527867298363889</v>
          </cell>
          <cell r="J163">
            <v>0.96315509159417667</v>
          </cell>
          <cell r="K163">
            <v>0.96465088465436799</v>
          </cell>
          <cell r="L163">
            <v>0.96603320709725826</v>
          </cell>
          <cell r="M163">
            <v>0.96603320709725837</v>
          </cell>
          <cell r="N163">
            <v>0.96603320709725837</v>
          </cell>
          <cell r="O163">
            <v>0.96603320709725826</v>
          </cell>
          <cell r="P163">
            <v>0.96603320709725837</v>
          </cell>
          <cell r="Q163">
            <v>0.96603320709725837</v>
          </cell>
          <cell r="R163">
            <v>0.96603320709725837</v>
          </cell>
        </row>
        <row r="164">
          <cell r="A164" t="str">
            <v>CIMS.CAN.MB.Transportation Freight.Freight.Land.HeavyTrucksMarket share</v>
          </cell>
          <cell r="H164">
            <v>0.28745626562833626</v>
          </cell>
          <cell r="I164">
            <v>0.38767546909023848</v>
          </cell>
          <cell r="J164">
            <v>0.22224431550129625</v>
          </cell>
          <cell r="K164">
            <v>0.21546182213268769</v>
          </cell>
          <cell r="L164">
            <v>0.19870800560679652</v>
          </cell>
          <cell r="M164">
            <v>0.19870800560679655</v>
          </cell>
          <cell r="N164">
            <v>0.19870800560679652</v>
          </cell>
          <cell r="O164">
            <v>0.19870800560679652</v>
          </cell>
          <cell r="P164">
            <v>0.1987080056067965</v>
          </cell>
          <cell r="Q164">
            <v>0.19870800560679652</v>
          </cell>
          <cell r="R164">
            <v>0.19870800560679655</v>
          </cell>
        </row>
        <row r="165">
          <cell r="A165" t="str">
            <v>CIMS.CAN.MB.Transportation Freight.Freight.Land.HeavyRailMarket share</v>
          </cell>
          <cell r="H165">
            <v>0.71254373437166374</v>
          </cell>
          <cell r="I165">
            <v>0.61232453090976147</v>
          </cell>
          <cell r="J165">
            <v>0.77775568449870369</v>
          </cell>
          <cell r="K165">
            <v>0.78453817786731239</v>
          </cell>
          <cell r="L165">
            <v>0.80129199439320342</v>
          </cell>
          <cell r="M165">
            <v>0.80129199439320353</v>
          </cell>
          <cell r="N165">
            <v>0.80129199439320342</v>
          </cell>
          <cell r="O165">
            <v>0.80129199439320353</v>
          </cell>
          <cell r="P165">
            <v>0.80129199439320342</v>
          </cell>
          <cell r="Q165">
            <v>0.80129199439320342</v>
          </cell>
          <cell r="R165">
            <v>0.80129199439320353</v>
          </cell>
        </row>
        <row r="166">
          <cell r="A166" t="str">
            <v>CIMS.CAN.MB.Transportation Freight.Freight.Land.Light MediumOutput</v>
          </cell>
          <cell r="H166">
            <v>18.062280800253905</v>
          </cell>
        </row>
        <row r="167">
          <cell r="A167" t="str">
            <v>CIMS.CAN.MB.Transportation Freight.Freight.Land.Light MediumDiesel ExistingService requestedCIMS.CAN.MB.Transportation Freight.Diesel Blend</v>
          </cell>
          <cell r="H167">
            <v>8.5382870951329082</v>
          </cell>
        </row>
        <row r="168">
          <cell r="A168" t="str">
            <v>CIMS.CAN.MB.Transportation Freight.Freight.Land.Light MediumDiesel StandardService requestedCIMS.CAN.MB.Transportation Freight.Diesel Blend</v>
          </cell>
          <cell r="H168">
            <v>7.5766441909188904</v>
          </cell>
        </row>
        <row r="169">
          <cell r="A169" t="str">
            <v>CIMS.CAN.MB.Transportation Freight.Freight.Land.Light MediumDiesel EfficientService requestedCIMS.CAN.MB.Transportation Freight.Diesel Blend</v>
          </cell>
          <cell r="H169">
            <v>6.8711703080040545</v>
          </cell>
        </row>
        <row r="170">
          <cell r="A170" t="str">
            <v>CIMS.CAN.MB.Transportation Freight.Freight.Land.Light MediumGasoline ExistingService requestedCIMS.CAN.MB.Transportation Freight.Gasoline Blend</v>
          </cell>
          <cell r="H170">
            <v>8.5382870951329082</v>
          </cell>
        </row>
        <row r="171">
          <cell r="A171" t="str">
            <v>CIMS.CAN.MB.Transportation Freight.Freight.Land.Light MediumGasoline StandardService requestedCIMS.CAN.MB.Transportation Freight.Gasoline Blend</v>
          </cell>
          <cell r="H171">
            <v>7.5766441909188904</v>
          </cell>
        </row>
        <row r="172">
          <cell r="A172" t="str">
            <v>CIMS.CAN.MB.Transportation Freight.Freight.Land.Light MediumGasoline EfficientService requestedCIMS.CAN.MB.Transportation Freight.Gasoline Blend</v>
          </cell>
          <cell r="H172">
            <v>6.8711703080040545</v>
          </cell>
        </row>
        <row r="173">
          <cell r="A173" t="str">
            <v>CIMS.CAN.MB.Transportation Freight.Freight.Land.Light MediumDiesel ExistingMarket share</v>
          </cell>
          <cell r="H173">
            <v>0.10506199834867748</v>
          </cell>
        </row>
        <row r="174">
          <cell r="A174" t="str">
            <v>CIMS.CAN.MB.Transportation Freight.Freight.Land.Light MediumGasoline ExistingMarket share</v>
          </cell>
          <cell r="H174">
            <v>0.86422307294272738</v>
          </cell>
        </row>
        <row r="175">
          <cell r="A175" t="str">
            <v>CIMS.CAN.MB.Transportation Freight.Freight.Land.Light MediumPropaneMarket share</v>
          </cell>
          <cell r="H175">
            <v>3.0643503381251706E-2</v>
          </cell>
        </row>
        <row r="176">
          <cell r="A176" t="str">
            <v>CIMS.CAN.MB.Transportation Freight.Freight.Land.Heavy.TrucksOutput</v>
          </cell>
          <cell r="H176">
            <v>593.0729841188803</v>
          </cell>
        </row>
        <row r="177">
          <cell r="A177" t="str">
            <v>CIMS.CAN.MB.Transportation Freight.Freight.Land.Heavy.TrucksDiesel ExistingService requestedCIMS.CAN.MB.Transportation Freight.Diesel Blend</v>
          </cell>
          <cell r="H177">
            <v>1.994640909171794</v>
          </cell>
        </row>
        <row r="178">
          <cell r="A178" t="str">
            <v>CIMS.CAN.MB.Transportation Freight.Freight.Land.Heavy.TrucksDiesel StandardService requestedCIMS.CAN.MB.Transportation Freight.Diesel Blend</v>
          </cell>
          <cell r="H178">
            <v>1.8116170456501537</v>
          </cell>
        </row>
        <row r="179">
          <cell r="A179" t="str">
            <v>CIMS.CAN.MB.Transportation Freight.Freight.Land.Heavy.TrucksDiesel EfficientService requestedCIMS.CAN.MB.Transportation Freight.Diesel Blend</v>
          </cell>
          <cell r="H179">
            <v>1.4976944895366098</v>
          </cell>
        </row>
        <row r="180">
          <cell r="A180" t="str">
            <v>CIMS.CAN.MB.Transportation Freight.Freight.Land.Heavy.TrucksDiesel ExistingMarket share</v>
          </cell>
          <cell r="H180">
            <v>1</v>
          </cell>
        </row>
        <row r="181">
          <cell r="A181" t="str">
            <v>CIMS.CAN.MB.Transportation Freight.Freight.Land.Heavy.RailDiesel ExistingService requestedCIMS.Generic Fuels.Diesel</v>
          </cell>
          <cell r="H181">
            <v>0.25272353811187831</v>
          </cell>
        </row>
        <row r="182">
          <cell r="A182" t="str">
            <v>CIMS.CAN.MB.Transportation Freight.Freight.Land.Heavy.RailDiesel StandardService requestedCIMS.Generic Fuels.Diesel</v>
          </cell>
          <cell r="H182">
            <v>0.23774170951439244</v>
          </cell>
        </row>
        <row r="183">
          <cell r="A183" t="str">
            <v>CIMS.CAN.MB.Transportation Freight.Freight.Land.Heavy.RailDiesel EfficientService requestedCIMS.Generic Fuels.Diesel</v>
          </cell>
          <cell r="H183">
            <v>0.21527002163085715</v>
          </cell>
        </row>
        <row r="184">
          <cell r="A184" t="str">
            <v>CIMS.CAN.MB.Transportation Freight.Freight.Land.Heavy.RailDiesel ExistingMarket share</v>
          </cell>
          <cell r="H184">
            <v>1</v>
          </cell>
        </row>
        <row r="185">
          <cell r="A185" t="str">
            <v>CIMS.CAN.MB.Transportation Freight.Freight.MarineDiesel ExistingService requestedCIMS.Generic Fuels.Diesel</v>
          </cell>
          <cell r="H185">
            <v>1.519078691369296</v>
          </cell>
        </row>
        <row r="186">
          <cell r="A186" t="str">
            <v>CIMS.CAN.MB.Transportation Freight.Freight.MarineDiesel StandardService requestedCIMS.Generic Fuels.Diesel</v>
          </cell>
          <cell r="H186">
            <v>1.3074759932726909</v>
          </cell>
        </row>
        <row r="187">
          <cell r="A187" t="str">
            <v>CIMS.CAN.MB.Transportation Freight.Freight.MarineDiesel EfficientService requestedCIMS.Generic Fuels.Diesel</v>
          </cell>
          <cell r="H187">
            <v>1.0421439483818877</v>
          </cell>
        </row>
        <row r="188">
          <cell r="A188" t="str">
            <v>CIMS.CAN.MB.Transportation Freight.Freight.MarineFuel Oil ExistingService requestedCIMS.Generic Fuels.Fuel Oil</v>
          </cell>
          <cell r="H188">
            <v>1.519078691369296</v>
          </cell>
        </row>
        <row r="189">
          <cell r="A189" t="str">
            <v>CIMS.CAN.MB.Transportation Freight.Freight.MarineFuel Oil StandardService requestedCIMS.Generic Fuels.Fuel Oil</v>
          </cell>
          <cell r="H189">
            <v>1.3074759932726909</v>
          </cell>
        </row>
        <row r="190">
          <cell r="A190" t="str">
            <v>CIMS.CAN.MB.Transportation Freight.Freight.MarineFuel Oil EfficientService requestedCIMS.Generic Fuels.Fuel Oil</v>
          </cell>
          <cell r="H190">
            <v>1.0421439483818877</v>
          </cell>
        </row>
        <row r="191">
          <cell r="A191" t="str">
            <v>CIMS.CAN.MB.Transportation Freight.Freight.MarineDiesel ExistingMarket share</v>
          </cell>
          <cell r="H191">
            <v>1</v>
          </cell>
        </row>
        <row r="192">
          <cell r="A192" t="str">
            <v>CIMS.CAN.MB.Transportation Freight.Freight.MarineFuel Oil ExistingMarket share</v>
          </cell>
          <cell r="H192">
            <v>0</v>
          </cell>
        </row>
        <row r="194">
          <cell r="A194" t="str">
            <v>CIMS.CAN.ONService requestedCIMS.CAN.ON.Transportation Freight</v>
          </cell>
          <cell r="H194">
            <v>175117229.12682739</v>
          </cell>
          <cell r="I194">
            <v>190912455.59975678</v>
          </cell>
          <cell r="J194">
            <v>167237836.1808292</v>
          </cell>
          <cell r="K194">
            <v>204855337.24231109</v>
          </cell>
          <cell r="L194">
            <v>217628700.24850592</v>
          </cell>
          <cell r="M194">
            <v>227997721.52388042</v>
          </cell>
          <cell r="N194">
            <v>238895667.09399977</v>
          </cell>
          <cell r="O194">
            <v>250349517.413638</v>
          </cell>
          <cell r="P194">
            <v>262387629.21191883</v>
          </cell>
          <cell r="Q194">
            <v>275039805.6961394</v>
          </cell>
          <cell r="R194">
            <v>288337370.33669412</v>
          </cell>
        </row>
        <row r="195">
          <cell r="A195" t="str">
            <v>CIMS.CAN.ON.Transportation FreightService requestedCIMS.CAN.ON.Transportation Freight.Freight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 t="str">
            <v>CIMS.CAN.ON.Transportation FreightService requestedCIMS.CAN.ON.Transportation Freight.Off Road</v>
          </cell>
          <cell r="H196">
            <v>0.158</v>
          </cell>
          <cell r="I196">
            <v>0.158</v>
          </cell>
          <cell r="J196">
            <v>0.158</v>
          </cell>
          <cell r="K196">
            <v>0.158</v>
          </cell>
          <cell r="L196">
            <v>0.158</v>
          </cell>
          <cell r="M196">
            <v>0.158</v>
          </cell>
          <cell r="N196">
            <v>0.158</v>
          </cell>
          <cell r="O196">
            <v>0.158</v>
          </cell>
          <cell r="P196">
            <v>0.158</v>
          </cell>
          <cell r="Q196">
            <v>0.158</v>
          </cell>
          <cell r="R196">
            <v>0.158</v>
          </cell>
        </row>
        <row r="197">
          <cell r="A197" t="str">
            <v>CIMS.CAN.ON.Transportation Freight.FreightService requestedCIMS.CAN.ON.Transportation Freight.Freight.Land</v>
          </cell>
          <cell r="H197">
            <v>0.94793029580143717</v>
          </cell>
          <cell r="I197">
            <v>0.95031923079025327</v>
          </cell>
          <cell r="J197">
            <v>0.94855150415324974</v>
          </cell>
          <cell r="K197">
            <v>0.93069358979552064</v>
          </cell>
          <cell r="L197">
            <v>0.93280493162211975</v>
          </cell>
          <cell r="M197">
            <v>0.93580069580364889</v>
          </cell>
          <cell r="N197">
            <v>0.9386689813746576</v>
          </cell>
          <cell r="O197">
            <v>0.9414144280033474</v>
          </cell>
          <cell r="P197">
            <v>0.94404157753021378</v>
          </cell>
          <cell r="Q197">
            <v>0.94655486905508779</v>
          </cell>
          <cell r="R197">
            <v>0.94895863488803134</v>
          </cell>
        </row>
        <row r="198">
          <cell r="A198" t="str">
            <v>CIMS.CAN.ON.Transportation Freight.FreightService requestedCIMS.CAN.ON.Transportation Freight.Freight.Marine</v>
          </cell>
          <cell r="H198">
            <v>5.0931359934223187E-2</v>
          </cell>
          <cell r="I198">
            <v>4.8485372512858692E-2</v>
          </cell>
          <cell r="J198">
            <v>5.0511703685440598E-2</v>
          </cell>
          <cell r="K198">
            <v>6.8422422981525774E-2</v>
          </cell>
          <cell r="L198">
            <v>6.5959199905125276E-2</v>
          </cell>
          <cell r="M198">
            <v>6.2959466650987089E-2</v>
          </cell>
          <cell r="N198">
            <v>6.0087380903127013E-2</v>
          </cell>
          <cell r="O198">
            <v>5.7338296846270696E-2</v>
          </cell>
          <cell r="P198">
            <v>5.4707666622461862E-2</v>
          </cell>
          <cell r="Q198">
            <v>5.2191045250528548E-2</v>
          </cell>
          <cell r="R198">
            <v>4.9784094680553469E-2</v>
          </cell>
        </row>
        <row r="199">
          <cell r="A199" t="str">
            <v>CIMS.CAN.ON.Transportation Freight.FreightService requestedCIMS.CAN.ON.Transportation Freight.Freight.Air</v>
          </cell>
          <cell r="H199">
            <v>1.138344264339499E-3</v>
          </cell>
          <cell r="I199">
            <v>1.1953966968880183E-3</v>
          </cell>
          <cell r="J199">
            <v>9.3679216130978854E-4</v>
          </cell>
          <cell r="K199">
            <v>8.8398722295350443E-4</v>
          </cell>
          <cell r="L199">
            <v>1.2358684727549567E-3</v>
          </cell>
          <cell r="M199">
            <v>1.2398375453640845E-3</v>
          </cell>
          <cell r="N199">
            <v>1.2436377222155332E-3</v>
          </cell>
          <cell r="O199">
            <v>1.2472751503819226E-3</v>
          </cell>
          <cell r="P199">
            <v>1.2507558473244453E-3</v>
          </cell>
          <cell r="Q199">
            <v>1.2540856943837149E-3</v>
          </cell>
          <cell r="R199">
            <v>1.2572704314151265E-3</v>
          </cell>
        </row>
        <row r="200">
          <cell r="A200" t="str">
            <v>CIMS.CAN.ON.Transportation Freight.Freight.LandService requestedCIMS.CAN.ON.Transportation Freight.Freight.Land.Light Medium</v>
          </cell>
          <cell r="H200">
            <v>8.0332954794517589E-2</v>
          </cell>
          <cell r="I200">
            <v>8.432381546806289E-2</v>
          </cell>
          <cell r="J200">
            <v>0.12841506201607591</v>
          </cell>
          <cell r="K200">
            <v>0.10693063863011726</v>
          </cell>
          <cell r="L200">
            <v>0.11871789647787651</v>
          </cell>
          <cell r="M200">
            <v>0.11871789647787651</v>
          </cell>
          <cell r="N200">
            <v>0.11871789647787651</v>
          </cell>
          <cell r="O200">
            <v>0.11871789647787651</v>
          </cell>
          <cell r="P200">
            <v>0.11871789647787651</v>
          </cell>
          <cell r="Q200">
            <v>0.11871789647787651</v>
          </cell>
          <cell r="R200">
            <v>0.11871789647787649</v>
          </cell>
        </row>
        <row r="201">
          <cell r="A201" t="str">
            <v>CIMS.CAN.ON.Transportation Freight.Freight.LandService requestedCIMS.CAN.ON.Transportation Freight.Freight.Land.Heavy</v>
          </cell>
          <cell r="H201">
            <v>0.91966704520548248</v>
          </cell>
          <cell r="I201">
            <v>0.91567618453193711</v>
          </cell>
          <cell r="J201">
            <v>0.871584937983924</v>
          </cell>
          <cell r="K201">
            <v>0.8930693613698828</v>
          </cell>
          <cell r="L201">
            <v>0.88128210352212355</v>
          </cell>
          <cell r="M201">
            <v>0.88128210352212355</v>
          </cell>
          <cell r="N201">
            <v>0.88128210352212344</v>
          </cell>
          <cell r="O201">
            <v>0.88128210352212355</v>
          </cell>
          <cell r="P201">
            <v>0.88128210352212355</v>
          </cell>
          <cell r="Q201">
            <v>0.88128210352212355</v>
          </cell>
          <cell r="R201">
            <v>0.88128210352212355</v>
          </cell>
        </row>
        <row r="202">
          <cell r="A202" t="str">
            <v>CIMS.CAN.ON.Transportation Freight.Freight.Land.HeavyTrucksMarket share</v>
          </cell>
          <cell r="H202">
            <v>0.4653338061611747</v>
          </cell>
          <cell r="I202">
            <v>0.50000669288943822</v>
          </cell>
          <cell r="J202">
            <v>0.52604053040469367</v>
          </cell>
          <cell r="K202">
            <v>0.5123355014038361</v>
          </cell>
          <cell r="L202">
            <v>0.48975789729002994</v>
          </cell>
          <cell r="M202">
            <v>0.48975789729002994</v>
          </cell>
          <cell r="N202">
            <v>0.48975789729002994</v>
          </cell>
          <cell r="O202">
            <v>0.48975789729002994</v>
          </cell>
          <cell r="P202">
            <v>0.48975789729003</v>
          </cell>
          <cell r="Q202">
            <v>0.48975789729002994</v>
          </cell>
          <cell r="R202">
            <v>0.48975789729002989</v>
          </cell>
        </row>
        <row r="203">
          <cell r="A203" t="str">
            <v>CIMS.CAN.ON.Transportation Freight.Freight.Land.HeavyRailMarket share</v>
          </cell>
          <cell r="H203">
            <v>0.53466619383882541</v>
          </cell>
          <cell r="I203">
            <v>0.49999330711056167</v>
          </cell>
          <cell r="J203">
            <v>0.47395946959530644</v>
          </cell>
          <cell r="K203">
            <v>0.48766449859616384</v>
          </cell>
          <cell r="L203">
            <v>0.51024210270997006</v>
          </cell>
          <cell r="M203">
            <v>0.51024210270997006</v>
          </cell>
          <cell r="N203">
            <v>0.51024210270997006</v>
          </cell>
          <cell r="O203">
            <v>0.51024210270997006</v>
          </cell>
          <cell r="P203">
            <v>0.51024210270997006</v>
          </cell>
          <cell r="Q203">
            <v>0.51024210270997006</v>
          </cell>
          <cell r="R203">
            <v>0.51024210270997006</v>
          </cell>
        </row>
        <row r="204">
          <cell r="A204" t="str">
            <v>CIMS.CAN.ON.Transportation Freight.Freight.Land.Light MediumOutput</v>
          </cell>
          <cell r="H204">
            <v>18.062280800253905</v>
          </cell>
        </row>
        <row r="205">
          <cell r="A205" t="str">
            <v>CIMS.CAN.ON.Transportation Freight.Freight.Land.Light MediumDiesel ExistingService requestedCIMS.CAN.ON.Transportation Freight.Diesel Blend</v>
          </cell>
          <cell r="H205">
            <v>7.6359591167700938</v>
          </cell>
        </row>
        <row r="206">
          <cell r="A206" t="str">
            <v>CIMS.CAN.ON.Transportation Freight.Freight.Land.Light MediumDiesel StandardService requestedCIMS.CAN.ON.Transportation Freight.Diesel Blend</v>
          </cell>
          <cell r="H206">
            <v>6.6517474819567797</v>
          </cell>
        </row>
        <row r="207">
          <cell r="A207" t="str">
            <v>CIMS.CAN.ON.Transportation Freight.Freight.Land.Light MediumDiesel EfficientService requestedCIMS.CAN.ON.Transportation Freight.Diesel Blend</v>
          </cell>
          <cell r="H207">
            <v>5.8923938012378754</v>
          </cell>
        </row>
        <row r="208">
          <cell r="A208" t="str">
            <v>CIMS.CAN.ON.Transportation Freight.Freight.Land.Light MediumGasoline ExistingService requestedCIMS.CAN.ON.Transportation Freight.Gasoline Blend</v>
          </cell>
          <cell r="H208">
            <v>7.6359591167700938</v>
          </cell>
        </row>
        <row r="209">
          <cell r="A209" t="str">
            <v>CIMS.CAN.ON.Transportation Freight.Freight.Land.Light MediumGasoline StandardService requestedCIMS.CAN.ON.Transportation Freight.Gasoline Blend</v>
          </cell>
          <cell r="H209">
            <v>6.6517474819567797</v>
          </cell>
        </row>
        <row r="210">
          <cell r="A210" t="str">
            <v>CIMS.CAN.ON.Transportation Freight.Freight.Land.Light MediumGasoline EfficientService requestedCIMS.CAN.ON.Transportation Freight.Gasoline Blend</v>
          </cell>
          <cell r="H210">
            <v>5.8923938012378754</v>
          </cell>
        </row>
        <row r="211">
          <cell r="A211" t="str">
            <v>CIMS.CAN.ON.Transportation Freight.Freight.Land.Light MediumDiesel ExistingMarket share</v>
          </cell>
          <cell r="H211">
            <v>0.21062733291692742</v>
          </cell>
        </row>
        <row r="212">
          <cell r="A212" t="str">
            <v>CIMS.CAN.ON.Transportation Freight.Freight.Land.Light MediumGasoline ExistingMarket share</v>
          </cell>
          <cell r="H212">
            <v>0.76831468990096752</v>
          </cell>
        </row>
        <row r="213">
          <cell r="A213" t="str">
            <v>CIMS.CAN.ON.Transportation Freight.Freight.Land.Light MediumPropaneMarket share</v>
          </cell>
          <cell r="H213">
            <v>2.0695568113116493E-2</v>
          </cell>
        </row>
        <row r="214">
          <cell r="A214" t="str">
            <v>CIMS.CAN.ON.Transportation Freight.Freight.Land.Heavy.TrucksOutput</v>
          </cell>
          <cell r="H214">
            <v>593.0729841188803</v>
          </cell>
        </row>
        <row r="215">
          <cell r="A215" t="str">
            <v>CIMS.CAN.ON.Transportation Freight.Freight.Land.Heavy.TrucksDiesel ExistingService requestedCIMS.CAN.ON.Transportation Freight.Diesel Blend</v>
          </cell>
          <cell r="H215">
            <v>1.9845319971340358</v>
          </cell>
        </row>
        <row r="216">
          <cell r="A216" t="str">
            <v>CIMS.CAN.ON.Transportation Freight.Freight.Land.Heavy.TrucksDiesel StandardService requestedCIMS.CAN.ON.Transportation Freight.Diesel Blend</v>
          </cell>
          <cell r="H216">
            <v>1.8493922833431926</v>
          </cell>
        </row>
        <row r="217">
          <cell r="A217" t="str">
            <v>CIMS.CAN.ON.Transportation Freight.Freight.Land.Heavy.TrucksDiesel EfficientService requestedCIMS.CAN.ON.Transportation Freight.Diesel Blend</v>
          </cell>
          <cell r="H217">
            <v>1.7243882844925731</v>
          </cell>
        </row>
        <row r="218">
          <cell r="A218" t="str">
            <v>CIMS.CAN.ON.Transportation Freight.Freight.Land.Heavy.TrucksDiesel ExistingMarket share</v>
          </cell>
          <cell r="H218">
            <v>1</v>
          </cell>
        </row>
        <row r="219">
          <cell r="A219" t="str">
            <v>CIMS.CAN.ON.Transportation Freight.Freight.Land.Heavy.RailDiesel ExistingService requestedCIMS.Generic Fuels.Diesel</v>
          </cell>
          <cell r="H219">
            <v>0.25272353811187831</v>
          </cell>
        </row>
        <row r="220">
          <cell r="A220" t="str">
            <v>CIMS.CAN.ON.Transportation Freight.Freight.Land.Heavy.RailDiesel StandardService requestedCIMS.Generic Fuels.Diesel</v>
          </cell>
          <cell r="H220">
            <v>0.23774170951439241</v>
          </cell>
        </row>
        <row r="221">
          <cell r="A221" t="str">
            <v>CIMS.CAN.ON.Transportation Freight.Freight.Land.Heavy.RailDiesel EfficientService requestedCIMS.Generic Fuels.Diesel</v>
          </cell>
          <cell r="H221">
            <v>0.21527002163085715</v>
          </cell>
        </row>
        <row r="222">
          <cell r="A222" t="str">
            <v>CIMS.CAN.ON.Transportation Freight.Freight.Land.Heavy.RailDiesel ExistingMarket share</v>
          </cell>
          <cell r="H222">
            <v>1</v>
          </cell>
        </row>
        <row r="223">
          <cell r="A223" t="str">
            <v>CIMS.CAN.ON.Transportation Freight.Freight.MarineDiesel ExistingService requestedCIMS.Generic Fuels.Diesel</v>
          </cell>
          <cell r="H223">
            <v>1.5190786913692962</v>
          </cell>
        </row>
        <row r="224">
          <cell r="A224" t="str">
            <v>CIMS.CAN.ON.Transportation Freight.Freight.MarineDiesel StandardService requestedCIMS.Generic Fuels.Diesel</v>
          </cell>
          <cell r="H224">
            <v>1.3074759932726909</v>
          </cell>
        </row>
        <row r="225">
          <cell r="A225" t="str">
            <v>CIMS.CAN.ON.Transportation Freight.Freight.MarineDiesel EfficientService requestedCIMS.Generic Fuels.Diesel</v>
          </cell>
          <cell r="H225">
            <v>1.0421439483818877</v>
          </cell>
        </row>
        <row r="226">
          <cell r="A226" t="str">
            <v>CIMS.CAN.ON.Transportation Freight.Freight.MarineFuel Oil ExistingService requestedCIMS.Generic Fuels.Fuel Oil</v>
          </cell>
          <cell r="H226">
            <v>1.5190786913692962</v>
          </cell>
        </row>
        <row r="227">
          <cell r="A227" t="str">
            <v>CIMS.CAN.ON.Transportation Freight.Freight.MarineFuel Oil StandardService requestedCIMS.Generic Fuels.Fuel Oil</v>
          </cell>
          <cell r="H227">
            <v>1.3074759932726909</v>
          </cell>
        </row>
        <row r="228">
          <cell r="A228" t="str">
            <v>CIMS.CAN.ON.Transportation Freight.Freight.MarineFuel Oil EfficientService requestedCIMS.Generic Fuels.Fuel Oil</v>
          </cell>
          <cell r="H228">
            <v>1.0421439483818877</v>
          </cell>
        </row>
        <row r="229">
          <cell r="A229" t="str">
            <v>CIMS.CAN.ON.Transportation Freight.Freight.MarineDiesel ExistingMarket share</v>
          </cell>
          <cell r="H229">
            <v>0.320114255347416</v>
          </cell>
        </row>
        <row r="230">
          <cell r="A230" t="str">
            <v>CIMS.CAN.ON.Transportation Freight.Freight.MarineFuel Oil ExistingMarket share</v>
          </cell>
          <cell r="H230">
            <v>0.679885744652584</v>
          </cell>
        </row>
        <row r="232">
          <cell r="A232" t="str">
            <v>CIMS.CAN.QCService requestedCIMS.CAN.QC.Transportation Freight</v>
          </cell>
          <cell r="H232">
            <v>100678747.07353558</v>
          </cell>
          <cell r="I232">
            <v>108124892.14279756</v>
          </cell>
          <cell r="J232">
            <v>111579535.41527128</v>
          </cell>
          <cell r="K232">
            <v>115252531.15306434</v>
          </cell>
          <cell r="L232">
            <v>118142196.93481882</v>
          </cell>
          <cell r="M232">
            <v>123536703.71323127</v>
          </cell>
          <cell r="N232">
            <v>129206384.55267529</v>
          </cell>
          <cell r="O232">
            <v>135165276.09579042</v>
          </cell>
          <cell r="P232">
            <v>141428130.99506027</v>
          </cell>
          <cell r="Q232">
            <v>148010454.43651092</v>
          </cell>
          <cell r="R232">
            <v>154928542.52648437</v>
          </cell>
        </row>
        <row r="233">
          <cell r="A233" t="str">
            <v>CIMS.CAN.QC.Transportation FreightService requestedCIMS.CAN.QC.Transportation Freight.Freight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 t="str">
            <v>CIMS.CAN.QC.Transportation FreightService requestedCIMS.CAN.QC.Transportation Freight.Off Road</v>
          </cell>
          <cell r="H234">
            <v>5.8999999999999997E-2</v>
          </cell>
          <cell r="I234">
            <v>5.8999999999999997E-2</v>
          </cell>
          <cell r="J234">
            <v>5.8999999999999997E-2</v>
          </cell>
          <cell r="K234">
            <v>5.8999999999999997E-2</v>
          </cell>
          <cell r="L234">
            <v>5.8999999999999997E-2</v>
          </cell>
          <cell r="M234">
            <v>5.8999999999999997E-2</v>
          </cell>
          <cell r="N234">
            <v>5.8999999999999997E-2</v>
          </cell>
          <cell r="O234">
            <v>5.8999999999999997E-2</v>
          </cell>
          <cell r="P234">
            <v>5.8999999999999997E-2</v>
          </cell>
          <cell r="Q234">
            <v>5.8999999999999997E-2</v>
          </cell>
          <cell r="R234">
            <v>5.8999999999999997E-2</v>
          </cell>
        </row>
        <row r="235">
          <cell r="A235" t="str">
            <v>CIMS.CAN.QC.Transportation Freight.FreightService requestedCIMS.CAN.QC.Transportation Freight.Freight.Land</v>
          </cell>
          <cell r="H235">
            <v>0.86788459059458978</v>
          </cell>
          <cell r="I235">
            <v>0.83655597567713014</v>
          </cell>
          <cell r="J235">
            <v>0.86734603221870055</v>
          </cell>
          <cell r="K235">
            <v>0.90160883585534168</v>
          </cell>
          <cell r="L235">
            <v>0.89310636114699993</v>
          </cell>
          <cell r="M235">
            <v>0.8976749064732934</v>
          </cell>
          <cell r="N235">
            <v>0.90206532452494859</v>
          </cell>
          <cell r="O235">
            <v>0.90628271310222386</v>
          </cell>
          <cell r="P235">
            <v>0.91033218750859557</v>
          </cell>
          <cell r="Q235">
            <v>0.91421886290534882</v>
          </cell>
          <cell r="R235">
            <v>0.91794783820720227</v>
          </cell>
        </row>
        <row r="236">
          <cell r="A236" t="str">
            <v>CIMS.CAN.QC.Transportation Freight.FreightService requestedCIMS.CAN.QC.Transportation Freight.Freight.Marine</v>
          </cell>
          <cell r="H236">
            <v>0.13097383887137071</v>
          </cell>
          <cell r="I236">
            <v>0.16258163789877458</v>
          </cell>
          <cell r="J236">
            <v>0.13191043982401005</v>
          </cell>
          <cell r="K236">
            <v>9.6751527628917353E-2</v>
          </cell>
          <cell r="L236">
            <v>0.10486002858915386</v>
          </cell>
          <cell r="M236">
            <v>0.10028108064893836</v>
          </cell>
          <cell r="N236">
            <v>9.5880665580577451E-2</v>
          </cell>
          <cell r="O236">
            <v>9.1653673976080985E-2</v>
          </cell>
          <cell r="P236">
            <v>8.7594978884386471E-2</v>
          </cell>
          <cell r="Q236">
            <v>8.3699453496945714E-2</v>
          </cell>
          <cell r="R236">
            <v>7.9961987288770922E-2</v>
          </cell>
        </row>
        <row r="237">
          <cell r="A237" t="str">
            <v>CIMS.CAN.QC.Transportation Freight.FreightService requestedCIMS.CAN.QC.Transportation Freight.Freight.Air</v>
          </cell>
          <cell r="H237">
            <v>1.1415705340394522E-3</v>
          </cell>
          <cell r="I237">
            <v>8.623864240952815E-4</v>
          </cell>
          <cell r="J237">
            <v>7.4352795728946602E-4</v>
          </cell>
          <cell r="K237">
            <v>1.6396365157410461E-3</v>
          </cell>
          <cell r="L237">
            <v>2.0336102638461571E-3</v>
          </cell>
          <cell r="M237">
            <v>2.0440128777682713E-3</v>
          </cell>
          <cell r="N237">
            <v>2.0540098944740477E-3</v>
          </cell>
          <cell r="O237">
            <v>2.0636129216950829E-3</v>
          </cell>
          <cell r="P237">
            <v>2.0728336070179416E-3</v>
          </cell>
          <cell r="Q237">
            <v>2.0816835977054168E-3</v>
          </cell>
          <cell r="R237">
            <v>2.0901745040267411E-3</v>
          </cell>
        </row>
        <row r="238">
          <cell r="A238" t="str">
            <v>CIMS.CAN.QC.Transportation Freight.Freight.LandService requestedCIMS.CAN.QC.Transportation Freight.Freight.Land.Light Medium</v>
          </cell>
          <cell r="H238">
            <v>7.5678546161733584E-2</v>
          </cell>
          <cell r="I238">
            <v>8.3524704397397259E-2</v>
          </cell>
          <cell r="J238">
            <v>0.10524551136735108</v>
          </cell>
          <cell r="K238">
            <v>0.10224787659337548</v>
          </cell>
          <cell r="L238">
            <v>0.1225220590558035</v>
          </cell>
          <cell r="M238">
            <v>0.12252205905580349</v>
          </cell>
          <cell r="N238">
            <v>0.1225220590558035</v>
          </cell>
          <cell r="O238">
            <v>0.1225220590558035</v>
          </cell>
          <cell r="P238">
            <v>0.1225220590558035</v>
          </cell>
          <cell r="Q238">
            <v>0.1225220590558035</v>
          </cell>
          <cell r="R238">
            <v>0.12252205905580349</v>
          </cell>
        </row>
        <row r="239">
          <cell r="A239" t="str">
            <v>CIMS.CAN.QC.Transportation Freight.Freight.LandService requestedCIMS.CAN.QC.Transportation Freight.Freight.Land.Heavy</v>
          </cell>
          <cell r="H239">
            <v>0.92432145383826647</v>
          </cell>
          <cell r="I239">
            <v>0.91647529560260288</v>
          </cell>
          <cell r="J239">
            <v>0.89475448863264884</v>
          </cell>
          <cell r="K239">
            <v>0.89775212340662458</v>
          </cell>
          <cell r="L239">
            <v>0.87747794094419651</v>
          </cell>
          <cell r="M239">
            <v>0.87747794094419651</v>
          </cell>
          <cell r="N239">
            <v>0.87747794094419651</v>
          </cell>
          <cell r="O239">
            <v>0.87747794094419651</v>
          </cell>
          <cell r="P239">
            <v>0.8774779409441964</v>
          </cell>
          <cell r="Q239">
            <v>0.87747794094419651</v>
          </cell>
          <cell r="R239">
            <v>0.8774779409441964</v>
          </cell>
        </row>
        <row r="240">
          <cell r="A240" t="str">
            <v>CIMS.CAN.QC.Transportation Freight.Freight.Land.HeavyTrucksMarket share</v>
          </cell>
          <cell r="H240">
            <v>0.51233539735310585</v>
          </cell>
          <cell r="I240">
            <v>0.54461802822940175</v>
          </cell>
          <cell r="J240">
            <v>0.49070799844781515</v>
          </cell>
          <cell r="K240">
            <v>0.57610920247407982</v>
          </cell>
          <cell r="L240">
            <v>0.59498009615739966</v>
          </cell>
          <cell r="M240">
            <v>0.59498009615739955</v>
          </cell>
          <cell r="N240">
            <v>0.59498009615739966</v>
          </cell>
          <cell r="O240">
            <v>0.59498009615739966</v>
          </cell>
          <cell r="P240">
            <v>0.59498009615739966</v>
          </cell>
          <cell r="Q240">
            <v>0.59498009615739966</v>
          </cell>
          <cell r="R240">
            <v>0.59498009615739966</v>
          </cell>
        </row>
        <row r="241">
          <cell r="A241" t="str">
            <v>CIMS.CAN.QC.Transportation Freight.Freight.Land.HeavyRailMarket share</v>
          </cell>
          <cell r="H241">
            <v>0.4876646026468941</v>
          </cell>
          <cell r="I241">
            <v>0.45538197177059825</v>
          </cell>
          <cell r="J241">
            <v>0.5092920015521849</v>
          </cell>
          <cell r="K241">
            <v>0.42389079752592013</v>
          </cell>
          <cell r="L241">
            <v>0.40501990384260039</v>
          </cell>
          <cell r="M241">
            <v>0.40501990384260034</v>
          </cell>
          <cell r="N241">
            <v>0.40501990384260039</v>
          </cell>
          <cell r="O241">
            <v>0.40501990384260034</v>
          </cell>
          <cell r="P241">
            <v>0.40501990384260039</v>
          </cell>
          <cell r="Q241">
            <v>0.40501990384260034</v>
          </cell>
          <cell r="R241">
            <v>0.40501990384260039</v>
          </cell>
        </row>
        <row r="242">
          <cell r="A242" t="str">
            <v>CIMS.CAN.QC.Transportation Freight.Freight.Land.Light MediumOutput</v>
          </cell>
          <cell r="H242">
            <v>18.062280800253905</v>
          </cell>
        </row>
        <row r="243">
          <cell r="A243" t="str">
            <v>CIMS.CAN.QC.Transportation Freight.Freight.Land.Light MediumDiesel ExistingService requestedCIMS.CAN.QC.Transportation Freight.Diesel Blend</v>
          </cell>
          <cell r="H243">
            <v>7.9430402318427253</v>
          </cell>
        </row>
        <row r="244">
          <cell r="A244" t="str">
            <v>CIMS.CAN.QC.Transportation Freight.Freight.Land.Light MediumDiesel StandardService requestedCIMS.CAN.QC.Transportation Freight.Diesel Blend</v>
          </cell>
          <cell r="H244">
            <v>6.8809796882767236</v>
          </cell>
        </row>
        <row r="245">
          <cell r="A245" t="str">
            <v>CIMS.CAN.QC.Transportation Freight.Freight.Land.Light MediumDiesel EfficientService requestedCIMS.CAN.QC.Transportation Freight.Diesel Blend</v>
          </cell>
          <cell r="H245">
            <v>6.1072305266798308</v>
          </cell>
        </row>
        <row r="246">
          <cell r="A246" t="str">
            <v>CIMS.CAN.QC.Transportation Freight.Freight.Land.Light MediumGasoline ExistingService requestedCIMS.CAN.QC.Transportation Freight.Gasoline Blend</v>
          </cell>
          <cell r="H246">
            <v>7.9430402318427253</v>
          </cell>
        </row>
        <row r="247">
          <cell r="A247" t="str">
            <v>CIMS.CAN.QC.Transportation Freight.Freight.Land.Light MediumGasoline StandardService requestedCIMS.CAN.QC.Transportation Freight.Gasoline Blend</v>
          </cell>
          <cell r="H247">
            <v>6.8809796882767236</v>
          </cell>
        </row>
        <row r="248">
          <cell r="A248" t="str">
            <v>CIMS.CAN.QC.Transportation Freight.Freight.Land.Light MediumGasoline EfficientService requestedCIMS.CAN.QC.Transportation Freight.Gasoline Blend</v>
          </cell>
          <cell r="H248">
            <v>6.1072305266798308</v>
          </cell>
        </row>
        <row r="249">
          <cell r="A249" t="str">
            <v>CIMS.CAN.QC.Transportation Freight.Freight.Land.Light MediumDiesel ExistingMarket share</v>
          </cell>
          <cell r="H249">
            <v>0.24939275116786677</v>
          </cell>
        </row>
        <row r="250">
          <cell r="A250" t="str">
            <v>CIMS.CAN.QC.Transportation Freight.Freight.Land.Light MediumGasoline ExistingMarket share</v>
          </cell>
          <cell r="H250">
            <v>0.74596906168082389</v>
          </cell>
        </row>
        <row r="251">
          <cell r="A251" t="str">
            <v>CIMS.CAN.QC.Transportation Freight.Freight.Land.Light MediumPropaneMarket share</v>
          </cell>
          <cell r="H251">
            <v>4.6258118997943515E-3</v>
          </cell>
        </row>
        <row r="252">
          <cell r="A252" t="str">
            <v>CIMS.CAN.QC.Transportation Freight.Freight.Land.Heavy.TrucksOutput</v>
          </cell>
          <cell r="H252">
            <v>593.0729841188803</v>
          </cell>
        </row>
        <row r="253">
          <cell r="A253" t="str">
            <v>CIMS.CAN.QC.Transportation Freight.Freight.Land.Heavy.TrucksDiesel ExistingService requestedCIMS.CAN.QC.Transportation Freight.Diesel Blend</v>
          </cell>
          <cell r="H253">
            <v>2.0127304414706928</v>
          </cell>
        </row>
        <row r="254">
          <cell r="A254" t="str">
            <v>CIMS.CAN.QC.Transportation Freight.Freight.Land.Heavy.TrucksDiesel StandardService requestedCIMS.CAN.QC.Transportation Freight.Diesel Blend</v>
          </cell>
          <cell r="H254">
            <v>1.8616293636833567</v>
          </cell>
        </row>
        <row r="255">
          <cell r="A255" t="str">
            <v>CIMS.CAN.QC.Transportation Freight.Freight.Land.Heavy.TrucksDiesel EfficientService requestedCIMS.CAN.QC.Transportation Freight.Diesel Blend</v>
          </cell>
          <cell r="H255">
            <v>1.6317293349386413</v>
          </cell>
        </row>
        <row r="256">
          <cell r="A256" t="str">
            <v>CIMS.CAN.QC.Transportation Freight.Freight.Land.Heavy.TrucksDiesel ExistingMarket share</v>
          </cell>
          <cell r="H256">
            <v>1</v>
          </cell>
        </row>
        <row r="257">
          <cell r="A257" t="str">
            <v>CIMS.CAN.QC.Transportation Freight.Freight.Land.Heavy.RailDiesel ExistingService requestedCIMS.Generic Fuels.Diesel</v>
          </cell>
          <cell r="H257">
            <v>0.25272353811187831</v>
          </cell>
        </row>
        <row r="258">
          <cell r="A258" t="str">
            <v>CIMS.CAN.QC.Transportation Freight.Freight.Land.Heavy.RailDiesel StandardService requestedCIMS.Generic Fuels.Diesel</v>
          </cell>
          <cell r="H258">
            <v>0.23774170951439244</v>
          </cell>
        </row>
        <row r="259">
          <cell r="A259" t="str">
            <v>CIMS.CAN.QC.Transportation Freight.Freight.Land.Heavy.RailDiesel EfficientService requestedCIMS.Generic Fuels.Diesel</v>
          </cell>
          <cell r="H259">
            <v>0.21527002163085715</v>
          </cell>
        </row>
        <row r="260">
          <cell r="A260" t="str">
            <v>CIMS.CAN.QC.Transportation Freight.Freight.Land.Heavy.RailDiesel ExistingMarket share</v>
          </cell>
          <cell r="H260">
            <v>1</v>
          </cell>
        </row>
        <row r="261">
          <cell r="A261" t="str">
            <v>CIMS.CAN.QC.Transportation Freight.Freight.MarineDiesel ExistingService requestedCIMS.Generic Fuels.Diesel</v>
          </cell>
          <cell r="H261">
            <v>1.519078691369296</v>
          </cell>
        </row>
        <row r="262">
          <cell r="A262" t="str">
            <v>CIMS.CAN.QC.Transportation Freight.Freight.MarineDiesel StandardService requestedCIMS.Generic Fuels.Diesel</v>
          </cell>
          <cell r="H262">
            <v>1.3074759932726909</v>
          </cell>
        </row>
        <row r="263">
          <cell r="A263" t="str">
            <v>CIMS.CAN.QC.Transportation Freight.Freight.MarineDiesel EfficientService requestedCIMS.Generic Fuels.Diesel</v>
          </cell>
          <cell r="H263">
            <v>1.0421439483818877</v>
          </cell>
        </row>
        <row r="264">
          <cell r="A264" t="str">
            <v>CIMS.CAN.QC.Transportation Freight.Freight.MarineFuel Oil ExistingService requestedCIMS.Generic Fuels.Fuel Oil</v>
          </cell>
          <cell r="H264">
            <v>1.519078691369296</v>
          </cell>
        </row>
        <row r="265">
          <cell r="A265" t="str">
            <v>CIMS.CAN.QC.Transportation Freight.Freight.MarineFuel Oil StandardService requestedCIMS.Generic Fuels.Fuel Oil</v>
          </cell>
          <cell r="H265">
            <v>1.3074759932726909</v>
          </cell>
        </row>
        <row r="266">
          <cell r="A266" t="str">
            <v>CIMS.CAN.QC.Transportation Freight.Freight.MarineFuel Oil EfficientService requestedCIMS.Generic Fuels.Fuel Oil</v>
          </cell>
          <cell r="H266">
            <v>1.0421439483818877</v>
          </cell>
        </row>
        <row r="267">
          <cell r="A267" t="str">
            <v>CIMS.CAN.QC.Transportation Freight.Freight.MarineDiesel ExistingMarket share</v>
          </cell>
          <cell r="H267">
            <v>0.21970945035195447</v>
          </cell>
        </row>
        <row r="268">
          <cell r="A268" t="str">
            <v>CIMS.CAN.QC.Transportation Freight.Freight.MarineFuel Oil ExistingMarket share</v>
          </cell>
          <cell r="H268">
            <v>0.78029054964804545</v>
          </cell>
        </row>
        <row r="270">
          <cell r="A270" t="str">
            <v>CIMS.CAN.NBService requestedCIMS.CAN.NB.Transportation Freight</v>
          </cell>
          <cell r="H270">
            <v>24241629.722085264</v>
          </cell>
          <cell r="I270">
            <v>26009508.777583521</v>
          </cell>
          <cell r="J270">
            <v>23917614.78614077</v>
          </cell>
          <cell r="K270">
            <v>17328860.141697973</v>
          </cell>
          <cell r="L270">
            <v>14834348.747362034</v>
          </cell>
          <cell r="M270">
            <v>15510711.457971832</v>
          </cell>
          <cell r="N270">
            <v>16221575.464335606</v>
          </cell>
          <cell r="O270">
            <v>16968700.679278281</v>
          </cell>
          <cell r="P270">
            <v>17753936.788866155</v>
          </cell>
          <cell r="Q270">
            <v>18579227.831744436</v>
          </cell>
          <cell r="R270">
            <v>19446617.01206702</v>
          </cell>
        </row>
        <row r="271">
          <cell r="A271" t="str">
            <v>CIMS.CAN.NB.Transportation FreightService requestedCIMS.CAN.NB.Transportation Freight.Freight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</row>
        <row r="272">
          <cell r="A272" t="str">
            <v>CIMS.CAN.NB.Transportation FreightService requestedCIMS.CAN.NB.Transportation Freight.Off Road</v>
          </cell>
          <cell r="H272">
            <v>9.7000000000000003E-2</v>
          </cell>
          <cell r="I272">
            <v>9.7000000000000003E-2</v>
          </cell>
          <cell r="J272">
            <v>9.7000000000000003E-2</v>
          </cell>
          <cell r="K272">
            <v>9.7000000000000003E-2</v>
          </cell>
          <cell r="L272">
            <v>9.7000000000000003E-2</v>
          </cell>
          <cell r="M272">
            <v>9.7000000000000003E-2</v>
          </cell>
          <cell r="N272">
            <v>9.7000000000000003E-2</v>
          </cell>
          <cell r="O272">
            <v>9.7000000000000003E-2</v>
          </cell>
          <cell r="P272">
            <v>9.7000000000000003E-2</v>
          </cell>
          <cell r="Q272">
            <v>9.7000000000000003E-2</v>
          </cell>
          <cell r="R272">
            <v>9.7000000000000003E-2</v>
          </cell>
        </row>
        <row r="273">
          <cell r="A273" t="str">
            <v>CIMS.CAN.NB.Transportation Freight.FreightService requestedCIMS.CAN.NB.Transportation Freight.Freight.Land</v>
          </cell>
          <cell r="H273">
            <v>0.85403873482842618</v>
          </cell>
          <cell r="I273">
            <v>0.89373145334554382</v>
          </cell>
          <cell r="J273">
            <v>0.90484280643290194</v>
          </cell>
          <cell r="K273">
            <v>0.88031076453378798</v>
          </cell>
          <cell r="L273">
            <v>0.89346906087590516</v>
          </cell>
          <cell r="M273">
            <v>0.89809680877273601</v>
          </cell>
          <cell r="N273">
            <v>0.90254467804706995</v>
          </cell>
          <cell r="O273">
            <v>0.90681776778462631</v>
          </cell>
          <cell r="P273">
            <v>0.91092119981635356</v>
          </cell>
          <cell r="Q273">
            <v>0.91486010060165801</v>
          </cell>
          <cell r="R273">
            <v>0.91863958466828832</v>
          </cell>
        </row>
        <row r="274">
          <cell r="A274" t="str">
            <v>CIMS.CAN.NB.Transportation Freight.FreightService requestedCIMS.CAN.NB.Transportation Freight.Freight.Marine</v>
          </cell>
          <cell r="H274">
            <v>0.14553993953115274</v>
          </cell>
          <cell r="I274">
            <v>0.1060049540523708</v>
          </cell>
          <cell r="J274">
            <v>9.4870846753677157E-2</v>
          </cell>
          <cell r="K274">
            <v>0.11940078869331797</v>
          </cell>
          <cell r="L274">
            <v>0.10616898312319289</v>
          </cell>
          <cell r="M274">
            <v>0.10153936046516955</v>
          </cell>
          <cell r="N274">
            <v>9.7089689300825455E-2</v>
          </cell>
          <cell r="O274">
            <v>9.2814868478735157E-2</v>
          </cell>
          <cell r="P274">
            <v>8.8709774093029228E-2</v>
          </cell>
          <cell r="Q274">
            <v>8.476927760750555E-2</v>
          </cell>
          <cell r="R274">
            <v>8.0988262422453758E-2</v>
          </cell>
        </row>
        <row r="275">
          <cell r="A275" t="str">
            <v>CIMS.CAN.NB.Transportation Freight.FreightService requestedCIMS.CAN.NB.Transportation Freight.Freight.Air</v>
          </cell>
          <cell r="H275">
            <v>4.2132564042091189E-4</v>
          </cell>
          <cell r="I275">
            <v>2.6359260208547056E-4</v>
          </cell>
          <cell r="J275">
            <v>2.8634681342092717E-4</v>
          </cell>
          <cell r="K275">
            <v>2.8844677289416255E-4</v>
          </cell>
          <cell r="L275">
            <v>3.6195600090210611E-4</v>
          </cell>
          <cell r="M275">
            <v>3.6383076209448349E-4</v>
          </cell>
          <cell r="N275">
            <v>3.6563265210452485E-4</v>
          </cell>
          <cell r="O275">
            <v>3.673637366385382E-4</v>
          </cell>
          <cell r="P275">
            <v>3.6902609061722163E-4</v>
          </cell>
          <cell r="Q275">
            <v>3.706217908363219E-4</v>
          </cell>
          <cell r="R275">
            <v>3.7215290925791511E-4</v>
          </cell>
        </row>
        <row r="276">
          <cell r="A276" t="str">
            <v>CIMS.CAN.NB.Transportation Freight.Freight.LandService requestedCIMS.CAN.NB.Transportation Freight.Freight.Land.Light Medium</v>
          </cell>
          <cell r="H276">
            <v>4.5723867238671341E-2</v>
          </cell>
          <cell r="I276">
            <v>4.7714828943098489E-2</v>
          </cell>
          <cell r="J276">
            <v>5.6506308463756753E-2</v>
          </cell>
          <cell r="K276">
            <v>8.0032789372647212E-2</v>
          </cell>
          <cell r="L276">
            <v>9.7724792790770024E-2</v>
          </cell>
          <cell r="M276">
            <v>9.772479279077001E-2</v>
          </cell>
          <cell r="N276">
            <v>9.7724792790770024E-2</v>
          </cell>
          <cell r="O276">
            <v>9.7724792790770024E-2</v>
          </cell>
          <cell r="P276">
            <v>9.772479279077001E-2</v>
          </cell>
          <cell r="Q276">
            <v>9.7724792790770024E-2</v>
          </cell>
          <cell r="R276">
            <v>9.772479279077001E-2</v>
          </cell>
        </row>
        <row r="277">
          <cell r="A277" t="str">
            <v>CIMS.CAN.NB.Transportation Freight.Freight.LandService requestedCIMS.CAN.NB.Transportation Freight.Freight.Land.Heavy</v>
          </cell>
          <cell r="H277">
            <v>0.95427613276132894</v>
          </cell>
          <cell r="I277">
            <v>0.95228517105690147</v>
          </cell>
          <cell r="J277">
            <v>0.94349369153624307</v>
          </cell>
          <cell r="K277">
            <v>0.91996721062735276</v>
          </cell>
          <cell r="L277">
            <v>0.90227520720923005</v>
          </cell>
          <cell r="M277">
            <v>0.90227520720922993</v>
          </cell>
          <cell r="N277">
            <v>0.90227520720923005</v>
          </cell>
          <cell r="O277">
            <v>0.90227520720923005</v>
          </cell>
          <cell r="P277">
            <v>0.90227520720922993</v>
          </cell>
          <cell r="Q277">
            <v>0.90227520720923005</v>
          </cell>
          <cell r="R277">
            <v>0.90227520720923005</v>
          </cell>
        </row>
        <row r="278">
          <cell r="A278" t="str">
            <v>CIMS.CAN.NB.Transportation Freight.Freight.Land.HeavyTrucksMarket share</v>
          </cell>
          <cell r="H278">
            <v>0.42301179357692897</v>
          </cell>
          <cell r="I278">
            <v>0.31231396576686588</v>
          </cell>
          <cell r="J278">
            <v>0.21655518542720864</v>
          </cell>
          <cell r="K278">
            <v>0.28990147835349955</v>
          </cell>
          <cell r="L278">
            <v>0.25809459461336132</v>
          </cell>
          <cell r="M278">
            <v>0.25809459461336137</v>
          </cell>
          <cell r="N278">
            <v>0.25809459461336132</v>
          </cell>
          <cell r="O278">
            <v>0.25809459461336132</v>
          </cell>
          <cell r="P278">
            <v>0.25809459461336132</v>
          </cell>
          <cell r="Q278">
            <v>0.25809459461336132</v>
          </cell>
          <cell r="R278">
            <v>0.25809459461336132</v>
          </cell>
        </row>
        <row r="279">
          <cell r="A279" t="str">
            <v>CIMS.CAN.NB.Transportation Freight.Freight.Land.HeavyRailMarket share</v>
          </cell>
          <cell r="H279">
            <v>0.57698820642307092</v>
          </cell>
          <cell r="I279">
            <v>0.68768603423313401</v>
          </cell>
          <cell r="J279">
            <v>0.78344481457279136</v>
          </cell>
          <cell r="K279">
            <v>0.71009852164650045</v>
          </cell>
          <cell r="L279">
            <v>0.74190540538663852</v>
          </cell>
          <cell r="M279">
            <v>0.74190540538663863</v>
          </cell>
          <cell r="N279">
            <v>0.74190540538663863</v>
          </cell>
          <cell r="O279">
            <v>0.74190540538663863</v>
          </cell>
          <cell r="P279">
            <v>0.74190540538663863</v>
          </cell>
          <cell r="Q279">
            <v>0.74190540538663874</v>
          </cell>
          <cell r="R279">
            <v>0.74190540538663863</v>
          </cell>
        </row>
        <row r="280">
          <cell r="A280" t="str">
            <v>CIMS.CAN.NB.Transportation Freight.Freight.Land.Light MediumOutput</v>
          </cell>
          <cell r="H280">
            <v>18.062280800253905</v>
          </cell>
        </row>
        <row r="281">
          <cell r="A281" t="str">
            <v>CIMS.CAN.NB.Transportation Freight.Freight.Land.Light MediumDiesel ExistingService requestedCIMS.CAN.NB.Transportation Freight.Diesel Blend</v>
          </cell>
          <cell r="H281">
            <v>8.1195803092215169</v>
          </cell>
        </row>
        <row r="282">
          <cell r="A282" t="str">
            <v>CIMS.CAN.NB.Transportation Freight.Freight.Land.Light MediumDiesel StandardService requestedCIMS.CAN.NB.Transportation Freight.Diesel Blend</v>
          </cell>
          <cell r="H282">
            <v>7.0310814258270113</v>
          </cell>
        </row>
        <row r="283">
          <cell r="A283" t="str">
            <v>CIMS.CAN.NB.Transportation Freight.Freight.Land.Light MediumDiesel EfficientService requestedCIMS.CAN.NB.Transportation Freight.Diesel Blend</v>
          </cell>
          <cell r="H283">
            <v>6.1680994665348425</v>
          </cell>
        </row>
        <row r="284">
          <cell r="A284" t="str">
            <v>CIMS.CAN.NB.Transportation Freight.Freight.Land.Light MediumGasoline ExistingService requestedCIMS.CAN.NB.Transportation Freight.Gasoline Blend</v>
          </cell>
          <cell r="H284">
            <v>8.1195803092215169</v>
          </cell>
        </row>
        <row r="285">
          <cell r="A285" t="str">
            <v>CIMS.CAN.NB.Transportation Freight.Freight.Land.Light MediumGasoline StandardService requestedCIMS.CAN.NB.Transportation Freight.Gasoline Blend</v>
          </cell>
          <cell r="H285">
            <v>7.0310814258270113</v>
          </cell>
        </row>
        <row r="286">
          <cell r="A286" t="str">
            <v>CIMS.CAN.NB.Transportation Freight.Freight.Land.Light MediumGasoline EfficientService requestedCIMS.CAN.NB.Transportation Freight.Gasoline Blend</v>
          </cell>
          <cell r="H286">
            <v>6.1680994665348425</v>
          </cell>
        </row>
        <row r="287">
          <cell r="A287" t="str">
            <v>CIMS.CAN.NB.Transportation Freight.Freight.Land.Light MediumDiesel ExistingMarket share</v>
          </cell>
          <cell r="H287">
            <v>0.37554094798845994</v>
          </cell>
        </row>
        <row r="288">
          <cell r="A288" t="str">
            <v>CIMS.CAN.NB.Transportation Freight.Freight.Land.Light MediumGasoline ExistingMarket share</v>
          </cell>
          <cell r="H288">
            <v>0.6175962998981952</v>
          </cell>
        </row>
        <row r="289">
          <cell r="A289" t="str">
            <v>CIMS.CAN.NB.Transportation Freight.Freight.Land.Light MediumPropaneMarket share</v>
          </cell>
          <cell r="H289">
            <v>6.8627521133448905E-3</v>
          </cell>
        </row>
        <row r="290">
          <cell r="A290" t="str">
            <v>CIMS.CAN.NB.Transportation Freight.Freight.Land.Heavy.TrucksOutput</v>
          </cell>
          <cell r="H290">
            <v>593.0729841188803</v>
          </cell>
        </row>
        <row r="291">
          <cell r="A291" t="str">
            <v>CIMS.CAN.NB.Transportation Freight.Freight.Land.Heavy.TrucksDiesel ExistingService requestedCIMS.CAN.NB.Transportation Freight.Diesel Blend</v>
          </cell>
          <cell r="H291">
            <v>2.0595505587850593</v>
          </cell>
        </row>
        <row r="292">
          <cell r="A292" t="str">
            <v>CIMS.CAN.NB.Transportation Freight.Freight.Land.Heavy.TrucksDiesel StandardService requestedCIMS.CAN.NB.Transportation Freight.Diesel Blend</v>
          </cell>
          <cell r="H292">
            <v>2.0084740691694587</v>
          </cell>
        </row>
        <row r="293">
          <cell r="A293" t="str">
            <v>CIMS.CAN.NB.Transportation Freight.Freight.Land.Heavy.TrucksDiesel EfficientService requestedCIMS.CAN.NB.Transportation Freight.Diesel Blend</v>
          </cell>
          <cell r="H293">
            <v>2.1573792905883802</v>
          </cell>
        </row>
        <row r="294">
          <cell r="A294" t="str">
            <v>CIMS.CAN.NB.Transportation Freight.Freight.Land.Heavy.TrucksDiesel ExistingMarket share</v>
          </cell>
          <cell r="H294">
            <v>1</v>
          </cell>
        </row>
        <row r="295">
          <cell r="A295" t="str">
            <v>CIMS.CAN.NB.Transportation Freight.Freight.Land.Heavy.RailDiesel ExistingService requestedCIMS.Generic Fuels.Diesel</v>
          </cell>
          <cell r="H295">
            <v>0.25272353811187831</v>
          </cell>
        </row>
        <row r="296">
          <cell r="A296" t="str">
            <v>CIMS.CAN.NB.Transportation Freight.Freight.Land.Heavy.RailDiesel StandardService requestedCIMS.Generic Fuels.Diesel</v>
          </cell>
          <cell r="H296">
            <v>0.23774170951439247</v>
          </cell>
        </row>
        <row r="297">
          <cell r="A297" t="str">
            <v>CIMS.CAN.NB.Transportation Freight.Freight.Land.Heavy.RailDiesel EfficientService requestedCIMS.Generic Fuels.Diesel</v>
          </cell>
          <cell r="H297">
            <v>0.21527002163085715</v>
          </cell>
        </row>
        <row r="298">
          <cell r="A298" t="str">
            <v>CIMS.CAN.NB.Transportation Freight.Freight.Land.Heavy.RailDiesel ExistingMarket share</v>
          </cell>
          <cell r="H298">
            <v>1</v>
          </cell>
        </row>
        <row r="299">
          <cell r="A299" t="str">
            <v>CIMS.CAN.NB.Transportation Freight.Freight.MarineDiesel ExistingService requestedCIMS.Generic Fuels.Diesel</v>
          </cell>
          <cell r="H299">
            <v>1.519078691369296</v>
          </cell>
        </row>
        <row r="300">
          <cell r="A300" t="str">
            <v>CIMS.CAN.NB.Transportation Freight.Freight.MarineDiesel StandardService requestedCIMS.Generic Fuels.Diesel</v>
          </cell>
          <cell r="H300">
            <v>1.3074759932726909</v>
          </cell>
        </row>
        <row r="301">
          <cell r="A301" t="str">
            <v>CIMS.CAN.NB.Transportation Freight.Freight.MarineDiesel EfficientService requestedCIMS.Generic Fuels.Diesel</v>
          </cell>
          <cell r="H301">
            <v>1.0421439483818877</v>
          </cell>
        </row>
        <row r="302">
          <cell r="A302" t="str">
            <v>CIMS.CAN.NB.Transportation Freight.Freight.MarineFuel Oil ExistingService requestedCIMS.Generic Fuels.Fuel Oil</v>
          </cell>
          <cell r="H302">
            <v>1.519078691369296</v>
          </cell>
        </row>
        <row r="303">
          <cell r="A303" t="str">
            <v>CIMS.CAN.NB.Transportation Freight.Freight.MarineFuel Oil StandardService requestedCIMS.Generic Fuels.Fuel Oil</v>
          </cell>
          <cell r="H303">
            <v>1.3074759932726909</v>
          </cell>
        </row>
        <row r="304">
          <cell r="A304" t="str">
            <v>CIMS.CAN.NB.Transportation Freight.Freight.MarineFuel Oil EfficientService requestedCIMS.Generic Fuels.Fuel Oil</v>
          </cell>
          <cell r="H304">
            <v>1.0421439483818877</v>
          </cell>
        </row>
        <row r="305">
          <cell r="A305" t="str">
            <v>CIMS.CAN.NB.Transportation Freight.Freight.MarineDiesel ExistingMarket share</v>
          </cell>
          <cell r="H305">
            <v>0.65799048418695771</v>
          </cell>
        </row>
        <row r="306">
          <cell r="A306" t="str">
            <v>CIMS.CAN.NB.Transportation Freight.Freight.MarineFuel Oil ExistingMarket share</v>
          </cell>
          <cell r="H306">
            <v>0.34200951581304229</v>
          </cell>
        </row>
        <row r="308">
          <cell r="A308" t="str">
            <v>CIMS.CAN.NSService requestedCIMS.CAN.NS.Transportation Freight</v>
          </cell>
          <cell r="H308">
            <v>18080101.492709693</v>
          </cell>
          <cell r="I308">
            <v>19751919.89507667</v>
          </cell>
          <cell r="J308">
            <v>16150466.837374067</v>
          </cell>
          <cell r="K308">
            <v>16499000.149013409</v>
          </cell>
          <cell r="L308">
            <v>19248417.081694439</v>
          </cell>
          <cell r="M308">
            <v>20095327.358260728</v>
          </cell>
          <cell r="N308">
            <v>20985438.570464868</v>
          </cell>
          <cell r="O308">
            <v>21920954.400198113</v>
          </cell>
          <cell r="P308">
            <v>22904190.939275391</v>
          </cell>
          <cell r="Q308">
            <v>23937582.423471153</v>
          </cell>
          <cell r="R308">
            <v>25023687.259048659</v>
          </cell>
        </row>
        <row r="309">
          <cell r="A309" t="str">
            <v>CIMS.CAN.NS.Transportation FreightService requestedCIMS.CAN.NS.Transportation Freight.Freight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 t="str">
            <v>CIMS.CAN.NS.Transportation FreightService requestedCIMS.CAN.NS.Transportation Freight.Off Road</v>
          </cell>
          <cell r="H310">
            <v>9.7000000000000003E-2</v>
          </cell>
          <cell r="I310">
            <v>9.7000000000000003E-2</v>
          </cell>
          <cell r="J310">
            <v>9.7000000000000003E-2</v>
          </cell>
          <cell r="K310">
            <v>9.7000000000000003E-2</v>
          </cell>
          <cell r="L310">
            <v>9.7000000000000003E-2</v>
          </cell>
          <cell r="M310">
            <v>9.7000000000000003E-2</v>
          </cell>
          <cell r="N310">
            <v>9.7000000000000003E-2</v>
          </cell>
          <cell r="O310">
            <v>9.7000000000000003E-2</v>
          </cell>
          <cell r="P310">
            <v>9.7000000000000003E-2</v>
          </cell>
          <cell r="Q310">
            <v>9.7000000000000003E-2</v>
          </cell>
          <cell r="R310">
            <v>9.7000000000000003E-2</v>
          </cell>
        </row>
        <row r="311">
          <cell r="A311" t="str">
            <v>CIMS.CAN.NS.Transportation Freight.FreightService requestedCIMS.CAN.NS.Transportation Freight.Freight.Land</v>
          </cell>
          <cell r="H311">
            <v>0.59526406198051984</v>
          </cell>
          <cell r="I311">
            <v>0.69712363753564222</v>
          </cell>
          <cell r="J311">
            <v>0.82282931716297691</v>
          </cell>
          <cell r="K311">
            <v>0.87204717319143277</v>
          </cell>
          <cell r="L311">
            <v>0.86164390467828034</v>
          </cell>
          <cell r="M311">
            <v>0.86743037174894955</v>
          </cell>
          <cell r="N311">
            <v>0.87300861341914504</v>
          </cell>
          <cell r="O311">
            <v>0.87838313512526744</v>
          </cell>
          <cell r="P311">
            <v>0.88355860499416117</v>
          </cell>
          <cell r="Q311">
            <v>0.88853982616642857</v>
          </cell>
          <cell r="R311">
            <v>0.89333171071590611</v>
          </cell>
        </row>
        <row r="312">
          <cell r="A312" t="str">
            <v>CIMS.CAN.NS.Transportation Freight.FreightService requestedCIMS.CAN.NS.Transportation Freight.Freight.Marine</v>
          </cell>
          <cell r="H312">
            <v>0.40363047085395154</v>
          </cell>
          <cell r="I312">
            <v>0.30119768581626599</v>
          </cell>
          <cell r="J312">
            <v>0.1759174332037837</v>
          </cell>
          <cell r="K312">
            <v>0.12685221252192869</v>
          </cell>
          <cell r="L312">
            <v>0.1374453275506981</v>
          </cell>
          <cell r="M312">
            <v>0.13165274411607916</v>
          </cell>
          <cell r="N312">
            <v>0.12606860617863844</v>
          </cell>
          <cell r="O312">
            <v>0.12068840353967594</v>
          </cell>
          <cell r="P312">
            <v>0.11550746313808204</v>
          </cell>
          <cell r="Q312">
            <v>0.11052097675627803</v>
          </cell>
          <cell r="R312">
            <v>0.10572402712830757</v>
          </cell>
        </row>
        <row r="313">
          <cell r="A313" t="str">
            <v>CIMS.CAN.NS.Transportation Freight.FreightService requestedCIMS.CAN.NS.Transportation Freight.Freight.Air</v>
          </cell>
          <cell r="H313">
            <v>1.105467165528357E-3</v>
          </cell>
          <cell r="I313">
            <v>1.6786766480917257E-3</v>
          </cell>
          <cell r="J313">
            <v>1.2532496332393615E-3</v>
          </cell>
          <cell r="K313">
            <v>1.1006142866384295E-3</v>
          </cell>
          <cell r="L313">
            <v>9.1076777102162376E-4</v>
          </cell>
          <cell r="M313">
            <v>9.1688413497131264E-4</v>
          </cell>
          <cell r="N313">
            <v>9.2278040221651628E-4</v>
          </cell>
          <cell r="O313">
            <v>9.2846133505665527E-4</v>
          </cell>
          <cell r="P313">
            <v>9.3393186775686857E-4</v>
          </cell>
          <cell r="Q313">
            <v>9.3919707729342959E-4</v>
          </cell>
          <cell r="R313">
            <v>9.442621557863251E-4</v>
          </cell>
        </row>
        <row r="314">
          <cell r="A314" t="str">
            <v>CIMS.CAN.NS.Transportation Freight.Freight.LandService requestedCIMS.CAN.NS.Transportation Freight.Freight.Land.Light Medium</v>
          </cell>
          <cell r="H314">
            <v>9.0292513847530204E-2</v>
          </cell>
          <cell r="I314">
            <v>8.0495583043679833E-2</v>
          </cell>
          <cell r="J314">
            <v>9.8788538946541188E-2</v>
          </cell>
          <cell r="K314">
            <v>0.10324570881449074</v>
          </cell>
          <cell r="L314">
            <v>0.10801794856936886</v>
          </cell>
          <cell r="M314">
            <v>0.10801794856936885</v>
          </cell>
          <cell r="N314">
            <v>0.10801794856936886</v>
          </cell>
          <cell r="O314">
            <v>0.10801794856936885</v>
          </cell>
          <cell r="P314">
            <v>0.10801794856936885</v>
          </cell>
          <cell r="Q314">
            <v>0.10801794856936886</v>
          </cell>
          <cell r="R314">
            <v>0.10801794856936885</v>
          </cell>
        </row>
        <row r="315">
          <cell r="A315" t="str">
            <v>CIMS.CAN.NS.Transportation Freight.Freight.LandService requestedCIMS.CAN.NS.Transportation Freight.Freight.Land.Heavy</v>
          </cell>
          <cell r="H315">
            <v>0.90970748615246999</v>
          </cell>
          <cell r="I315">
            <v>0.91950441695632013</v>
          </cell>
          <cell r="J315">
            <v>0.90121146105345873</v>
          </cell>
          <cell r="K315">
            <v>0.89675429118550942</v>
          </cell>
          <cell r="L315">
            <v>0.89198205143063114</v>
          </cell>
          <cell r="M315">
            <v>0.89198205143063114</v>
          </cell>
          <cell r="N315">
            <v>0.89198205143063114</v>
          </cell>
          <cell r="O315">
            <v>0.89198205143063114</v>
          </cell>
          <cell r="P315">
            <v>0.89198205143063125</v>
          </cell>
          <cell r="Q315">
            <v>0.89198205143063125</v>
          </cell>
          <cell r="R315">
            <v>0.89198205143063114</v>
          </cell>
        </row>
        <row r="316">
          <cell r="A316" t="str">
            <v>CIMS.CAN.NS.Transportation Freight.Freight.Land.HeavyTrucksMarket share</v>
          </cell>
          <cell r="H316">
            <v>0.63230319804212909</v>
          </cell>
          <cell r="I316">
            <v>0.51484373159592034</v>
          </cell>
          <cell r="J316">
            <v>0.4042241350104665</v>
          </cell>
          <cell r="K316">
            <v>0.46807101813757285</v>
          </cell>
          <cell r="L316">
            <v>0.36948933659971428</v>
          </cell>
          <cell r="M316">
            <v>0.36948933659971422</v>
          </cell>
          <cell r="N316">
            <v>0.36948933659971422</v>
          </cell>
          <cell r="O316">
            <v>0.36948933659971417</v>
          </cell>
          <cell r="P316">
            <v>0.36948933659971422</v>
          </cell>
          <cell r="Q316">
            <v>0.36948933659971422</v>
          </cell>
          <cell r="R316">
            <v>0.36948933659971417</v>
          </cell>
        </row>
        <row r="317">
          <cell r="A317" t="str">
            <v>CIMS.CAN.NS.Transportation Freight.Freight.Land.HeavyRailMarket share</v>
          </cell>
          <cell r="H317">
            <v>0.36769680195787091</v>
          </cell>
          <cell r="I317">
            <v>0.48515626840407955</v>
          </cell>
          <cell r="J317">
            <v>0.59577586498953361</v>
          </cell>
          <cell r="K317">
            <v>0.5319289818624271</v>
          </cell>
          <cell r="L317">
            <v>0.63051066340028583</v>
          </cell>
          <cell r="M317">
            <v>0.63051066340028583</v>
          </cell>
          <cell r="N317">
            <v>0.63051066340028583</v>
          </cell>
          <cell r="O317">
            <v>0.63051066340028583</v>
          </cell>
          <cell r="P317">
            <v>0.63051066340028583</v>
          </cell>
          <cell r="Q317">
            <v>0.63051066340028583</v>
          </cell>
          <cell r="R317">
            <v>0.63051066340028583</v>
          </cell>
        </row>
        <row r="318">
          <cell r="A318" t="str">
            <v>CIMS.CAN.NS.Transportation Freight.Freight.Land.Light MediumOutput</v>
          </cell>
          <cell r="H318">
            <v>18.062280800253905</v>
          </cell>
        </row>
        <row r="319">
          <cell r="A319" t="str">
            <v>CIMS.CAN.NS.Transportation Freight.Freight.Land.Light MediumDiesel ExistingService requestedCIMS.CAN.NS.Transportation Freight.Diesel Blend</v>
          </cell>
          <cell r="H319">
            <v>7.9705317909398925</v>
          </cell>
        </row>
        <row r="320">
          <cell r="A320" t="str">
            <v>CIMS.CAN.NS.Transportation Freight.Freight.Land.Light MediumDiesel StandardService requestedCIMS.CAN.NS.Transportation Freight.Diesel Blend</v>
          </cell>
          <cell r="H320">
            <v>6.915448509779889</v>
          </cell>
        </row>
        <row r="321">
          <cell r="A321" t="str">
            <v>CIMS.CAN.NS.Transportation Freight.Freight.Land.Light MediumDiesel EfficientService requestedCIMS.CAN.NS.Transportation Freight.Diesel Blend</v>
          </cell>
          <cell r="H321">
            <v>6.0301381121546855</v>
          </cell>
        </row>
        <row r="322">
          <cell r="A322" t="str">
            <v>CIMS.CAN.NS.Transportation Freight.Freight.Land.Light MediumGasoline ExistingService requestedCIMS.CAN.NS.Transportation Freight.Gasoline Blend</v>
          </cell>
          <cell r="H322">
            <v>7.9705317909398925</v>
          </cell>
        </row>
        <row r="323">
          <cell r="A323" t="str">
            <v>CIMS.CAN.NS.Transportation Freight.Freight.Land.Light MediumGasoline StandardService requestedCIMS.CAN.NS.Transportation Freight.Gasoline Blend</v>
          </cell>
          <cell r="H323">
            <v>6.915448509779889</v>
          </cell>
        </row>
        <row r="324">
          <cell r="A324" t="str">
            <v>CIMS.CAN.NS.Transportation Freight.Freight.Land.Light MediumGasoline EfficientService requestedCIMS.CAN.NS.Transportation Freight.Gasoline Blend</v>
          </cell>
          <cell r="H324">
            <v>6.0301381121546855</v>
          </cell>
        </row>
        <row r="325">
          <cell r="A325" t="str">
            <v>CIMS.CAN.NS.Transportation Freight.Freight.Land.Light MediumDiesel ExistingMarket share</v>
          </cell>
          <cell r="H325">
            <v>0.223663617929477</v>
          </cell>
        </row>
        <row r="326">
          <cell r="A326" t="str">
            <v>CIMS.CAN.NS.Transportation Freight.Freight.Land.Light MediumGasoline ExistingMarket share</v>
          </cell>
          <cell r="H326">
            <v>0.7721784850097515</v>
          </cell>
        </row>
        <row r="327">
          <cell r="A327" t="str">
            <v>CIMS.CAN.NS.Transportation Freight.Freight.Land.Light MediumPropaneMarket share</v>
          </cell>
          <cell r="H327">
            <v>4.1578970607715291E-3</v>
          </cell>
        </row>
        <row r="328">
          <cell r="A328" t="str">
            <v>CIMS.CAN.NS.Transportation Freight.Freight.Land.Heavy.TrucksOutput</v>
          </cell>
          <cell r="H328">
            <v>593.0729841188803</v>
          </cell>
        </row>
        <row r="329">
          <cell r="A329" t="str">
            <v>CIMS.CAN.NS.Transportation Freight.Freight.Land.Heavy.TrucksDiesel ExistingService requestedCIMS.CAN.NS.Transportation Freight.Diesel Blend</v>
          </cell>
          <cell r="H329">
            <v>2.0191149600199774</v>
          </cell>
        </row>
        <row r="330">
          <cell r="A330" t="str">
            <v>CIMS.CAN.NS.Transportation Freight.Freight.Land.Heavy.TrucksDiesel StandardService requestedCIMS.CAN.NS.Transportation Freight.Diesel Blend</v>
          </cell>
          <cell r="H330">
            <v>1.9063212752500402</v>
          </cell>
        </row>
        <row r="331">
          <cell r="A331" t="str">
            <v>CIMS.CAN.NS.Transportation Freight.Freight.Land.Heavy.TrucksDiesel EfficientService requestedCIMS.CAN.NS.Transportation Freight.Diesel Blend</v>
          </cell>
          <cell r="H331">
            <v>2.0268409796434876</v>
          </cell>
        </row>
        <row r="332">
          <cell r="A332" t="str">
            <v>CIMS.CAN.NS.Transportation Freight.Freight.Land.Heavy.TrucksDiesel ExistingMarket share</v>
          </cell>
          <cell r="H332">
            <v>1</v>
          </cell>
        </row>
        <row r="333">
          <cell r="A333" t="str">
            <v>CIMS.CAN.NS.Transportation Freight.Freight.Land.Heavy.RailDiesel ExistingService requestedCIMS.Generic Fuels.Diesel</v>
          </cell>
          <cell r="H333">
            <v>0.25272353811187831</v>
          </cell>
        </row>
        <row r="334">
          <cell r="A334" t="str">
            <v>CIMS.CAN.NS.Transportation Freight.Freight.Land.Heavy.RailDiesel StandardService requestedCIMS.Generic Fuels.Diesel</v>
          </cell>
          <cell r="H334">
            <v>0.23774170951439241</v>
          </cell>
        </row>
        <row r="335">
          <cell r="A335" t="str">
            <v>CIMS.CAN.NS.Transportation Freight.Freight.Land.Heavy.RailDiesel EfficientService requestedCIMS.Generic Fuels.Diesel</v>
          </cell>
          <cell r="H335">
            <v>0.21527002163085712</v>
          </cell>
        </row>
        <row r="336">
          <cell r="A336" t="str">
            <v>CIMS.CAN.NS.Transportation Freight.Freight.Land.Heavy.RailDiesel ExistingMarket share</v>
          </cell>
          <cell r="H336">
            <v>1</v>
          </cell>
        </row>
        <row r="337">
          <cell r="A337" t="str">
            <v>CIMS.CAN.NS.Transportation Freight.Freight.MarineDiesel ExistingService requestedCIMS.Generic Fuels.Diesel</v>
          </cell>
          <cell r="H337">
            <v>1.5190786913692957</v>
          </cell>
        </row>
        <row r="338">
          <cell r="A338" t="str">
            <v>CIMS.CAN.NS.Transportation Freight.Freight.MarineDiesel StandardService requestedCIMS.Generic Fuels.Diesel</v>
          </cell>
          <cell r="H338">
            <v>1.3074759932726909</v>
          </cell>
        </row>
        <row r="339">
          <cell r="A339" t="str">
            <v>CIMS.CAN.NS.Transportation Freight.Freight.MarineDiesel EfficientService requestedCIMS.Generic Fuels.Diesel</v>
          </cell>
          <cell r="H339">
            <v>1.0421439483818877</v>
          </cell>
        </row>
        <row r="340">
          <cell r="A340" t="str">
            <v>CIMS.CAN.NS.Transportation Freight.Freight.MarineFuel Oil ExistingService requestedCIMS.Generic Fuels.Fuel Oil</v>
          </cell>
          <cell r="H340">
            <v>1.5190786913692957</v>
          </cell>
        </row>
        <row r="341">
          <cell r="A341" t="str">
            <v>CIMS.CAN.NS.Transportation Freight.Freight.MarineFuel Oil StandardService requestedCIMS.Generic Fuels.Fuel Oil</v>
          </cell>
          <cell r="H341">
            <v>1.3074759932726909</v>
          </cell>
        </row>
        <row r="342">
          <cell r="A342" t="str">
            <v>CIMS.CAN.NS.Transportation Freight.Freight.MarineFuel Oil EfficientService requestedCIMS.Generic Fuels.Fuel Oil</v>
          </cell>
          <cell r="H342">
            <v>1.0421439483818877</v>
          </cell>
        </row>
        <row r="343">
          <cell r="A343" t="str">
            <v>CIMS.CAN.NS.Transportation Freight.Freight.MarineDiesel ExistingMarket share</v>
          </cell>
          <cell r="H343">
            <v>0.42581692713618829</v>
          </cell>
        </row>
        <row r="344">
          <cell r="A344" t="str">
            <v>CIMS.CAN.NS.Transportation Freight.Freight.MarineFuel Oil ExistingMarket share</v>
          </cell>
          <cell r="H344">
            <v>0.57418307286381165</v>
          </cell>
        </row>
        <row r="346">
          <cell r="A346" t="str">
            <v>CIMS.CAN.PEService requestedCIMS.CAN.PE.Transportation Freight</v>
          </cell>
          <cell r="H346">
            <v>1628659.3553866637</v>
          </cell>
          <cell r="I346">
            <v>1545376.2126514751</v>
          </cell>
          <cell r="J346">
            <v>1168466.8043927408</v>
          </cell>
          <cell r="K346">
            <v>2100471.2801167178</v>
          </cell>
          <cell r="L346">
            <v>2229292.1016655602</v>
          </cell>
          <cell r="M346">
            <v>2274226.4011255372</v>
          </cell>
          <cell r="N346">
            <v>2321452.8014521762</v>
          </cell>
          <cell r="O346">
            <v>2371088.2228255202</v>
          </cell>
          <cell r="P346">
            <v>2423255.5495298528</v>
          </cell>
          <cell r="Q346">
            <v>2478083.9341829563</v>
          </cell>
          <cell r="R346">
            <v>2535709.1174841165</v>
          </cell>
        </row>
        <row r="347">
          <cell r="A347" t="str">
            <v>CIMS.CAN.PE.Transportation FreightService requestedCIMS.CAN.PE.Transportation Freight.Freight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1</v>
          </cell>
        </row>
        <row r="348">
          <cell r="A348" t="str">
            <v>CIMS.CAN.PE.Transportation FreightService requestedCIMS.CAN.PE.Transportation Freight.Off Road</v>
          </cell>
          <cell r="H348">
            <v>9.7000000000000003E-2</v>
          </cell>
          <cell r="I348">
            <v>9.7000000000000003E-2</v>
          </cell>
          <cell r="J348">
            <v>9.7000000000000003E-2</v>
          </cell>
          <cell r="K348">
            <v>9.7000000000000003E-2</v>
          </cell>
          <cell r="L348">
            <v>9.7000000000000003E-2</v>
          </cell>
          <cell r="M348">
            <v>9.7000000000000003E-2</v>
          </cell>
          <cell r="N348">
            <v>9.7000000000000003E-2</v>
          </cell>
          <cell r="O348">
            <v>9.7000000000000003E-2</v>
          </cell>
          <cell r="P348">
            <v>9.7000000000000003E-2</v>
          </cell>
          <cell r="Q348">
            <v>9.7000000000000003E-2</v>
          </cell>
          <cell r="R348">
            <v>9.7000000000000003E-2</v>
          </cell>
        </row>
        <row r="349">
          <cell r="A349" t="str">
            <v>CIMS.CAN.PE.Transportation Freight.FreightService requestedCIMS.CAN.PE.Transportation Freight.Freight.Land</v>
          </cell>
          <cell r="H349">
            <v>0.6701882776174769</v>
          </cell>
          <cell r="I349">
            <v>0.57995914391680348</v>
          </cell>
          <cell r="J349">
            <v>0.48544208817646006</v>
          </cell>
          <cell r="K349">
            <v>0.43889916457935879</v>
          </cell>
          <cell r="L349">
            <v>0.39457873226021123</v>
          </cell>
          <cell r="M349">
            <v>0.40651242332529008</v>
          </cell>
          <cell r="N349">
            <v>0.41855692340397921</v>
          </cell>
          <cell r="O349">
            <v>0.43069868304208125</v>
          </cell>
          <cell r="P349">
            <v>0.44292369077095683</v>
          </cell>
          <cell r="Q349">
            <v>0.45521753518515845</v>
          </cell>
          <cell r="R349">
            <v>0.46756547105503826</v>
          </cell>
        </row>
        <row r="350">
          <cell r="A350" t="str">
            <v>CIMS.CAN.PE.Transportation Freight.FreightService requestedCIMS.CAN.PE.Transportation Freight.Freight.Marine</v>
          </cell>
          <cell r="H350">
            <v>0.32951886069072545</v>
          </cell>
          <cell r="I350">
            <v>0.41969523235500822</v>
          </cell>
          <cell r="J350">
            <v>0.51362585115007087</v>
          </cell>
          <cell r="K350">
            <v>0.56083662600959261</v>
          </cell>
          <cell r="L350">
            <v>0.60485613099187074</v>
          </cell>
          <cell r="M350">
            <v>0.59290534785667326</v>
          </cell>
          <cell r="N350">
            <v>0.58084359700127419</v>
          </cell>
          <cell r="O350">
            <v>0.56868444728612311</v>
          </cell>
          <cell r="P350">
            <v>0.55644193024783395</v>
          </cell>
          <cell r="Q350">
            <v>0.54413047793263924</v>
          </cell>
          <cell r="R350">
            <v>0.53176485668909268</v>
          </cell>
        </row>
        <row r="351">
          <cell r="A351" t="str">
            <v>CIMS.CAN.PE.Transportation Freight.FreightService requestedCIMS.CAN.PE.Transportation Freight.Freight.Air</v>
          </cell>
          <cell r="H351">
            <v>2.9286169179771081E-4</v>
          </cell>
          <cell r="I351">
            <v>3.4562372818820394E-4</v>
          </cell>
          <cell r="J351">
            <v>9.3206067346910434E-4</v>
          </cell>
          <cell r="K351">
            <v>2.6420941104860016E-4</v>
          </cell>
          <cell r="L351">
            <v>5.6513674791782949E-4</v>
          </cell>
          <cell r="M351">
            <v>5.8222881803661919E-4</v>
          </cell>
          <cell r="N351">
            <v>5.9947959474669675E-4</v>
          </cell>
          <cell r="O351">
            <v>6.168696717956338E-4</v>
          </cell>
          <cell r="P351">
            <v>6.3437898120922629E-4</v>
          </cell>
          <cell r="Q351">
            <v>6.5198688220239969E-4</v>
          </cell>
          <cell r="R351">
            <v>6.6967225586921943E-4</v>
          </cell>
        </row>
        <row r="352">
          <cell r="A352" t="str">
            <v>CIMS.CAN.PE.Transportation Freight.Freight.LandService requestedCIMS.CAN.PE.Transportation Freight.Freight.Land.Light Medium</v>
          </cell>
          <cell r="H352">
            <v>0.16652097308144928</v>
          </cell>
          <cell r="I352">
            <v>0.20765323241943379</v>
          </cell>
          <cell r="J352">
            <v>0.36238208593275173</v>
          </cell>
          <cell r="K352">
            <v>0.24758007621780304</v>
          </cell>
          <cell r="L352">
            <v>0.30632767735567756</v>
          </cell>
          <cell r="M352">
            <v>0.30632767735567756</v>
          </cell>
          <cell r="N352">
            <v>0.30632767735567762</v>
          </cell>
          <cell r="O352">
            <v>0.30632767735567762</v>
          </cell>
          <cell r="P352">
            <v>0.30632767735567767</v>
          </cell>
          <cell r="Q352">
            <v>0.30632767735567767</v>
          </cell>
          <cell r="R352">
            <v>0.30632767735567767</v>
          </cell>
        </row>
        <row r="353">
          <cell r="A353" t="str">
            <v>CIMS.CAN.PE.Transportation Freight.Freight.LandService requestedCIMS.CAN.PE.Transportation Freight.Freight.Land.Heavy</v>
          </cell>
          <cell r="H353">
            <v>0.83347902691855069</v>
          </cell>
          <cell r="I353">
            <v>0.79234676758056621</v>
          </cell>
          <cell r="J353">
            <v>0.63761791406724821</v>
          </cell>
          <cell r="K353">
            <v>0.75241992378219691</v>
          </cell>
          <cell r="L353">
            <v>0.69367232264432233</v>
          </cell>
          <cell r="M353">
            <v>0.69367232264432233</v>
          </cell>
          <cell r="N353">
            <v>0.69367232264432233</v>
          </cell>
          <cell r="O353">
            <v>0.69367232264432233</v>
          </cell>
          <cell r="P353">
            <v>0.69367232264432233</v>
          </cell>
          <cell r="Q353">
            <v>0.69367232264432233</v>
          </cell>
          <cell r="R353">
            <v>0.69367232264432244</v>
          </cell>
        </row>
        <row r="354">
          <cell r="A354" t="str">
            <v>CIMS.CAN.PE.Transportation Freight.Freight.Land.HeavyTrucksMarket share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1</v>
          </cell>
        </row>
        <row r="355">
          <cell r="A355" t="str">
            <v>CIMS.CAN.PE.Transportation Freight.Freight.Land.HeavyRailMarket share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</row>
        <row r="356">
          <cell r="A356" t="str">
            <v>CIMS.CAN.PE.Transportation Freight.Freight.Land.Light MediumOutput</v>
          </cell>
          <cell r="H356">
            <v>18.062280800253905</v>
          </cell>
        </row>
        <row r="357">
          <cell r="A357" t="str">
            <v>CIMS.CAN.PE.Transportation Freight.Freight.Land.Light MediumDiesel ExistingService requestedCIMS.CAN.PE.Transportation Freight.Diesel Blend</v>
          </cell>
          <cell r="H357">
            <v>8.0570296903768241</v>
          </cell>
        </row>
        <row r="358">
          <cell r="A358" t="str">
            <v>CIMS.CAN.PE.Transportation Freight.Freight.Land.Light MediumDiesel StandardService requestedCIMS.CAN.PE.Transportation Freight.Diesel Blend</v>
          </cell>
          <cell r="H358">
            <v>7.3266720465415904</v>
          </cell>
        </row>
        <row r="359">
          <cell r="A359" t="str">
            <v>CIMS.CAN.PE.Transportation Freight.Freight.Land.Light MediumDiesel EfficientService requestedCIMS.CAN.PE.Transportation Freight.Diesel Blend</v>
          </cell>
          <cell r="H359">
            <v>6.4431184864690598</v>
          </cell>
        </row>
        <row r="360">
          <cell r="A360" t="str">
            <v>CIMS.CAN.PE.Transportation Freight.Freight.Land.Light MediumGasoline ExistingService requestedCIMS.CAN.PE.Transportation Freight.Gasoline Blend</v>
          </cell>
          <cell r="H360">
            <v>8.0570296903768241</v>
          </cell>
        </row>
        <row r="361">
          <cell r="A361" t="str">
            <v>CIMS.CAN.PE.Transportation Freight.Freight.Land.Light MediumGasoline StandardService requestedCIMS.CAN.PE.Transportation Freight.Gasoline Blend</v>
          </cell>
          <cell r="H361">
            <v>7.3266720465415904</v>
          </cell>
        </row>
        <row r="362">
          <cell r="A362" t="str">
            <v>CIMS.CAN.PE.Transportation Freight.Freight.Land.Light MediumGasoline EfficientService requestedCIMS.CAN.PE.Transportation Freight.Gasoline Blend</v>
          </cell>
          <cell r="H362">
            <v>6.4431184864690598</v>
          </cell>
        </row>
        <row r="363">
          <cell r="A363" t="str">
            <v>CIMS.CAN.PE.Transportation Freight.Freight.Land.Light MediumDiesel ExistingMarket share</v>
          </cell>
          <cell r="H363">
            <v>0.26678698586078758</v>
          </cell>
        </row>
        <row r="364">
          <cell r="A364" t="str">
            <v>CIMS.CAN.PE.Transportation Freight.Freight.Land.Light MediumGasoline ExistingMarket share</v>
          </cell>
          <cell r="H364">
            <v>0.72927498466988694</v>
          </cell>
        </row>
        <row r="365">
          <cell r="A365" t="str">
            <v>CIMS.CAN.PE.Transportation Freight.Freight.Land.Light MediumPropaneMarket share</v>
          </cell>
          <cell r="H365">
            <v>3.9380294693254344E-3</v>
          </cell>
        </row>
        <row r="366">
          <cell r="A366" t="str">
            <v>CIMS.CAN.PE.Transportation Freight.Freight.Land.Heavy.TrucksOutput</v>
          </cell>
          <cell r="H366">
            <v>593.0729841188803</v>
          </cell>
        </row>
        <row r="367">
          <cell r="A367" t="str">
            <v>CIMS.CAN.PE.Transportation Freight.Freight.Land.Heavy.TrucksDiesel ExistingService requestedCIMS.CAN.PE.Transportation Freight.Diesel Blend</v>
          </cell>
          <cell r="H367">
            <v>2.0542295163330739</v>
          </cell>
        </row>
        <row r="368">
          <cell r="A368" t="str">
            <v>CIMS.CAN.PE.Transportation Freight.Freight.Land.Heavy.TrucksDiesel StandardService requestedCIMS.CAN.PE.Transportation Freight.Diesel Blend</v>
          </cell>
          <cell r="H368">
            <v>1.8520526342771686</v>
          </cell>
        </row>
        <row r="369">
          <cell r="A369" t="str">
            <v>CIMS.CAN.PE.Transportation Freight.Freight.Land.Heavy.TrucksDiesel EfficientService requestedCIMS.CAN.PE.Transportation Freight.Diesel Blend</v>
          </cell>
          <cell r="H369">
            <v>2.0979370895726608</v>
          </cell>
        </row>
        <row r="370">
          <cell r="A370" t="str">
            <v>CIMS.CAN.PE.Transportation Freight.Freight.Land.Heavy.TrucksDiesel ExistingMarket share</v>
          </cell>
          <cell r="H370">
            <v>1</v>
          </cell>
        </row>
        <row r="371">
          <cell r="A371" t="str">
            <v>CIMS.CAN.PE.Transportation Freight.Freight.Land.Heavy.RailDiesel ExistingService requestedCIMS.Generic Fuels.Diesel</v>
          </cell>
          <cell r="H371">
            <v>0</v>
          </cell>
        </row>
        <row r="372">
          <cell r="A372" t="str">
            <v>CIMS.CAN.PE.Transportation Freight.Freight.Land.Heavy.RailDiesel StandardService requestedCIMS.Generic Fuels.Diesel</v>
          </cell>
          <cell r="H372">
            <v>0</v>
          </cell>
        </row>
        <row r="373">
          <cell r="A373" t="str">
            <v>CIMS.CAN.PE.Transportation Freight.Freight.Land.Heavy.RailDiesel EfficientService requestedCIMS.Generic Fuels.Diesel</v>
          </cell>
          <cell r="H373">
            <v>0</v>
          </cell>
        </row>
        <row r="374">
          <cell r="A374" t="str">
            <v>CIMS.CAN.PE.Transportation Freight.Freight.Land.Heavy.RailDiesel ExistingMarket share</v>
          </cell>
          <cell r="H374">
            <v>0</v>
          </cell>
        </row>
        <row r="375">
          <cell r="A375" t="str">
            <v>CIMS.CAN.PE.Transportation Freight.Freight.MarineDiesel ExistingService requestedCIMS.Generic Fuels.Diesel</v>
          </cell>
          <cell r="H375">
            <v>1.519078691369296</v>
          </cell>
        </row>
        <row r="376">
          <cell r="A376" t="str">
            <v>CIMS.CAN.PE.Transportation Freight.Freight.MarineDiesel StandardService requestedCIMS.Generic Fuels.Diesel</v>
          </cell>
          <cell r="H376">
            <v>1.3074759932726907</v>
          </cell>
        </row>
        <row r="377">
          <cell r="A377" t="str">
            <v>CIMS.CAN.PE.Transportation Freight.Freight.MarineDiesel EfficientService requestedCIMS.Generic Fuels.Diesel</v>
          </cell>
          <cell r="H377">
            <v>1.0421439483818877</v>
          </cell>
        </row>
        <row r="378">
          <cell r="A378" t="str">
            <v>CIMS.CAN.PE.Transportation Freight.Freight.MarineFuel Oil ExistingService requestedCIMS.Generic Fuels.Fuel Oil</v>
          </cell>
          <cell r="H378">
            <v>1.519078691369296</v>
          </cell>
        </row>
        <row r="379">
          <cell r="A379" t="str">
            <v>CIMS.CAN.PE.Transportation Freight.Freight.MarineFuel Oil StandardService requestedCIMS.Generic Fuels.Fuel Oil</v>
          </cell>
          <cell r="H379">
            <v>1.3074759932726907</v>
          </cell>
        </row>
        <row r="380">
          <cell r="A380" t="str">
            <v>CIMS.CAN.PE.Transportation Freight.Freight.MarineFuel Oil EfficientService requestedCIMS.Generic Fuels.Fuel Oil</v>
          </cell>
          <cell r="H380">
            <v>1.0421439483818877</v>
          </cell>
        </row>
        <row r="381">
          <cell r="A381" t="str">
            <v>CIMS.CAN.PE.Transportation Freight.Freight.MarineDiesel ExistingMarket share</v>
          </cell>
          <cell r="H381">
            <v>1</v>
          </cell>
        </row>
        <row r="382">
          <cell r="A382" t="str">
            <v>CIMS.CAN.PE.Transportation Freight.Freight.MarineFuel Oil ExistingMarket share</v>
          </cell>
          <cell r="H382">
            <v>0</v>
          </cell>
        </row>
        <row r="384">
          <cell r="A384" t="str">
            <v>CIMS.CAN.NLService requestedCIMS.CAN.NL.Transportation Freight</v>
          </cell>
          <cell r="H384">
            <v>8810413.3566098679</v>
          </cell>
          <cell r="I384">
            <v>9634035.552450357</v>
          </cell>
          <cell r="J384">
            <v>9891724.680093931</v>
          </cell>
          <cell r="K384">
            <v>8952087.5252435151</v>
          </cell>
          <cell r="L384">
            <v>8562830.7545841914</v>
          </cell>
          <cell r="M384">
            <v>8887324.0337063856</v>
          </cell>
          <cell r="N384">
            <v>9228369.7312537152</v>
          </cell>
          <cell r="O384">
            <v>9586812.1869193222</v>
          </cell>
          <cell r="P384">
            <v>9963538.8102064021</v>
          </cell>
          <cell r="Q384">
            <v>10359482.277421357</v>
          </cell>
          <cell r="R384">
            <v>10775622.840735715</v>
          </cell>
        </row>
        <row r="385">
          <cell r="A385" t="str">
            <v>CIMS.CAN.NL.Transportation FreightService requestedCIMS.CAN.NL.Transportation Freight.Freight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 t="str">
            <v>CIMS.CAN.NL.Transportation FreightService requestedCIMS.CAN.NL.Transportation Freight.Off Road</v>
          </cell>
          <cell r="H386">
            <v>9.7000000000000003E-2</v>
          </cell>
          <cell r="I386">
            <v>9.7000000000000003E-2</v>
          </cell>
          <cell r="J386">
            <v>9.7000000000000003E-2</v>
          </cell>
          <cell r="K386">
            <v>9.7000000000000003E-2</v>
          </cell>
          <cell r="L386">
            <v>9.7000000000000003E-2</v>
          </cell>
          <cell r="M386">
            <v>9.7000000000000003E-2</v>
          </cell>
          <cell r="N386">
            <v>9.7000000000000003E-2</v>
          </cell>
          <cell r="O386">
            <v>9.7000000000000003E-2</v>
          </cell>
          <cell r="P386">
            <v>9.7000000000000003E-2</v>
          </cell>
          <cell r="Q386">
            <v>9.7000000000000003E-2</v>
          </cell>
          <cell r="R386">
            <v>9.7000000000000003E-2</v>
          </cell>
        </row>
        <row r="387">
          <cell r="A387" t="str">
            <v>CIMS.CAN.NL.Transportation Freight.FreightService requestedCIMS.CAN.NL.Transportation Freight.Freight.Land</v>
          </cell>
          <cell r="H387">
            <v>0.43364176182069852</v>
          </cell>
          <cell r="I387">
            <v>0.4988736837184925</v>
          </cell>
          <cell r="J387">
            <v>0.46235799460263149</v>
          </cell>
          <cell r="K387">
            <v>0.68933493850218897</v>
          </cell>
          <cell r="L387">
            <v>0.73819064210261975</v>
          </cell>
          <cell r="M387">
            <v>0.7475181632428396</v>
          </cell>
          <cell r="N387">
            <v>0.75661447811301752</v>
          </cell>
          <cell r="O387">
            <v>0.76547724139265483</v>
          </cell>
          <cell r="P387">
            <v>0.7741047894641131</v>
          </cell>
          <cell r="Q387">
            <v>0.78249611219145798</v>
          </cell>
          <cell r="R387">
            <v>0.79065082231595363</v>
          </cell>
        </row>
        <row r="388">
          <cell r="A388" t="str">
            <v>CIMS.CAN.NL.Transportation Freight.FreightService requestedCIMS.CAN.NL.Transportation Freight.Freight.Marine</v>
          </cell>
          <cell r="H388">
            <v>0.56307252090155613</v>
          </cell>
          <cell r="I388">
            <v>0.4970029063969445</v>
          </cell>
          <cell r="J388">
            <v>0.5331148373025214</v>
          </cell>
          <cell r="K388">
            <v>0.3069952609996312</v>
          </cell>
          <cell r="L388">
            <v>0.2570961725273086</v>
          </cell>
          <cell r="M388">
            <v>0.2477090972100649</v>
          </cell>
          <cell r="N388">
            <v>0.2385547043641956</v>
          </cell>
          <cell r="O388">
            <v>0.22963535428455636</v>
          </cell>
          <cell r="P388">
            <v>0.22095272121061935</v>
          </cell>
          <cell r="Q388">
            <v>0.21250782172781543</v>
          </cell>
          <cell r="R388">
            <v>0.20430104556744247</v>
          </cell>
        </row>
        <row r="389">
          <cell r="A389" t="str">
            <v>CIMS.CAN.NL.Transportation Freight.FreightService requestedCIMS.CAN.NL.Transportation Freight.Freight.Air</v>
          </cell>
          <cell r="H389">
            <v>3.285717277745257E-3</v>
          </cell>
          <cell r="I389">
            <v>4.1234098845628784E-3</v>
          </cell>
          <cell r="J389">
            <v>4.5271680948470224E-3</v>
          </cell>
          <cell r="K389">
            <v>3.6698004981799313E-3</v>
          </cell>
          <cell r="L389">
            <v>4.7131853700715948E-3</v>
          </cell>
          <cell r="M389">
            <v>4.7727395470954295E-3</v>
          </cell>
          <cell r="N389">
            <v>4.8308175227868731E-3</v>
          </cell>
          <cell r="O389">
            <v>4.8874043227888544E-3</v>
          </cell>
          <cell r="P389">
            <v>4.9424893252675677E-3</v>
          </cell>
          <cell r="Q389">
            <v>4.9960660807265907E-3</v>
          </cell>
          <cell r="R389">
            <v>5.0481321166038181E-3</v>
          </cell>
        </row>
        <row r="390">
          <cell r="A390" t="str">
            <v>CIMS.CAN.NL.Transportation Freight.Freight.LandService requestedCIMS.CAN.NL.Transportation Freight.Freight.Land.Light Medium</v>
          </cell>
          <cell r="H390">
            <v>0.13032403218093136</v>
          </cell>
          <cell r="I390">
            <v>0.11994744134978877</v>
          </cell>
          <cell r="J390">
            <v>0.18086165355032324</v>
          </cell>
          <cell r="K390">
            <v>0.18656445377184572</v>
          </cell>
          <cell r="L390">
            <v>0.19755414428683793</v>
          </cell>
          <cell r="M390">
            <v>0.1975541442868379</v>
          </cell>
          <cell r="N390">
            <v>0.1975541442868379</v>
          </cell>
          <cell r="O390">
            <v>0.19755414428683793</v>
          </cell>
          <cell r="P390">
            <v>0.1975541442868379</v>
          </cell>
          <cell r="Q390">
            <v>0.1975541442868379</v>
          </cell>
          <cell r="R390">
            <v>0.19755414428683793</v>
          </cell>
        </row>
        <row r="391">
          <cell r="A391" t="str">
            <v>CIMS.CAN.NL.Transportation Freight.Freight.LandService requestedCIMS.CAN.NL.Transportation Freight.Freight.Land.Heavy</v>
          </cell>
          <cell r="H391">
            <v>0.86967596781906864</v>
          </cell>
          <cell r="I391">
            <v>0.88005255865021126</v>
          </cell>
          <cell r="J391">
            <v>0.81913834644967665</v>
          </cell>
          <cell r="K391">
            <v>0.81343554622815417</v>
          </cell>
          <cell r="L391">
            <v>0.80244585571316218</v>
          </cell>
          <cell r="M391">
            <v>0.80244585571316207</v>
          </cell>
          <cell r="N391">
            <v>0.80244585571316207</v>
          </cell>
          <cell r="O391">
            <v>0.80244585571316218</v>
          </cell>
          <cell r="P391">
            <v>0.80244585571316207</v>
          </cell>
          <cell r="Q391">
            <v>0.80244585571316207</v>
          </cell>
          <cell r="R391">
            <v>0.80244585571316218</v>
          </cell>
        </row>
        <row r="392">
          <cell r="A392" t="str">
            <v>CIMS.CAN.NL.Transportation Freight.Freight.Land.HeavyTrucksMarket share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 t="str">
            <v>CIMS.CAN.NL.Transportation Freight.Freight.Land.HeavyRailMarket share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</row>
        <row r="394">
          <cell r="A394" t="str">
            <v>CIMS.CAN.NL.Transportation Freight.Freight.Land.Light MediumOutput</v>
          </cell>
          <cell r="H394">
            <v>18.062280800253905</v>
          </cell>
        </row>
        <row r="395">
          <cell r="A395" t="str">
            <v>CIMS.CAN.NL.Transportation Freight.Freight.Land.Light MediumDiesel ExistingService requestedCIMS.CAN.NL.Transportation Freight.Diesel Blend</v>
          </cell>
          <cell r="H395">
            <v>8.4410433438787305</v>
          </cell>
        </row>
        <row r="396">
          <cell r="A396" t="str">
            <v>CIMS.CAN.NL.Transportation Freight.Freight.Land.Light MediumDiesel StandardService requestedCIMS.CAN.NL.Transportation Freight.Diesel Blend</v>
          </cell>
          <cell r="H396">
            <v>7.2374238252055925</v>
          </cell>
        </row>
        <row r="397">
          <cell r="A397" t="str">
            <v>CIMS.CAN.NL.Transportation Freight.Freight.Land.Light MediumDiesel EfficientService requestedCIMS.CAN.NL.Transportation Freight.Diesel Blend</v>
          </cell>
          <cell r="H397">
            <v>6.3902025956998889</v>
          </cell>
        </row>
        <row r="398">
          <cell r="A398" t="str">
            <v>CIMS.CAN.NL.Transportation Freight.Freight.Land.Light MediumGasoline ExistingService requestedCIMS.CAN.NL.Transportation Freight.Gasoline Blend</v>
          </cell>
          <cell r="H398">
            <v>8.4410433438787305</v>
          </cell>
        </row>
        <row r="399">
          <cell r="A399" t="str">
            <v>CIMS.CAN.NL.Transportation Freight.Freight.Land.Light MediumGasoline StandardService requestedCIMS.CAN.NL.Transportation Freight.Gasoline Blend</v>
          </cell>
          <cell r="H399">
            <v>7.2374238252055925</v>
          </cell>
        </row>
        <row r="400">
          <cell r="A400" t="str">
            <v>CIMS.CAN.NL.Transportation Freight.Freight.Land.Light MediumGasoline EfficientService requestedCIMS.CAN.NL.Transportation Freight.Gasoline Blend</v>
          </cell>
          <cell r="H400">
            <v>6.3902025956998889</v>
          </cell>
        </row>
        <row r="401">
          <cell r="A401" t="str">
            <v>CIMS.CAN.NL.Transportation Freight.Freight.Land.Light MediumDiesel ExistingMarket share</v>
          </cell>
          <cell r="H401">
            <v>0.36510068072207458</v>
          </cell>
        </row>
        <row r="402">
          <cell r="A402" t="str">
            <v>CIMS.CAN.NL.Transportation Freight.Freight.Land.Light MediumGasoline ExistingMarket share</v>
          </cell>
          <cell r="H402">
            <v>0.63310745701172277</v>
          </cell>
        </row>
        <row r="403">
          <cell r="A403" t="str">
            <v>CIMS.CAN.NL.Transportation Freight.Freight.Land.Light MediumPropaneMarket share</v>
          </cell>
          <cell r="H403">
            <v>1.7918622662025415E-3</v>
          </cell>
        </row>
        <row r="404">
          <cell r="A404" t="str">
            <v>CIMS.CAN.NL.Transportation Freight.Freight.Land.Heavy.TrucksOutput</v>
          </cell>
          <cell r="H404">
            <v>593.0729841188803</v>
          </cell>
        </row>
        <row r="405">
          <cell r="A405" t="str">
            <v>CIMS.CAN.NL.Transportation Freight.Freight.Land.Heavy.TrucksDiesel ExistingService requestedCIMS.CAN.NL.Transportation Freight.Diesel Blend</v>
          </cell>
          <cell r="H405">
            <v>2.0664671040694418</v>
          </cell>
        </row>
        <row r="406">
          <cell r="A406" t="str">
            <v>CIMS.CAN.NL.Transportation Freight.Freight.Land.Heavy.TrucksDiesel StandardService requestedCIMS.CAN.NL.Transportation Freight.Diesel Blend</v>
          </cell>
          <cell r="H406">
            <v>1.9653783134608713</v>
          </cell>
        </row>
        <row r="407">
          <cell r="A407" t="str">
            <v>CIMS.CAN.NL.Transportation Freight.Freight.Land.Heavy.TrucksDiesel EfficientService requestedCIMS.CAN.NL.Transportation Freight.Diesel Blend</v>
          </cell>
          <cell r="H407">
            <v>1.63580863591801</v>
          </cell>
        </row>
        <row r="408">
          <cell r="A408" t="str">
            <v>CIMS.CAN.NL.Transportation Freight.Freight.Land.Heavy.TrucksDiesel ExistingMarket share</v>
          </cell>
          <cell r="H408">
            <v>1</v>
          </cell>
        </row>
        <row r="409">
          <cell r="A409" t="str">
            <v>CIMS.CAN.NL.Transportation Freight.Freight.Land.Heavy.RailDiesel ExistingService requestedCIMS.Generic Fuels.Diesel</v>
          </cell>
          <cell r="H409">
            <v>0</v>
          </cell>
        </row>
        <row r="410">
          <cell r="A410" t="str">
            <v>CIMS.CAN.NL.Transportation Freight.Freight.Land.Heavy.RailDiesel StandardService requestedCIMS.Generic Fuels.Diesel</v>
          </cell>
          <cell r="H410">
            <v>0</v>
          </cell>
        </row>
        <row r="411">
          <cell r="A411" t="str">
            <v>CIMS.CAN.NL.Transportation Freight.Freight.Land.Heavy.RailDiesel EfficientService requestedCIMS.Generic Fuels.Diesel</v>
          </cell>
          <cell r="H411">
            <v>0</v>
          </cell>
        </row>
        <row r="412">
          <cell r="A412" t="str">
            <v>CIMS.CAN.NL.Transportation Freight.Freight.Land.Heavy.RailDiesel ExistingMarket share</v>
          </cell>
          <cell r="H412">
            <v>0</v>
          </cell>
        </row>
        <row r="413">
          <cell r="A413" t="str">
            <v>CIMS.CAN.NL.Transportation Freight.Freight.MarineDiesel ExistingService requestedCIMS.Generic Fuels.Diesel</v>
          </cell>
          <cell r="H413">
            <v>1.5190786913692962</v>
          </cell>
        </row>
        <row r="414">
          <cell r="A414" t="str">
            <v>CIMS.CAN.NL.Transportation Freight.Freight.MarineDiesel StandardService requestedCIMS.Generic Fuels.Diesel</v>
          </cell>
          <cell r="H414">
            <v>1.3074759932726909</v>
          </cell>
        </row>
        <row r="415">
          <cell r="A415" t="str">
            <v>CIMS.CAN.NL.Transportation Freight.Freight.MarineDiesel EfficientService requestedCIMS.Generic Fuels.Diesel</v>
          </cell>
          <cell r="H415">
            <v>1.0421439483818877</v>
          </cell>
        </row>
        <row r="416">
          <cell r="A416" t="str">
            <v>CIMS.CAN.NL.Transportation Freight.Freight.MarineFuel Oil ExistingService requestedCIMS.Generic Fuels.Fuel Oil</v>
          </cell>
          <cell r="H416">
            <v>1.5190786913692962</v>
          </cell>
        </row>
        <row r="417">
          <cell r="A417" t="str">
            <v>CIMS.CAN.NL.Transportation Freight.Freight.MarineFuel Oil StandardService requestedCIMS.Generic Fuels.Fuel Oil</v>
          </cell>
          <cell r="H417">
            <v>1.3074759932726909</v>
          </cell>
        </row>
        <row r="418">
          <cell r="A418" t="str">
            <v>CIMS.CAN.NL.Transportation Freight.Freight.MarineFuel Oil EfficientService requestedCIMS.Generic Fuels.Fuel Oil</v>
          </cell>
          <cell r="H418">
            <v>1.0421439483818877</v>
          </cell>
        </row>
        <row r="419">
          <cell r="A419" t="str">
            <v>CIMS.CAN.NL.Transportation Freight.Freight.MarineDiesel ExistingMarket share</v>
          </cell>
          <cell r="H419">
            <v>0.96367436305732479</v>
          </cell>
        </row>
        <row r="420">
          <cell r="A420" t="str">
            <v>CIMS.CAN.NL.Transportation Freight.Freight.MarineFuel Oil ExistingMarket share</v>
          </cell>
          <cell r="H420">
            <v>3.6325636942675162E-2</v>
          </cell>
        </row>
        <row r="422">
          <cell r="A422" t="str">
            <v>CIMS.CAN.YTService requestedCIMS.CAN.YT.Transportation Freight</v>
          </cell>
          <cell r="H422">
            <v>104854260.45362788</v>
          </cell>
          <cell r="I422">
            <v>78112820.825069323</v>
          </cell>
          <cell r="J422">
            <v>74856993.844644561</v>
          </cell>
          <cell r="K422">
            <v>90103544.822417259</v>
          </cell>
          <cell r="L422">
            <v>114950430.52843009</v>
          </cell>
          <cell r="M422">
            <v>119757322.01185405</v>
          </cell>
          <cell r="N422">
            <v>124809413.2706728</v>
          </cell>
          <cell r="O422">
            <v>130119211.95771362</v>
          </cell>
          <cell r="P422">
            <v>135699863.74180132</v>
          </cell>
          <cell r="Q422">
            <v>141565184.85298601</v>
          </cell>
          <cell r="R422">
            <v>147729696.28790477</v>
          </cell>
        </row>
        <row r="423">
          <cell r="A423" t="str">
            <v>CIMS.CAN.YT.Transportation FreightService requestedCIMS.CAN.YT.Transportation Freight.Freight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 t="str">
            <v>CIMS.CAN.YT.Transportation FreightService requestedCIMS.CAN.YT.Transportation Freight.Off Road</v>
          </cell>
          <cell r="H424">
            <v>0.11</v>
          </cell>
          <cell r="I424">
            <v>0.11</v>
          </cell>
          <cell r="J424">
            <v>0.11</v>
          </cell>
          <cell r="K424">
            <v>0.11</v>
          </cell>
          <cell r="L424">
            <v>0.11</v>
          </cell>
          <cell r="M424">
            <v>0.11</v>
          </cell>
          <cell r="N424">
            <v>0.11</v>
          </cell>
          <cell r="O424">
            <v>0.11</v>
          </cell>
          <cell r="P424">
            <v>0.11</v>
          </cell>
          <cell r="Q424">
            <v>0.11</v>
          </cell>
          <cell r="R424">
            <v>0.11</v>
          </cell>
        </row>
        <row r="425">
          <cell r="A425" t="str">
            <v>CIMS.CAN.YT.Transportation Freight.FreightService requestedCIMS.CAN.YT.Transportation Freight.Freight.Land</v>
          </cell>
          <cell r="H425">
            <v>0.84009657211902855</v>
          </cell>
          <cell r="I425">
            <v>0.66000674254572667</v>
          </cell>
          <cell r="J425">
            <v>0.70582370273141892</v>
          </cell>
          <cell r="K425">
            <v>0.77043325582528366</v>
          </cell>
          <cell r="L425">
            <v>0.81687809292198743</v>
          </cell>
          <cell r="M425">
            <v>0.82408620561970858</v>
          </cell>
          <cell r="N425">
            <v>0.83106357472113235</v>
          </cell>
          <cell r="O425">
            <v>0.83781288226601436</v>
          </cell>
          <cell r="P425">
            <v>0.84433718368437471</v>
          </cell>
          <cell r="Q425">
            <v>0.85063987227885696</v>
          </cell>
          <cell r="R425">
            <v>0.85672464450009589</v>
          </cell>
        </row>
        <row r="426">
          <cell r="A426" t="str">
            <v>CIMS.CAN.YT.Transportation Freight.FreightService requestedCIMS.CAN.YT.Transportation Freight.Freight.Marine</v>
          </cell>
          <cell r="H426">
            <v>0.1572212805321215</v>
          </cell>
          <cell r="I426">
            <v>0.3369800912613744</v>
          </cell>
          <cell r="J426">
            <v>0.29055450025003249</v>
          </cell>
          <cell r="K426">
            <v>0.22760896175900891</v>
          </cell>
          <cell r="L426">
            <v>0.1802187787781642</v>
          </cell>
          <cell r="M426">
            <v>0.17298504894596173</v>
          </cell>
          <cell r="N426">
            <v>0.16598288275685441</v>
          </cell>
          <cell r="O426">
            <v>0.1592095886393031</v>
          </cell>
          <cell r="P426">
            <v>0.15266210030450014</v>
          </cell>
          <cell r="Q426">
            <v>0.14633701239023891</v>
          </cell>
          <cell r="R426">
            <v>0.14023061530895461</v>
          </cell>
        </row>
        <row r="427">
          <cell r="A427" t="str">
            <v>CIMS.CAN.YT.Transportation Freight.FreightService requestedCIMS.CAN.YT.Transportation Freight.Freight.Air</v>
          </cell>
          <cell r="H427">
            <v>2.6821473488497544E-3</v>
          </cell>
          <cell r="I427">
            <v>3.0131661928990924E-3</v>
          </cell>
          <cell r="J427">
            <v>3.6217970185485255E-3</v>
          </cell>
          <cell r="K427">
            <v>1.9577824157074796E-3</v>
          </cell>
          <cell r="L427">
            <v>2.9031282998484235E-3</v>
          </cell>
          <cell r="M427">
            <v>2.9287454343297744E-3</v>
          </cell>
          <cell r="N427">
            <v>2.9535425220131696E-3</v>
          </cell>
          <cell r="O427">
            <v>2.9775290946825856E-3</v>
          </cell>
          <cell r="P427">
            <v>3.0007160111251985E-3</v>
          </cell>
          <cell r="Q427">
            <v>3.023115330904142E-3</v>
          </cell>
          <cell r="R427">
            <v>3.0447401909495654E-3</v>
          </cell>
        </row>
        <row r="428">
          <cell r="A428" t="str">
            <v>CIMS.CAN.YT.Transportation Freight.Freight.LandService requestedCIMS.CAN.YT.Transportation Freight.Freight.Land.Light Medium</v>
          </cell>
          <cell r="H428">
            <v>6.7634150738779292E-2</v>
          </cell>
          <cell r="I428">
            <v>0.17516889128144456</v>
          </cell>
          <cell r="J428">
            <v>0.23767630475184021</v>
          </cell>
          <cell r="K428">
            <v>0.19211032913809117</v>
          </cell>
          <cell r="L428">
            <v>0.16794236691306152</v>
          </cell>
          <cell r="M428">
            <v>0.16794236691306158</v>
          </cell>
          <cell r="N428">
            <v>0.16794236691306158</v>
          </cell>
          <cell r="O428">
            <v>0.16794236691306158</v>
          </cell>
          <cell r="P428">
            <v>0.16794236691306155</v>
          </cell>
          <cell r="Q428">
            <v>0.16794236691306155</v>
          </cell>
          <cell r="R428">
            <v>0.16794236691306155</v>
          </cell>
        </row>
        <row r="429">
          <cell r="A429" t="str">
            <v>CIMS.CAN.YT.Transportation Freight.Freight.LandService requestedCIMS.CAN.YT.Transportation Freight.Freight.Land.Heavy</v>
          </cell>
          <cell r="H429">
            <v>0.93236584926122057</v>
          </cell>
          <cell r="I429">
            <v>0.82483110871855536</v>
          </cell>
          <cell r="J429">
            <v>0.76232369524816002</v>
          </cell>
          <cell r="K429">
            <v>0.80788967086190877</v>
          </cell>
          <cell r="L429">
            <v>0.83205763308693825</v>
          </cell>
          <cell r="M429">
            <v>0.83205763308693848</v>
          </cell>
          <cell r="N429">
            <v>0.83205763308693848</v>
          </cell>
          <cell r="O429">
            <v>0.83205763308693848</v>
          </cell>
          <cell r="P429">
            <v>0.83205763308693836</v>
          </cell>
          <cell r="Q429">
            <v>0.83205763308693836</v>
          </cell>
          <cell r="R429">
            <v>0.83205763308693848</v>
          </cell>
        </row>
        <row r="430">
          <cell r="A430" t="str">
            <v>CIMS.CAN.YT.Transportation Freight.Freight.Land.HeavyTrucksMarket share</v>
          </cell>
          <cell r="H430">
            <v>0.2384315883733521</v>
          </cell>
          <cell r="I430">
            <v>0.45668948585446989</v>
          </cell>
          <cell r="J430">
            <v>0.3379241400122221</v>
          </cell>
          <cell r="K430">
            <v>0.31360967212133189</v>
          </cell>
          <cell r="L430">
            <v>0.26149615247874097</v>
          </cell>
          <cell r="M430">
            <v>0.26149615247874097</v>
          </cell>
          <cell r="N430">
            <v>0.26149615247874092</v>
          </cell>
          <cell r="O430">
            <v>0.26149615247874092</v>
          </cell>
          <cell r="P430">
            <v>0.26149615247874086</v>
          </cell>
          <cell r="Q430">
            <v>0.26149615247874086</v>
          </cell>
          <cell r="R430">
            <v>0.26149615247874086</v>
          </cell>
        </row>
        <row r="431">
          <cell r="A431" t="str">
            <v>CIMS.CAN.YT.Transportation Freight.Freight.Land.HeavyRailMarket share</v>
          </cell>
          <cell r="H431">
            <v>0.76156841162664801</v>
          </cell>
          <cell r="I431">
            <v>0.54331051414553022</v>
          </cell>
          <cell r="J431">
            <v>0.66207585998777785</v>
          </cell>
          <cell r="K431">
            <v>0.68639032787866805</v>
          </cell>
          <cell r="L431">
            <v>0.73850384752125908</v>
          </cell>
          <cell r="M431">
            <v>0.73850384752125919</v>
          </cell>
          <cell r="N431">
            <v>0.73850384752125908</v>
          </cell>
          <cell r="O431">
            <v>0.73850384752125908</v>
          </cell>
          <cell r="P431">
            <v>0.73850384752125908</v>
          </cell>
          <cell r="Q431">
            <v>0.73850384752125908</v>
          </cell>
          <cell r="R431">
            <v>0.73850384752125908</v>
          </cell>
        </row>
        <row r="432">
          <cell r="A432" t="str">
            <v>CIMS.CAN.YT.Transportation Freight.Freight.Land.Light MediumOutput</v>
          </cell>
          <cell r="H432">
            <v>18.062280800253905</v>
          </cell>
        </row>
        <row r="433">
          <cell r="A433" t="str">
            <v>CIMS.CAN.YT.Transportation Freight.Freight.Land.Light MediumDiesel ExistingService requestedCIMS.CAN.YT.Transportation Freight.Diesel Blend</v>
          </cell>
          <cell r="H433">
            <v>8.019236191841717</v>
          </cell>
        </row>
        <row r="434">
          <cell r="A434" t="str">
            <v>CIMS.CAN.YT.Transportation Freight.Freight.Land.Light MediumDiesel StandardService requestedCIMS.CAN.YT.Transportation Freight.Diesel Blend</v>
          </cell>
          <cell r="H434">
            <v>6.8816861885125507</v>
          </cell>
        </row>
        <row r="435">
          <cell r="A435" t="str">
            <v>CIMS.CAN.YT.Transportation Freight.Freight.Land.Light MediumDiesel EfficientService requestedCIMS.CAN.YT.Transportation Freight.Diesel Blend</v>
          </cell>
          <cell r="H435">
            <v>6.0311066209151019</v>
          </cell>
        </row>
        <row r="436">
          <cell r="A436" t="str">
            <v>CIMS.CAN.YT.Transportation Freight.Freight.Land.Light MediumGasoline ExistingService requestedCIMS.CAN.YT.Transportation Freight.Gasoline Blend</v>
          </cell>
          <cell r="H436">
            <v>8.019236191841717</v>
          </cell>
        </row>
        <row r="437">
          <cell r="A437" t="str">
            <v>CIMS.CAN.YT.Transportation Freight.Freight.Land.Light MediumGasoline StandardService requestedCIMS.CAN.YT.Transportation Freight.Gasoline Blend</v>
          </cell>
          <cell r="H437">
            <v>6.8816861885125507</v>
          </cell>
        </row>
        <row r="438">
          <cell r="A438" t="str">
            <v>CIMS.CAN.YT.Transportation Freight.Freight.Land.Light MediumGasoline EfficientService requestedCIMS.CAN.YT.Transportation Freight.Gasoline Blend</v>
          </cell>
          <cell r="H438">
            <v>6.0311066209151019</v>
          </cell>
        </row>
        <row r="439">
          <cell r="A439" t="str">
            <v>CIMS.CAN.YT.Transportation Freight.Freight.Land.Light MediumDiesel ExistingMarket share</v>
          </cell>
          <cell r="H439">
            <v>0.26462412975784894</v>
          </cell>
        </row>
        <row r="440">
          <cell r="A440" t="str">
            <v>CIMS.CAN.YT.Transportation Freight.Freight.Land.Light MediumGasoline ExistingMarket share</v>
          </cell>
          <cell r="H440">
            <v>0.68695966244995621</v>
          </cell>
        </row>
        <row r="441">
          <cell r="A441" t="str">
            <v>CIMS.CAN.YT.Transportation Freight.Freight.Land.Light MediumPropaneMarket share</v>
          </cell>
          <cell r="H441">
            <v>4.8050630580920954E-2</v>
          </cell>
        </row>
        <row r="442">
          <cell r="A442" t="str">
            <v>CIMS.CAN.YT.Transportation Freight.Freight.Land.Heavy.TrucksOutput</v>
          </cell>
          <cell r="H442">
            <v>593.0729841188803</v>
          </cell>
        </row>
        <row r="443">
          <cell r="A443" t="str">
            <v>CIMS.CAN.YT.Transportation Freight.Freight.Land.Heavy.TrucksDiesel ExistingService requestedCIMS.CAN.YT.Transportation Freight.Diesel Blend</v>
          </cell>
          <cell r="H443">
            <v>2.0308199896894732</v>
          </cell>
        </row>
        <row r="444">
          <cell r="A444" t="str">
            <v>CIMS.CAN.YT.Transportation Freight.Freight.Land.Heavy.TrucksDiesel StandardService requestedCIMS.CAN.YT.Transportation Freight.Diesel Blend</v>
          </cell>
          <cell r="H444">
            <v>1.9435644333557149</v>
          </cell>
        </row>
        <row r="445">
          <cell r="A445" t="str">
            <v>CIMS.CAN.YT.Transportation Freight.Freight.Land.Heavy.TrucksDiesel EfficientService requestedCIMS.CAN.YT.Transportation Freight.Diesel Blend</v>
          </cell>
          <cell r="H445">
            <v>2.183603520961229</v>
          </cell>
        </row>
        <row r="446">
          <cell r="A446" t="str">
            <v>CIMS.CAN.YT.Transportation Freight.Freight.Land.Heavy.TrucksDiesel ExistingMarket share</v>
          </cell>
          <cell r="H446">
            <v>1</v>
          </cell>
        </row>
        <row r="447">
          <cell r="A447" t="str">
            <v>CIMS.CAN.YT.Transportation Freight.Freight.Land.Heavy.RailDiesel ExistingService requestedCIMS.Generic Fuels.Diesel</v>
          </cell>
          <cell r="H447">
            <v>0.25272353811187831</v>
          </cell>
        </row>
        <row r="448">
          <cell r="A448" t="str">
            <v>CIMS.CAN.YT.Transportation Freight.Freight.Land.Heavy.RailDiesel StandardService requestedCIMS.Generic Fuels.Diesel</v>
          </cell>
          <cell r="H448">
            <v>0.23774170951439244</v>
          </cell>
        </row>
        <row r="449">
          <cell r="A449" t="str">
            <v>CIMS.CAN.YT.Transportation Freight.Freight.Land.Heavy.RailDiesel EfficientService requestedCIMS.Generic Fuels.Diesel</v>
          </cell>
          <cell r="H449">
            <v>0.21527002163085715</v>
          </cell>
        </row>
        <row r="450">
          <cell r="A450" t="str">
            <v>CIMS.CAN.YT.Transportation Freight.Freight.Land.Heavy.RailDiesel ExistingMarket share</v>
          </cell>
          <cell r="H450">
            <v>1</v>
          </cell>
        </row>
        <row r="451">
          <cell r="A451" t="str">
            <v>CIMS.CAN.YT.Transportation Freight.Freight.MarineDiesel ExistingService requestedCIMS.Generic Fuels.Diesel</v>
          </cell>
          <cell r="H451">
            <v>1.5190786913692957</v>
          </cell>
        </row>
        <row r="452">
          <cell r="A452" t="str">
            <v>CIMS.CAN.YT.Transportation Freight.Freight.MarineDiesel StandardService requestedCIMS.Generic Fuels.Diesel</v>
          </cell>
          <cell r="H452">
            <v>1.3074759932726907</v>
          </cell>
        </row>
        <row r="453">
          <cell r="A453" t="str">
            <v>CIMS.CAN.YT.Transportation Freight.Freight.MarineDiesel EfficientService requestedCIMS.Generic Fuels.Diesel</v>
          </cell>
          <cell r="H453">
            <v>1.0421439483818877</v>
          </cell>
        </row>
        <row r="454">
          <cell r="A454" t="str">
            <v>CIMS.CAN.YT.Transportation Freight.Freight.MarineFuel Oil ExistingService requestedCIMS.Generic Fuels.Fuel Oil</v>
          </cell>
          <cell r="H454">
            <v>1.5190786913692957</v>
          </cell>
        </row>
        <row r="455">
          <cell r="A455" t="str">
            <v>CIMS.CAN.YT.Transportation Freight.Freight.MarineFuel Oil StandardService requestedCIMS.Generic Fuels.Fuel Oil</v>
          </cell>
          <cell r="H455">
            <v>1.3074759932726907</v>
          </cell>
        </row>
        <row r="456">
          <cell r="A456" t="str">
            <v>CIMS.CAN.YT.Transportation Freight.Freight.MarineFuel Oil EfficientService requestedCIMS.Generic Fuels.Fuel Oil</v>
          </cell>
          <cell r="H456">
            <v>1.0421439483818877</v>
          </cell>
        </row>
        <row r="457">
          <cell r="A457" t="str">
            <v>CIMS.CAN.YT.Transportation Freight.Freight.MarineDiesel ExistingMarket share</v>
          </cell>
          <cell r="H457">
            <v>0.43000898472596588</v>
          </cell>
        </row>
        <row r="458">
          <cell r="A458" t="str">
            <v>CIMS.CAN.YT.Transportation Freight.Freight.MarineFuel Oil ExistingMarket share</v>
          </cell>
          <cell r="H458">
            <v>0.56999101527403417</v>
          </cell>
        </row>
        <row r="460">
          <cell r="A460" t="str">
            <v>CIMS.CAN.NTService requestedCIMS.CAN.NT.Transportation Freight</v>
          </cell>
          <cell r="H460">
            <v>104854260.45362788</v>
          </cell>
          <cell r="I460">
            <v>78112820.825069323</v>
          </cell>
          <cell r="J460">
            <v>74856993.844644561</v>
          </cell>
          <cell r="K460">
            <v>90103544.822417259</v>
          </cell>
          <cell r="L460">
            <v>114950430.52843009</v>
          </cell>
          <cell r="M460">
            <v>119757322.01185405</v>
          </cell>
          <cell r="N460">
            <v>124809413.2706728</v>
          </cell>
          <cell r="O460">
            <v>130119211.95771362</v>
          </cell>
          <cell r="P460">
            <v>135699863.74180132</v>
          </cell>
          <cell r="Q460">
            <v>141565184.85298601</v>
          </cell>
          <cell r="R460">
            <v>147729696.28790477</v>
          </cell>
        </row>
        <row r="461">
          <cell r="A461" t="str">
            <v>CIMS.CAN.NT.Transportation FreightService requestedCIMS.CAN.NT.Transportation Freight.Freight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 t="str">
            <v>CIMS.CAN.NT.Transportation FreightService requestedCIMS.CAN.NT.Transportation Freight.Off Road</v>
          </cell>
          <cell r="H462">
            <v>0.11</v>
          </cell>
          <cell r="I462">
            <v>0.11</v>
          </cell>
          <cell r="J462">
            <v>0.11</v>
          </cell>
          <cell r="K462">
            <v>0.11</v>
          </cell>
          <cell r="L462">
            <v>0.11</v>
          </cell>
          <cell r="M462">
            <v>0.11</v>
          </cell>
          <cell r="N462">
            <v>0.11</v>
          </cell>
          <cell r="O462">
            <v>0.11</v>
          </cell>
          <cell r="P462">
            <v>0.11</v>
          </cell>
          <cell r="Q462">
            <v>0.11</v>
          </cell>
          <cell r="R462">
            <v>0.11</v>
          </cell>
        </row>
        <row r="463">
          <cell r="A463" t="str">
            <v>CIMS.CAN.NT.Transportation Freight.FreightService requestedCIMS.CAN.NT.Transportation Freight.Freight.Land</v>
          </cell>
          <cell r="H463">
            <v>0.84009657211902855</v>
          </cell>
          <cell r="I463">
            <v>0.66000674254572667</v>
          </cell>
          <cell r="J463">
            <v>0.70582370273141892</v>
          </cell>
          <cell r="K463">
            <v>0.77043325582528366</v>
          </cell>
          <cell r="L463">
            <v>0.81687809292198743</v>
          </cell>
          <cell r="M463">
            <v>0.82408620561970858</v>
          </cell>
          <cell r="N463">
            <v>0.83106357472113235</v>
          </cell>
          <cell r="O463">
            <v>0.83781288226601436</v>
          </cell>
          <cell r="P463">
            <v>0.84433718368437471</v>
          </cell>
          <cell r="Q463">
            <v>0.85063987227885696</v>
          </cell>
          <cell r="R463">
            <v>0.85672464450009589</v>
          </cell>
        </row>
        <row r="464">
          <cell r="A464" t="str">
            <v>CIMS.CAN.NT.Transportation Freight.FreightService requestedCIMS.CAN.NT.Transportation Freight.Freight.Marine</v>
          </cell>
          <cell r="H464">
            <v>0.1572212805321215</v>
          </cell>
          <cell r="I464">
            <v>0.3369800912613744</v>
          </cell>
          <cell r="J464">
            <v>0.29055450025003249</v>
          </cell>
          <cell r="K464">
            <v>0.22760896175900891</v>
          </cell>
          <cell r="L464">
            <v>0.1802187787781642</v>
          </cell>
          <cell r="M464">
            <v>0.17298504894596173</v>
          </cell>
          <cell r="N464">
            <v>0.16598288275685441</v>
          </cell>
          <cell r="O464">
            <v>0.1592095886393031</v>
          </cell>
          <cell r="P464">
            <v>0.15266210030450014</v>
          </cell>
          <cell r="Q464">
            <v>0.14633701239023891</v>
          </cell>
          <cell r="R464">
            <v>0.14023061530895461</v>
          </cell>
        </row>
        <row r="465">
          <cell r="A465" t="str">
            <v>CIMS.CAN.NT.Transportation Freight.FreightService requestedCIMS.CAN.NT.Transportation Freight.Freight.Air</v>
          </cell>
          <cell r="H465">
            <v>2.6821473488497544E-3</v>
          </cell>
          <cell r="I465">
            <v>3.0131661928990924E-3</v>
          </cell>
          <cell r="J465">
            <v>3.6217970185485255E-3</v>
          </cell>
          <cell r="K465">
            <v>1.9577824157074796E-3</v>
          </cell>
          <cell r="L465">
            <v>2.9031282998484235E-3</v>
          </cell>
          <cell r="M465">
            <v>2.9287454343297744E-3</v>
          </cell>
          <cell r="N465">
            <v>2.9535425220131696E-3</v>
          </cell>
          <cell r="O465">
            <v>2.9775290946825856E-3</v>
          </cell>
          <cell r="P465">
            <v>3.0007160111251985E-3</v>
          </cell>
          <cell r="Q465">
            <v>3.023115330904142E-3</v>
          </cell>
          <cell r="R465">
            <v>3.0447401909495654E-3</v>
          </cell>
        </row>
        <row r="466">
          <cell r="A466" t="str">
            <v>CIMS.CAN.NT.Transportation Freight.Freight.LandService requestedCIMS.CAN.NT.Transportation Freight.Freight.Land.Light Medium</v>
          </cell>
          <cell r="H466">
            <v>6.7634150738779292E-2</v>
          </cell>
          <cell r="I466">
            <v>0.17516889128144456</v>
          </cell>
          <cell r="J466">
            <v>0.23767630475184021</v>
          </cell>
          <cell r="K466">
            <v>0.19211032913809117</v>
          </cell>
          <cell r="L466">
            <v>0.16794236691306152</v>
          </cell>
          <cell r="M466">
            <v>0.16794236691306158</v>
          </cell>
          <cell r="N466">
            <v>0.16794236691306158</v>
          </cell>
          <cell r="O466">
            <v>0.16794236691306158</v>
          </cell>
          <cell r="P466">
            <v>0.16794236691306155</v>
          </cell>
          <cell r="Q466">
            <v>0.16794236691306155</v>
          </cell>
          <cell r="R466">
            <v>0.16794236691306155</v>
          </cell>
        </row>
        <row r="467">
          <cell r="A467" t="str">
            <v>CIMS.CAN.NT.Transportation Freight.Freight.LandService requestedCIMS.CAN.NT.Transportation Freight.Freight.Land.Heavy</v>
          </cell>
          <cell r="H467">
            <v>0.93236584926122057</v>
          </cell>
          <cell r="I467">
            <v>0.82483110871855536</v>
          </cell>
          <cell r="J467">
            <v>0.76232369524816002</v>
          </cell>
          <cell r="K467">
            <v>0.80788967086190877</v>
          </cell>
          <cell r="L467">
            <v>0.83205763308693825</v>
          </cell>
          <cell r="M467">
            <v>0.83205763308693848</v>
          </cell>
          <cell r="N467">
            <v>0.83205763308693848</v>
          </cell>
          <cell r="O467">
            <v>0.83205763308693848</v>
          </cell>
          <cell r="P467">
            <v>0.83205763308693836</v>
          </cell>
          <cell r="Q467">
            <v>0.83205763308693836</v>
          </cell>
          <cell r="R467">
            <v>0.83205763308693848</v>
          </cell>
        </row>
        <row r="468">
          <cell r="A468" t="str">
            <v>CIMS.CAN.NT.Transportation Freight.Freight.Land.HeavyTrucksMarket share</v>
          </cell>
          <cell r="H468">
            <v>0.2384315883733521</v>
          </cell>
          <cell r="I468">
            <v>0.45668948585446989</v>
          </cell>
          <cell r="J468">
            <v>0.3379241400122221</v>
          </cell>
          <cell r="K468">
            <v>0.31360967212133189</v>
          </cell>
          <cell r="L468">
            <v>0.26149615247874097</v>
          </cell>
          <cell r="M468">
            <v>0.26149615247874097</v>
          </cell>
          <cell r="N468">
            <v>0.26149615247874092</v>
          </cell>
          <cell r="O468">
            <v>0.26149615247874092</v>
          </cell>
          <cell r="P468">
            <v>0.26149615247874086</v>
          </cell>
          <cell r="Q468">
            <v>0.26149615247874086</v>
          </cell>
          <cell r="R468">
            <v>0.26149615247874086</v>
          </cell>
        </row>
        <row r="469">
          <cell r="A469" t="str">
            <v>CIMS.CAN.NT.Transportation Freight.Freight.Land.HeavyRailMarket share</v>
          </cell>
          <cell r="H469">
            <v>0.76156841162664801</v>
          </cell>
          <cell r="I469">
            <v>0.54331051414553022</v>
          </cell>
          <cell r="J469">
            <v>0.66207585998777785</v>
          </cell>
          <cell r="K469">
            <v>0.68639032787866805</v>
          </cell>
          <cell r="L469">
            <v>0.73850384752125908</v>
          </cell>
          <cell r="M469">
            <v>0.73850384752125919</v>
          </cell>
          <cell r="N469">
            <v>0.73850384752125908</v>
          </cell>
          <cell r="O469">
            <v>0.73850384752125908</v>
          </cell>
          <cell r="P469">
            <v>0.73850384752125908</v>
          </cell>
          <cell r="Q469">
            <v>0.73850384752125908</v>
          </cell>
          <cell r="R469">
            <v>0.73850384752125908</v>
          </cell>
        </row>
        <row r="470">
          <cell r="A470" t="str">
            <v>CIMS.CAN.NT.Transportation Freight.Freight.Land.Light MediumOutput</v>
          </cell>
          <cell r="H470">
            <v>18.062280800253905</v>
          </cell>
        </row>
        <row r="471">
          <cell r="A471" t="str">
            <v>CIMS.CAN.NT.Transportation Freight.Freight.Land.Light MediumDiesel ExistingService requestedCIMS.CAN.NT.Transportation Freight.Diesel Blend</v>
          </cell>
          <cell r="H471">
            <v>8.019236191841717</v>
          </cell>
        </row>
        <row r="472">
          <cell r="A472" t="str">
            <v>CIMS.CAN.NT.Transportation Freight.Freight.Land.Light MediumDiesel StandardService requestedCIMS.CAN.NT.Transportation Freight.Diesel Blend</v>
          </cell>
          <cell r="H472">
            <v>6.8816861885125507</v>
          </cell>
        </row>
        <row r="473">
          <cell r="A473" t="str">
            <v>CIMS.CAN.NT.Transportation Freight.Freight.Land.Light MediumDiesel EfficientService requestedCIMS.CAN.NT.Transportation Freight.Diesel Blend</v>
          </cell>
          <cell r="H473">
            <v>6.0311066209151019</v>
          </cell>
        </row>
        <row r="474">
          <cell r="A474" t="str">
            <v>CIMS.CAN.NT.Transportation Freight.Freight.Land.Light MediumGasoline ExistingService requestedCIMS.CAN.NT.Transportation Freight.Gasoline Blend</v>
          </cell>
          <cell r="H474">
            <v>8.019236191841717</v>
          </cell>
        </row>
        <row r="475">
          <cell r="A475" t="str">
            <v>CIMS.CAN.NT.Transportation Freight.Freight.Land.Light MediumGasoline StandardService requestedCIMS.CAN.NT.Transportation Freight.Gasoline Blend</v>
          </cell>
          <cell r="H475">
            <v>6.8816861885125507</v>
          </cell>
        </row>
        <row r="476">
          <cell r="A476" t="str">
            <v>CIMS.CAN.NT.Transportation Freight.Freight.Land.Light MediumGasoline EfficientService requestedCIMS.CAN.NT.Transportation Freight.Gasoline Blend</v>
          </cell>
          <cell r="H476">
            <v>6.0311066209151019</v>
          </cell>
        </row>
        <row r="477">
          <cell r="A477" t="str">
            <v>CIMS.CAN.NT.Transportation Freight.Freight.Land.Light MediumDiesel ExistingMarket share</v>
          </cell>
          <cell r="H477">
            <v>0.26462412975784894</v>
          </cell>
        </row>
        <row r="478">
          <cell r="A478" t="str">
            <v>CIMS.CAN.NT.Transportation Freight.Freight.Land.Light MediumGasoline ExistingMarket share</v>
          </cell>
          <cell r="H478">
            <v>0.68695966244995621</v>
          </cell>
        </row>
        <row r="479">
          <cell r="A479" t="str">
            <v>CIMS.CAN.NT.Transportation Freight.Freight.Land.Light MediumPropaneMarket share</v>
          </cell>
          <cell r="H479">
            <v>4.8050630580920954E-2</v>
          </cell>
        </row>
        <row r="480">
          <cell r="A480" t="str">
            <v>CIMS.CAN.NT.Transportation Freight.Freight.Land.Heavy.TrucksOutput</v>
          </cell>
          <cell r="H480">
            <v>593.0729841188803</v>
          </cell>
        </row>
        <row r="481">
          <cell r="A481" t="str">
            <v>CIMS.CAN.NT.Transportation Freight.Freight.Land.Heavy.TrucksDiesel ExistingService requestedCIMS.CAN.NT.Transportation Freight.Diesel Blend</v>
          </cell>
          <cell r="H481">
            <v>2.0308199896894732</v>
          </cell>
        </row>
        <row r="482">
          <cell r="A482" t="str">
            <v>CIMS.CAN.NT.Transportation Freight.Freight.Land.Heavy.TrucksDiesel StandardService requestedCIMS.CAN.NT.Transportation Freight.Diesel Blend</v>
          </cell>
          <cell r="H482">
            <v>1.9435644333557149</v>
          </cell>
        </row>
        <row r="483">
          <cell r="A483" t="str">
            <v>CIMS.CAN.NT.Transportation Freight.Freight.Land.Heavy.TrucksDiesel EfficientService requestedCIMS.CAN.NT.Transportation Freight.Diesel Blend</v>
          </cell>
          <cell r="H483">
            <v>2.183603520961229</v>
          </cell>
        </row>
        <row r="484">
          <cell r="A484" t="str">
            <v>CIMS.CAN.NT.Transportation Freight.Freight.Land.Heavy.TrucksDiesel ExistingMarket share</v>
          </cell>
          <cell r="H484">
            <v>1</v>
          </cell>
        </row>
        <row r="485">
          <cell r="A485" t="str">
            <v>CIMS.CAN.NT.Transportation Freight.Freight.Land.Heavy.RailDiesel ExistingService requestedCIMS.Generic Fuels.Diesel</v>
          </cell>
          <cell r="H485">
            <v>0.25272353811187831</v>
          </cell>
        </row>
        <row r="486">
          <cell r="A486" t="str">
            <v>CIMS.CAN.NT.Transportation Freight.Freight.Land.Heavy.RailDiesel StandardService requestedCIMS.Generic Fuels.Diesel</v>
          </cell>
          <cell r="H486">
            <v>0.23774170951439244</v>
          </cell>
        </row>
        <row r="487">
          <cell r="A487" t="str">
            <v>CIMS.CAN.NT.Transportation Freight.Freight.Land.Heavy.RailDiesel EfficientService requestedCIMS.Generic Fuels.Diesel</v>
          </cell>
          <cell r="H487">
            <v>0.21527002163085715</v>
          </cell>
        </row>
        <row r="488">
          <cell r="A488" t="str">
            <v>CIMS.CAN.NT.Transportation Freight.Freight.Land.Heavy.RailDiesel ExistingMarket share</v>
          </cell>
          <cell r="H488">
            <v>1</v>
          </cell>
        </row>
        <row r="489">
          <cell r="A489" t="str">
            <v>CIMS.CAN.NT.Transportation Freight.Freight.MarineDiesel ExistingService requestedCIMS.Generic Fuels.Diesel</v>
          </cell>
          <cell r="H489">
            <v>1.5190786913692957</v>
          </cell>
        </row>
        <row r="490">
          <cell r="A490" t="str">
            <v>CIMS.CAN.NT.Transportation Freight.Freight.MarineDiesel StandardService requestedCIMS.Generic Fuels.Diesel</v>
          </cell>
          <cell r="H490">
            <v>1.3074759932726907</v>
          </cell>
        </row>
        <row r="491">
          <cell r="A491" t="str">
            <v>CIMS.CAN.NT.Transportation Freight.Freight.MarineDiesel EfficientService requestedCIMS.Generic Fuels.Diesel</v>
          </cell>
          <cell r="H491">
            <v>1.0421439483818877</v>
          </cell>
        </row>
        <row r="492">
          <cell r="A492" t="str">
            <v>CIMS.CAN.NT.Transportation Freight.Freight.MarineFuel Oil ExistingService requestedCIMS.Generic Fuels.Fuel Oil</v>
          </cell>
          <cell r="H492">
            <v>1.5190786913692957</v>
          </cell>
        </row>
        <row r="493">
          <cell r="A493" t="str">
            <v>CIMS.CAN.NT.Transportation Freight.Freight.MarineFuel Oil StandardService requestedCIMS.Generic Fuels.Fuel Oil</v>
          </cell>
          <cell r="H493">
            <v>1.3074759932726907</v>
          </cell>
        </row>
        <row r="494">
          <cell r="A494" t="str">
            <v>CIMS.CAN.NT.Transportation Freight.Freight.MarineFuel Oil EfficientService requestedCIMS.Generic Fuels.Fuel Oil</v>
          </cell>
          <cell r="H494">
            <v>1.0421439483818877</v>
          </cell>
        </row>
        <row r="495">
          <cell r="A495" t="str">
            <v>CIMS.CAN.NT.Transportation Freight.Freight.MarineDiesel ExistingMarket share</v>
          </cell>
          <cell r="H495">
            <v>0.43000898472596588</v>
          </cell>
        </row>
        <row r="496">
          <cell r="A496" t="str">
            <v>CIMS.CAN.NT.Transportation Freight.Freight.MarineFuel Oil ExistingMarket share</v>
          </cell>
          <cell r="H496">
            <v>0.56999101527403417</v>
          </cell>
        </row>
        <row r="498">
          <cell r="A498" t="str">
            <v>CIMS.CAN.NUService requestedCIMS.CAN.NU.Transportation Freight</v>
          </cell>
          <cell r="H498">
            <v>104854260.45362788</v>
          </cell>
          <cell r="I498">
            <v>78112820.825069323</v>
          </cell>
          <cell r="J498">
            <v>74856993.844644561</v>
          </cell>
          <cell r="K498">
            <v>90103544.822417259</v>
          </cell>
          <cell r="L498">
            <v>114950430.52843009</v>
          </cell>
          <cell r="M498">
            <v>119757322.01185405</v>
          </cell>
          <cell r="N498">
            <v>124809413.2706728</v>
          </cell>
          <cell r="O498">
            <v>130119211.95771362</v>
          </cell>
          <cell r="P498">
            <v>135699863.74180132</v>
          </cell>
          <cell r="Q498">
            <v>141565184.85298601</v>
          </cell>
          <cell r="R498">
            <v>147729696.28790477</v>
          </cell>
        </row>
        <row r="499">
          <cell r="A499" t="str">
            <v>CIMS.CAN.NU.Transportation FreightService requestedCIMS.CAN.NU.Transportation Freight.Freight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 t="str">
            <v>CIMS.CAN.NU.Transportation FreightService requestedCIMS.CAN.NU.Transportation Freight.Off Road</v>
          </cell>
          <cell r="H500">
            <v>0.11</v>
          </cell>
          <cell r="I500">
            <v>0.11</v>
          </cell>
          <cell r="J500">
            <v>0.11</v>
          </cell>
          <cell r="K500">
            <v>0.11</v>
          </cell>
          <cell r="L500">
            <v>0.11</v>
          </cell>
          <cell r="M500">
            <v>0.11</v>
          </cell>
          <cell r="N500">
            <v>0.11</v>
          </cell>
          <cell r="O500">
            <v>0.11</v>
          </cell>
          <cell r="P500">
            <v>0.11</v>
          </cell>
          <cell r="Q500">
            <v>0.11</v>
          </cell>
          <cell r="R500">
            <v>0.11</v>
          </cell>
        </row>
        <row r="501">
          <cell r="A501" t="str">
            <v>CIMS.CAN.NU.Transportation Freight.FreightService requestedCIMS.CAN.NU.Transportation Freight.Freight.Land</v>
          </cell>
          <cell r="H501">
            <v>0.84009657211902855</v>
          </cell>
          <cell r="I501">
            <v>0.66000674254572667</v>
          </cell>
          <cell r="J501">
            <v>0.70582370273141892</v>
          </cell>
          <cell r="K501">
            <v>0.77043325582528366</v>
          </cell>
          <cell r="L501">
            <v>0.81687809292198743</v>
          </cell>
          <cell r="M501">
            <v>0.82408620561970858</v>
          </cell>
          <cell r="N501">
            <v>0.83106357472113235</v>
          </cell>
          <cell r="O501">
            <v>0.83781288226601436</v>
          </cell>
          <cell r="P501">
            <v>0.84433718368437471</v>
          </cell>
          <cell r="Q501">
            <v>0.85063987227885696</v>
          </cell>
          <cell r="R501">
            <v>0.85672464450009589</v>
          </cell>
        </row>
        <row r="502">
          <cell r="A502" t="str">
            <v>CIMS.CAN.NU.Transportation Freight.FreightService requestedCIMS.CAN.NU.Transportation Freight.Freight.Marine</v>
          </cell>
          <cell r="H502">
            <v>0.1572212805321215</v>
          </cell>
          <cell r="I502">
            <v>0.3369800912613744</v>
          </cell>
          <cell r="J502">
            <v>0.29055450025003249</v>
          </cell>
          <cell r="K502">
            <v>0.22760896175900891</v>
          </cell>
          <cell r="L502">
            <v>0.1802187787781642</v>
          </cell>
          <cell r="M502">
            <v>0.17298504894596173</v>
          </cell>
          <cell r="N502">
            <v>0.16598288275685441</v>
          </cell>
          <cell r="O502">
            <v>0.1592095886393031</v>
          </cell>
          <cell r="P502">
            <v>0.15266210030450014</v>
          </cell>
          <cell r="Q502">
            <v>0.14633701239023891</v>
          </cell>
          <cell r="R502">
            <v>0.14023061530895461</v>
          </cell>
        </row>
        <row r="503">
          <cell r="A503" t="str">
            <v>CIMS.CAN.NU.Transportation Freight.FreightService requestedCIMS.CAN.NU.Transportation Freight.Freight.Air</v>
          </cell>
          <cell r="H503">
            <v>2.6821473488497544E-3</v>
          </cell>
          <cell r="I503">
            <v>3.0131661928990924E-3</v>
          </cell>
          <cell r="J503">
            <v>3.6217970185485255E-3</v>
          </cell>
          <cell r="K503">
            <v>1.9577824157074796E-3</v>
          </cell>
          <cell r="L503">
            <v>2.9031282998484235E-3</v>
          </cell>
          <cell r="M503">
            <v>2.9287454343297744E-3</v>
          </cell>
          <cell r="N503">
            <v>2.9535425220131696E-3</v>
          </cell>
          <cell r="O503">
            <v>2.9775290946825856E-3</v>
          </cell>
          <cell r="P503">
            <v>3.0007160111251985E-3</v>
          </cell>
          <cell r="Q503">
            <v>3.023115330904142E-3</v>
          </cell>
          <cell r="R503">
            <v>3.0447401909495654E-3</v>
          </cell>
        </row>
        <row r="504">
          <cell r="A504" t="str">
            <v>CIMS.CAN.NU.Transportation Freight.Freight.LandService requestedCIMS.CAN.NU.Transportation Freight.Freight.Land.Light Medium</v>
          </cell>
          <cell r="H504">
            <v>6.7634150738779292E-2</v>
          </cell>
          <cell r="I504">
            <v>0.17516889128144456</v>
          </cell>
          <cell r="J504">
            <v>0.23767630475184021</v>
          </cell>
          <cell r="K504">
            <v>0.19211032913809117</v>
          </cell>
          <cell r="L504">
            <v>0.16794236691306152</v>
          </cell>
          <cell r="M504">
            <v>0.16794236691306158</v>
          </cell>
          <cell r="N504">
            <v>0.16794236691306158</v>
          </cell>
          <cell r="O504">
            <v>0.16794236691306158</v>
          </cell>
          <cell r="P504">
            <v>0.16794236691306155</v>
          </cell>
          <cell r="Q504">
            <v>0.16794236691306155</v>
          </cell>
          <cell r="R504">
            <v>0.16794236691306155</v>
          </cell>
        </row>
        <row r="505">
          <cell r="A505" t="str">
            <v>CIMS.CAN.NU.Transportation Freight.Freight.LandService requestedCIMS.CAN.NU.Transportation Freight.Freight.Land.Heavy</v>
          </cell>
          <cell r="H505">
            <v>0.93236584926122057</v>
          </cell>
          <cell r="I505">
            <v>0.82483110871855536</v>
          </cell>
          <cell r="J505">
            <v>0.76232369524816002</v>
          </cell>
          <cell r="K505">
            <v>0.80788967086190877</v>
          </cell>
          <cell r="L505">
            <v>0.83205763308693825</v>
          </cell>
          <cell r="M505">
            <v>0.83205763308693848</v>
          </cell>
          <cell r="N505">
            <v>0.83205763308693848</v>
          </cell>
          <cell r="O505">
            <v>0.83205763308693848</v>
          </cell>
          <cell r="P505">
            <v>0.83205763308693836</v>
          </cell>
          <cell r="Q505">
            <v>0.83205763308693836</v>
          </cell>
          <cell r="R505">
            <v>0.83205763308693848</v>
          </cell>
        </row>
        <row r="506">
          <cell r="A506" t="str">
            <v>CIMS.CAN.NU.Transportation Freight.Freight.Land.HeavyTrucksMarket share</v>
          </cell>
          <cell r="H506">
            <v>0.2384315883733521</v>
          </cell>
          <cell r="I506">
            <v>0.45668948585446989</v>
          </cell>
          <cell r="J506">
            <v>0.3379241400122221</v>
          </cell>
          <cell r="K506">
            <v>0.31360967212133189</v>
          </cell>
          <cell r="L506">
            <v>0.26149615247874097</v>
          </cell>
          <cell r="M506">
            <v>0.26149615247874097</v>
          </cell>
          <cell r="N506">
            <v>0.26149615247874092</v>
          </cell>
          <cell r="O506">
            <v>0.26149615247874092</v>
          </cell>
          <cell r="P506">
            <v>0.26149615247874086</v>
          </cell>
          <cell r="Q506">
            <v>0.26149615247874086</v>
          </cell>
          <cell r="R506">
            <v>0.26149615247874086</v>
          </cell>
        </row>
        <row r="507">
          <cell r="A507" t="str">
            <v>CIMS.CAN.NU.Transportation Freight.Freight.Land.HeavyRailMarket share</v>
          </cell>
          <cell r="H507">
            <v>0.76156841162664801</v>
          </cell>
          <cell r="I507">
            <v>0.54331051414553022</v>
          </cell>
          <cell r="J507">
            <v>0.66207585998777785</v>
          </cell>
          <cell r="K507">
            <v>0.68639032787866805</v>
          </cell>
          <cell r="L507">
            <v>0.73850384752125908</v>
          </cell>
          <cell r="M507">
            <v>0.73850384752125919</v>
          </cell>
          <cell r="N507">
            <v>0.73850384752125908</v>
          </cell>
          <cell r="O507">
            <v>0.73850384752125908</v>
          </cell>
          <cell r="P507">
            <v>0.73850384752125908</v>
          </cell>
          <cell r="Q507">
            <v>0.73850384752125908</v>
          </cell>
          <cell r="R507">
            <v>0.73850384752125908</v>
          </cell>
        </row>
        <row r="508">
          <cell r="A508" t="str">
            <v>CIMS.CAN.NU.Transportation Freight.Freight.Land.Light MediumOutput</v>
          </cell>
          <cell r="H508">
            <v>18.062280800253905</v>
          </cell>
        </row>
        <row r="509">
          <cell r="A509" t="str">
            <v>CIMS.CAN.NU.Transportation Freight.Freight.Land.Light MediumDiesel ExistingService requestedCIMS.CAN.NU.Transportation Freight.Diesel Blend</v>
          </cell>
          <cell r="H509">
            <v>8.019236191841717</v>
          </cell>
        </row>
        <row r="510">
          <cell r="A510" t="str">
            <v>CIMS.CAN.NU.Transportation Freight.Freight.Land.Light MediumDiesel StandardService requestedCIMS.CAN.NU.Transportation Freight.Diesel Blend</v>
          </cell>
          <cell r="H510">
            <v>6.8816861885125507</v>
          </cell>
        </row>
        <row r="511">
          <cell r="A511" t="str">
            <v>CIMS.CAN.NU.Transportation Freight.Freight.Land.Light MediumDiesel EfficientService requestedCIMS.CAN.NU.Transportation Freight.Diesel Blend</v>
          </cell>
          <cell r="H511">
            <v>6.0311066209151019</v>
          </cell>
        </row>
        <row r="512">
          <cell r="A512" t="str">
            <v>CIMS.CAN.NU.Transportation Freight.Freight.Land.Light MediumGasoline ExistingService requestedCIMS.CAN.NU.Transportation Freight.Gasoline Blend</v>
          </cell>
          <cell r="H512">
            <v>8.019236191841717</v>
          </cell>
        </row>
        <row r="513">
          <cell r="A513" t="str">
            <v>CIMS.CAN.NU.Transportation Freight.Freight.Land.Light MediumGasoline StandardService requestedCIMS.CAN.NU.Transportation Freight.Gasoline Blend</v>
          </cell>
          <cell r="H513">
            <v>6.8816861885125507</v>
          </cell>
        </row>
        <row r="514">
          <cell r="A514" t="str">
            <v>CIMS.CAN.NU.Transportation Freight.Freight.Land.Light MediumGasoline EfficientService requestedCIMS.CAN.NU.Transportation Freight.Gasoline Blend</v>
          </cell>
          <cell r="H514">
            <v>6.0311066209151019</v>
          </cell>
        </row>
        <row r="515">
          <cell r="A515" t="str">
            <v>CIMS.CAN.NU.Transportation Freight.Freight.Land.Light MediumDiesel ExistingMarket share</v>
          </cell>
          <cell r="H515">
            <v>0.26462412975784894</v>
          </cell>
        </row>
        <row r="516">
          <cell r="A516" t="str">
            <v>CIMS.CAN.NU.Transportation Freight.Freight.Land.Light MediumGasoline ExistingMarket share</v>
          </cell>
          <cell r="H516">
            <v>0.68695966244995621</v>
          </cell>
        </row>
        <row r="517">
          <cell r="A517" t="str">
            <v>CIMS.CAN.NU.Transportation Freight.Freight.Land.Light MediumPropaneMarket share</v>
          </cell>
          <cell r="H517">
            <v>4.8050630580920954E-2</v>
          </cell>
        </row>
        <row r="518">
          <cell r="A518" t="str">
            <v>CIMS.CAN.NU.Transportation Freight.Freight.Land.Heavy.TrucksOutput</v>
          </cell>
          <cell r="H518">
            <v>593.0729841188803</v>
          </cell>
        </row>
        <row r="519">
          <cell r="A519" t="str">
            <v>CIMS.CAN.NU.Transportation Freight.Freight.Land.Heavy.TrucksDiesel ExistingService requestedCIMS.CAN.NU.Transportation Freight.Diesel Blend</v>
          </cell>
          <cell r="H519">
            <v>2.0308199896894732</v>
          </cell>
        </row>
        <row r="520">
          <cell r="A520" t="str">
            <v>CIMS.CAN.NU.Transportation Freight.Freight.Land.Heavy.TrucksDiesel StandardService requestedCIMS.CAN.NU.Transportation Freight.Diesel Blend</v>
          </cell>
          <cell r="H520">
            <v>1.9435644333557149</v>
          </cell>
        </row>
        <row r="521">
          <cell r="A521" t="str">
            <v>CIMS.CAN.NU.Transportation Freight.Freight.Land.Heavy.TrucksDiesel EfficientService requestedCIMS.CAN.NU.Transportation Freight.Diesel Blend</v>
          </cell>
          <cell r="H521">
            <v>2.183603520961229</v>
          </cell>
        </row>
        <row r="522">
          <cell r="A522" t="str">
            <v>CIMS.CAN.NU.Transportation Freight.Freight.Land.Heavy.TrucksDiesel ExistingMarket share</v>
          </cell>
          <cell r="H522">
            <v>1</v>
          </cell>
        </row>
        <row r="523">
          <cell r="A523" t="str">
            <v>CIMS.CAN.NU.Transportation Freight.Freight.Land.Heavy.RailDiesel ExistingService requestedCIMS.Generic Fuels.Diesel</v>
          </cell>
          <cell r="H523">
            <v>0.25272353811187831</v>
          </cell>
        </row>
        <row r="524">
          <cell r="A524" t="str">
            <v>CIMS.CAN.NU.Transportation Freight.Freight.Land.Heavy.RailDiesel StandardService requestedCIMS.Generic Fuels.Diesel</v>
          </cell>
          <cell r="H524">
            <v>0.23774170951439244</v>
          </cell>
        </row>
        <row r="525">
          <cell r="A525" t="str">
            <v>CIMS.CAN.NU.Transportation Freight.Freight.Land.Heavy.RailDiesel EfficientService requestedCIMS.Generic Fuels.Diesel</v>
          </cell>
          <cell r="H525">
            <v>0.21527002163085715</v>
          </cell>
        </row>
        <row r="526">
          <cell r="A526" t="str">
            <v>CIMS.CAN.NU.Transportation Freight.Freight.Land.Heavy.RailDiesel ExistingMarket share</v>
          </cell>
          <cell r="H526">
            <v>1</v>
          </cell>
        </row>
        <row r="527">
          <cell r="A527" t="str">
            <v>CIMS.CAN.NU.Transportation Freight.Freight.MarineDiesel ExistingService requestedCIMS.Generic Fuels.Diesel</v>
          </cell>
          <cell r="H527">
            <v>1.5190786913692957</v>
          </cell>
        </row>
        <row r="528">
          <cell r="A528" t="str">
            <v>CIMS.CAN.NU.Transportation Freight.Freight.MarineDiesel StandardService requestedCIMS.Generic Fuels.Diesel</v>
          </cell>
          <cell r="H528">
            <v>1.3074759932726907</v>
          </cell>
        </row>
        <row r="529">
          <cell r="A529" t="str">
            <v>CIMS.CAN.NU.Transportation Freight.Freight.MarineDiesel EfficientService requestedCIMS.Generic Fuels.Diesel</v>
          </cell>
          <cell r="H529">
            <v>1.0421439483818877</v>
          </cell>
        </row>
        <row r="530">
          <cell r="A530" t="str">
            <v>CIMS.CAN.NU.Transportation Freight.Freight.MarineFuel Oil ExistingService requestedCIMS.Generic Fuels.Fuel Oil</v>
          </cell>
          <cell r="H530">
            <v>1.5190786913692957</v>
          </cell>
        </row>
        <row r="531">
          <cell r="A531" t="str">
            <v>CIMS.CAN.NU.Transportation Freight.Freight.MarineFuel Oil StandardService requestedCIMS.Generic Fuels.Fuel Oil</v>
          </cell>
          <cell r="H531">
            <v>1.3074759932726907</v>
          </cell>
        </row>
        <row r="532">
          <cell r="A532" t="str">
            <v>CIMS.CAN.NU.Transportation Freight.Freight.MarineFuel Oil EfficientService requestedCIMS.Generic Fuels.Fuel Oil</v>
          </cell>
          <cell r="H532">
            <v>1.0421439483818877</v>
          </cell>
        </row>
        <row r="533">
          <cell r="A533" t="str">
            <v>CIMS.CAN.NU.Transportation Freight.Freight.MarineDiesel ExistingMarket share</v>
          </cell>
          <cell r="H533">
            <v>0.43000898472596588</v>
          </cell>
        </row>
        <row r="534">
          <cell r="A534" t="str">
            <v>CIMS.CAN.NU.Transportation Freight.Freight.MarineFuel Oil ExistingMarket share</v>
          </cell>
          <cell r="H534">
            <v>0.56999101527403417</v>
          </cell>
        </row>
        <row r="536">
          <cell r="A536" t="str">
            <v>CIMS.CAN.ATService requestedCIMS.CAN.AT.Transportation Freight</v>
          </cell>
          <cell r="H536">
            <v>52760806.743905485</v>
          </cell>
          <cell r="I536">
            <v>60222108.604835697</v>
          </cell>
          <cell r="J536">
            <v>53718985.756106444</v>
          </cell>
          <cell r="K536">
            <v>47433619.403905958</v>
          </cell>
          <cell r="L536">
            <v>47351746.719703563</v>
          </cell>
          <cell r="M536">
            <v>49244446.766380221</v>
          </cell>
          <cell r="N536">
            <v>51233693.537262127</v>
          </cell>
          <cell r="O536">
            <v>53324411.885587975</v>
          </cell>
          <cell r="P536">
            <v>55521777.881606922</v>
          </cell>
          <cell r="Q536">
            <v>57831231.627170816</v>
          </cell>
          <cell r="R536">
            <v>60258490.723999582</v>
          </cell>
        </row>
        <row r="537">
          <cell r="A537" t="str">
            <v>CIMS.CAN.AT.Transportation FreightService requestedCIMS.CAN.AT.Transportation Freight.Freight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1</v>
          </cell>
        </row>
        <row r="538">
          <cell r="A538" t="str">
            <v>CIMS.CAN.AT.Transportation FreightService requestedCIMS.CAN.AT.Transportation Freight.Off Road</v>
          </cell>
          <cell r="H538">
            <v>9.7000000000000003E-2</v>
          </cell>
          <cell r="I538">
            <v>9.7000000000000003E-2</v>
          </cell>
          <cell r="J538">
            <v>9.7000000000000003E-2</v>
          </cell>
          <cell r="K538">
            <v>9.7000000000000003E-2</v>
          </cell>
          <cell r="L538">
            <v>9.7000000000000003E-2</v>
          </cell>
          <cell r="M538">
            <v>9.7000000000000003E-2</v>
          </cell>
          <cell r="N538">
            <v>9.7000000000000003E-2</v>
          </cell>
          <cell r="O538">
            <v>9.7000000000000003E-2</v>
          </cell>
          <cell r="P538">
            <v>9.7000000000000003E-2</v>
          </cell>
          <cell r="Q538">
            <v>9.7000000000000003E-2</v>
          </cell>
          <cell r="R538">
            <v>9.7000000000000003E-2</v>
          </cell>
        </row>
        <row r="539">
          <cell r="A539" t="str">
            <v>CIMS.CAN.AT.Transportation Freight.FreightService requestedCIMS.CAN.AT.Transportation Freight.Freight.Land</v>
          </cell>
          <cell r="H539">
            <v>0.689485284139566</v>
          </cell>
          <cell r="I539">
            <v>0.70933181712230264</v>
          </cell>
          <cell r="J539">
            <v>0.74594670207538039</v>
          </cell>
          <cell r="K539">
            <v>0.77446278069156438</v>
          </cell>
          <cell r="L539">
            <v>0.78222954951598367</v>
          </cell>
          <cell r="M539">
            <v>0.79053267987477538</v>
          </cell>
          <cell r="N539">
            <v>0.79859813841558613</v>
          </cell>
          <cell r="O539">
            <v>0.80642643228549127</v>
          </cell>
          <cell r="P539">
            <v>0.81401860870369946</v>
          </cell>
          <cell r="Q539">
            <v>0.82137621919704162</v>
          </cell>
          <cell r="R539">
            <v>0.82850128330547934</v>
          </cell>
        </row>
        <row r="540">
          <cell r="A540" t="str">
            <v>CIMS.CAN.AT.Transportation Freight.FreightService requestedCIMS.CAN.AT.Transportation Freight.Freight.Marine</v>
          </cell>
          <cell r="H540">
            <v>0.309384595194717</v>
          </cell>
          <cell r="I540">
            <v>0.28933524720418113</v>
          </cell>
          <cell r="J540">
            <v>0.25269512109526115</v>
          </cell>
          <cell r="K540">
            <v>0.22434471430216288</v>
          </cell>
          <cell r="L540">
            <v>0.21640791821294561</v>
          </cell>
          <cell r="M540">
            <v>0.20809032498571342</v>
          </cell>
          <cell r="N540">
            <v>0.20001081756685951</v>
          </cell>
          <cell r="O540">
            <v>0.19216888792593073</v>
          </cell>
          <cell r="P540">
            <v>0.18456348701961173</v>
          </cell>
          <cell r="Q540">
            <v>0.1771930606185334</v>
          </cell>
          <cell r="R540">
            <v>0.17005558566498349</v>
          </cell>
        </row>
        <row r="541">
          <cell r="A541" t="str">
            <v>CIMS.CAN.AT.Transportation Freight.FreightService requestedCIMS.CAN.AT.Transportation Freight.Freight.Air</v>
          </cell>
          <cell r="H541">
            <v>1.1301206657169595E-3</v>
          </cell>
          <cell r="I541">
            <v>1.3329356735164201E-3</v>
          </cell>
          <cell r="J541">
            <v>1.3581768293585335E-3</v>
          </cell>
          <cell r="K541">
            <v>1.1925050062727464E-3</v>
          </cell>
          <cell r="L541">
            <v>1.3625322710708893E-3</v>
          </cell>
          <cell r="M541">
            <v>1.376995139511186E-3</v>
          </cell>
          <cell r="N541">
            <v>1.3910440175542603E-3</v>
          </cell>
          <cell r="O541">
            <v>1.4046797885779606E-3</v>
          </cell>
          <cell r="P541">
            <v>1.4179042766887368E-3</v>
          </cell>
          <cell r="Q541">
            <v>1.4307201844249657E-3</v>
          </cell>
          <cell r="R541">
            <v>1.4431310295371226E-3</v>
          </cell>
        </row>
        <row r="542">
          <cell r="A542" t="str">
            <v>CIMS.CAN.AT.Transportation Freight.Freight.LandService requestedCIMS.CAN.AT.Transportation Freight.Freight.Land.Light Medium</v>
          </cell>
          <cell r="H542">
            <v>7.14191323097777E-2</v>
          </cell>
          <cell r="I542">
            <v>6.9763735081475792E-2</v>
          </cell>
          <cell r="J542">
            <v>8.905145986907162E-2</v>
          </cell>
          <cell r="K542">
            <v>0.11122461006474918</v>
          </cell>
          <cell r="L542">
            <v>0.1243236721005898</v>
          </cell>
          <cell r="M542">
            <v>0.12432367210058982</v>
          </cell>
          <cell r="N542">
            <v>0.12432367210058982</v>
          </cell>
          <cell r="O542">
            <v>0.12432367210058982</v>
          </cell>
          <cell r="P542">
            <v>0.1243236721005898</v>
          </cell>
          <cell r="Q542">
            <v>0.12432367210058982</v>
          </cell>
          <cell r="R542">
            <v>0.1243236721005898</v>
          </cell>
        </row>
        <row r="543">
          <cell r="A543" t="str">
            <v>CIMS.CAN.AT.Transportation Freight.Freight.LandService requestedCIMS.CAN.AT.Transportation Freight.Freight.Land.Heavy</v>
          </cell>
          <cell r="H543">
            <v>0.9285808676902223</v>
          </cell>
          <cell r="I543">
            <v>0.93023626491852418</v>
          </cell>
          <cell r="J543">
            <v>0.91094854013092841</v>
          </cell>
          <cell r="K543">
            <v>0.88877538993525074</v>
          </cell>
          <cell r="L543">
            <v>0.8756763278994103</v>
          </cell>
          <cell r="M543">
            <v>0.87567632789941019</v>
          </cell>
          <cell r="N543">
            <v>0.87567632789941019</v>
          </cell>
          <cell r="O543">
            <v>0.87567632789941008</v>
          </cell>
          <cell r="P543">
            <v>0.87567632789941019</v>
          </cell>
          <cell r="Q543">
            <v>0.8756763278994103</v>
          </cell>
          <cell r="R543">
            <v>0.87567632789941019</v>
          </cell>
        </row>
        <row r="544">
          <cell r="A544" t="str">
            <v>CIMS.CAN.AT.Transportation Freight.Freight.Land.HeavyTrucksMarket share</v>
          </cell>
          <cell r="H544">
            <v>0.55596568786138412</v>
          </cell>
          <cell r="I544">
            <v>0.46233176668618597</v>
          </cell>
          <cell r="J544">
            <v>0.36629537327359735</v>
          </cell>
          <cell r="K544">
            <v>0.48456986776529848</v>
          </cell>
          <cell r="L544">
            <v>0.43888018122492756</v>
          </cell>
          <cell r="M544">
            <v>0.43888018122492761</v>
          </cell>
          <cell r="N544">
            <v>0.43888018122492756</v>
          </cell>
          <cell r="O544">
            <v>0.43888018122492761</v>
          </cell>
          <cell r="P544">
            <v>0.43888018122492756</v>
          </cell>
          <cell r="Q544">
            <v>0.43888018122492761</v>
          </cell>
          <cell r="R544">
            <v>0.4388801812249275</v>
          </cell>
        </row>
        <row r="545">
          <cell r="A545" t="str">
            <v>CIMS.CAN.AT.Transportation Freight.Freight.Land.HeavyRailMarket share</v>
          </cell>
          <cell r="H545">
            <v>0.44403431213861588</v>
          </cell>
          <cell r="I545">
            <v>0.53766823331381397</v>
          </cell>
          <cell r="J545">
            <v>0.63370462672640271</v>
          </cell>
          <cell r="K545">
            <v>0.51543013223470147</v>
          </cell>
          <cell r="L545">
            <v>0.56111981877507233</v>
          </cell>
          <cell r="M545">
            <v>0.56111981877507244</v>
          </cell>
          <cell r="N545">
            <v>0.56111981877507233</v>
          </cell>
          <cell r="O545">
            <v>0.56111981877507244</v>
          </cell>
          <cell r="P545">
            <v>0.56111981877507233</v>
          </cell>
          <cell r="Q545">
            <v>0.56111981877507244</v>
          </cell>
          <cell r="R545">
            <v>0.56111981877507244</v>
          </cell>
        </row>
        <row r="546">
          <cell r="A546" t="str">
            <v>CIMS.CAN.AT.Transportation Freight.Freight.Land.Light MediumOutput</v>
          </cell>
          <cell r="H546">
            <v>18.062280800253905</v>
          </cell>
        </row>
        <row r="547">
          <cell r="A547" t="str">
            <v>CIMS.CAN.AT.Transportation Freight.Freight.Land.Light MediumDiesel ExistingService requestedCIMS.CAN.AT.Transportation Freight.Diesel Blend</v>
          </cell>
          <cell r="H547">
            <v>8.1210659058421335</v>
          </cell>
        </row>
        <row r="548">
          <cell r="A548" t="str">
            <v>CIMS.CAN.AT.Transportation Freight.Freight.Land.Light MediumDiesel StandardService requestedCIMS.CAN.AT.Transportation Freight.Diesel Blend</v>
          </cell>
          <cell r="H548">
            <v>7.0533985679297144</v>
          </cell>
        </row>
        <row r="549">
          <cell r="A549" t="str">
            <v>CIMS.CAN.AT.Transportation Freight.Freight.Land.Light MediumDiesel EfficientService requestedCIMS.CAN.AT.Transportation Freight.Diesel Blend</v>
          </cell>
          <cell r="H549">
            <v>6.1946530371319017</v>
          </cell>
        </row>
        <row r="550">
          <cell r="A550" t="str">
            <v>CIMS.CAN.AT.Transportation Freight.Freight.Land.Light MediumGasoline ExistingService requestedCIMS.CAN.AT.Transportation Freight.Gasoline Blend</v>
          </cell>
          <cell r="H550">
            <v>8.1210659058421335</v>
          </cell>
        </row>
        <row r="551">
          <cell r="A551" t="str">
            <v>CIMS.CAN.AT.Transportation Freight.Freight.Land.Light MediumGasoline StandardService requestedCIMS.CAN.AT.Transportation Freight.Gasoline Blend</v>
          </cell>
          <cell r="H551">
            <v>7.0533985679297144</v>
          </cell>
        </row>
        <row r="552">
          <cell r="A552" t="str">
            <v>CIMS.CAN.AT.Transportation Freight.Freight.Land.Light MediumGasoline EfficientService requestedCIMS.CAN.AT.Transportation Freight.Gasoline Blend</v>
          </cell>
          <cell r="H552">
            <v>6.1946530371319017</v>
          </cell>
        </row>
        <row r="553">
          <cell r="A553" t="str">
            <v>CIMS.CAN.AT.Transportation Freight.Freight.Land.Light MediumDiesel ExistingMarket share</v>
          </cell>
          <cell r="H553">
            <v>0.31015855885830229</v>
          </cell>
        </row>
        <row r="554">
          <cell r="A554" t="str">
            <v>CIMS.CAN.AT.Transportation Freight.Freight.Land.Light MediumGasoline ExistingMarket share</v>
          </cell>
          <cell r="H554">
            <v>0.68518475072757823</v>
          </cell>
        </row>
        <row r="555">
          <cell r="A555" t="str">
            <v>CIMS.CAN.AT.Transportation Freight.Freight.Land.Light MediumPropaneMarket share</v>
          </cell>
          <cell r="H555">
            <v>4.6566904141194616E-3</v>
          </cell>
        </row>
        <row r="556">
          <cell r="A556" t="str">
            <v>CIMS.CAN.AT.Transportation Freight.Freight.Land.Heavy.TrucksOutput</v>
          </cell>
          <cell r="H556">
            <v>593.0729841188803</v>
          </cell>
        </row>
        <row r="557">
          <cell r="A557" t="str">
            <v>CIMS.CAN.AT.Transportation Freight.Freight.Land.Heavy.TrucksDiesel ExistingService requestedCIMS.CAN.AT.Transportation Freight.Diesel Blend</v>
          </cell>
          <cell r="H557">
            <v>2.0471874903597902</v>
          </cell>
        </row>
        <row r="558">
          <cell r="A558" t="str">
            <v>CIMS.CAN.AT.Transportation Freight.Freight.Land.Heavy.TrucksDiesel StandardService requestedCIMS.CAN.AT.Transportation Freight.Diesel Blend</v>
          </cell>
          <cell r="H558">
            <v>1.9574420394582355</v>
          </cell>
        </row>
        <row r="559">
          <cell r="A559" t="str">
            <v>CIMS.CAN.AT.Transportation Freight.Freight.Land.Heavy.TrucksDiesel EfficientService requestedCIMS.CAN.AT.Transportation Freight.Diesel Blend</v>
          </cell>
          <cell r="H559">
            <v>1.9361931932657692</v>
          </cell>
        </row>
        <row r="560">
          <cell r="A560" t="str">
            <v>CIMS.CAN.AT.Transportation Freight.Freight.Land.Heavy.TrucksDiesel ExistingMarket share</v>
          </cell>
          <cell r="H560">
            <v>1</v>
          </cell>
        </row>
        <row r="561">
          <cell r="A561" t="str">
            <v>CIMS.CAN.AT.Transportation Freight.Freight.Land.Heavy.RailDiesel ExistingService requestedCIMS.Generic Fuels.Diesel</v>
          </cell>
          <cell r="H561">
            <v>0.25272353811187831</v>
          </cell>
        </row>
        <row r="562">
          <cell r="A562" t="str">
            <v>CIMS.CAN.AT.Transportation Freight.Freight.Land.Heavy.RailDiesel StandardService requestedCIMS.Generic Fuels.Diesel</v>
          </cell>
          <cell r="H562">
            <v>0.23774170951439241</v>
          </cell>
        </row>
        <row r="563">
          <cell r="A563" t="str">
            <v>CIMS.CAN.AT.Transportation Freight.Freight.Land.Heavy.RailDiesel EfficientService requestedCIMS.Generic Fuels.Diesel</v>
          </cell>
          <cell r="H563">
            <v>0.21527002163085715</v>
          </cell>
        </row>
        <row r="564">
          <cell r="A564" t="str">
            <v>CIMS.CAN.AT.Transportation Freight.Freight.Land.Heavy.RailDiesel ExistingMarket share</v>
          </cell>
          <cell r="H564">
            <v>1</v>
          </cell>
        </row>
        <row r="565">
          <cell r="A565" t="str">
            <v>CIMS.CAN.AT.Transportation Freight.Freight.MarineDiesel ExistingService requestedCIMS.Generic Fuels.Diesel</v>
          </cell>
          <cell r="H565">
            <v>1.5190786913692957</v>
          </cell>
        </row>
        <row r="566">
          <cell r="A566" t="str">
            <v>CIMS.CAN.AT.Transportation Freight.Freight.MarineDiesel StandardService requestedCIMS.Generic Fuels.Diesel</v>
          </cell>
          <cell r="H566">
            <v>1.3074759932726907</v>
          </cell>
        </row>
        <row r="567">
          <cell r="A567" t="str">
            <v>CIMS.CAN.AT.Transportation Freight.Freight.MarineDiesel EfficientService requestedCIMS.Generic Fuels.Diesel</v>
          </cell>
          <cell r="H567">
            <v>1.0421439483818877</v>
          </cell>
        </row>
        <row r="568">
          <cell r="A568" t="str">
            <v>CIMS.CAN.AT.Transportation Freight.Freight.MarineFuel Oil ExistingService requestedCIMS.Generic Fuels.Fuel Oil</v>
          </cell>
          <cell r="H568">
            <v>1.5190786913692957</v>
          </cell>
        </row>
        <row r="569">
          <cell r="A569" t="str">
            <v>CIMS.CAN.AT.Transportation Freight.Freight.MarineFuel Oil StandardService requestedCIMS.Generic Fuels.Fuel Oil</v>
          </cell>
          <cell r="H569">
            <v>1.3074759932726907</v>
          </cell>
        </row>
        <row r="570">
          <cell r="A570" t="str">
            <v>CIMS.CAN.AT.Transportation Freight.Freight.MarineFuel Oil EfficientService requestedCIMS.Generic Fuels.Fuel Oil</v>
          </cell>
          <cell r="H570">
            <v>1.0421439483818877</v>
          </cell>
        </row>
        <row r="571">
          <cell r="A571" t="str">
            <v>CIMS.CAN.AT.Transportation Freight.Freight.MarineDiesel ExistingMarket share</v>
          </cell>
          <cell r="H571">
            <v>0.6583388784707519</v>
          </cell>
        </row>
        <row r="572">
          <cell r="A572" t="str">
            <v>CIMS.CAN.AT.Transportation Freight.Freight.MarineFuel Oil ExistingMarket share</v>
          </cell>
          <cell r="H572">
            <v>0.3416611215292481</v>
          </cell>
        </row>
        <row r="574">
          <cell r="A574" t="str">
            <v>CIMS.CAN.TRService requestedCIMS.CAN.TR.Transportation Freight</v>
          </cell>
          <cell r="H574">
            <v>104854260.45362788</v>
          </cell>
          <cell r="I574">
            <v>78112820.825069323</v>
          </cell>
          <cell r="J574">
            <v>74856993.844644561</v>
          </cell>
          <cell r="K574">
            <v>90103544.822417259</v>
          </cell>
          <cell r="L574">
            <v>114950430.52843009</v>
          </cell>
          <cell r="M574">
            <v>119757322.01185405</v>
          </cell>
          <cell r="N574">
            <v>124809413.2706728</v>
          </cell>
          <cell r="O574">
            <v>130119211.95771362</v>
          </cell>
          <cell r="P574">
            <v>135699863.74180132</v>
          </cell>
          <cell r="Q574">
            <v>141565184.85298601</v>
          </cell>
          <cell r="R574">
            <v>147729696.28790477</v>
          </cell>
        </row>
        <row r="575">
          <cell r="A575" t="str">
            <v>CIMS.CAN.TR.Transportation FreightService requestedCIMS.CAN.TR.Transportation Freight.Freight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 t="str">
            <v>CIMS.CAN.TR.Transportation FreightService requestedCIMS.CAN.TR.Transportation Freight.Off Road</v>
          </cell>
          <cell r="H576">
            <v>0.11</v>
          </cell>
          <cell r="I576">
            <v>0.11</v>
          </cell>
          <cell r="J576">
            <v>0.11</v>
          </cell>
          <cell r="K576">
            <v>0.11</v>
          </cell>
          <cell r="L576">
            <v>0.11</v>
          </cell>
          <cell r="M576">
            <v>0.11</v>
          </cell>
          <cell r="N576">
            <v>0.11</v>
          </cell>
          <cell r="O576">
            <v>0.11</v>
          </cell>
          <cell r="P576">
            <v>0.11</v>
          </cell>
          <cell r="Q576">
            <v>0.11</v>
          </cell>
          <cell r="R576">
            <v>0.11</v>
          </cell>
        </row>
        <row r="577">
          <cell r="A577" t="str">
            <v>CIMS.CAN.TR.Transportation Freight.FreightService requestedCIMS.CAN.TR.Transportation Freight.Freight.Land</v>
          </cell>
          <cell r="H577">
            <v>0.84009657211902855</v>
          </cell>
          <cell r="I577">
            <v>0.66000674254572667</v>
          </cell>
          <cell r="J577">
            <v>0.70582370273141892</v>
          </cell>
          <cell r="K577">
            <v>0.77043325582528366</v>
          </cell>
          <cell r="L577">
            <v>0.81687809292198743</v>
          </cell>
          <cell r="M577">
            <v>0.82408620561970858</v>
          </cell>
          <cell r="N577">
            <v>0.83106357472113235</v>
          </cell>
          <cell r="O577">
            <v>0.83781288226601436</v>
          </cell>
          <cell r="P577">
            <v>0.84433718368437471</v>
          </cell>
          <cell r="Q577">
            <v>0.85063987227885696</v>
          </cell>
          <cell r="R577">
            <v>0.85672464450009589</v>
          </cell>
        </row>
        <row r="578">
          <cell r="A578" t="str">
            <v>CIMS.CAN.TR.Transportation Freight.FreightService requestedCIMS.CAN.TR.Transportation Freight.Freight.Marine</v>
          </cell>
          <cell r="H578">
            <v>0.1572212805321215</v>
          </cell>
          <cell r="I578">
            <v>0.3369800912613744</v>
          </cell>
          <cell r="J578">
            <v>0.29055450025003249</v>
          </cell>
          <cell r="K578">
            <v>0.22760896175900891</v>
          </cell>
          <cell r="L578">
            <v>0.1802187787781642</v>
          </cell>
          <cell r="M578">
            <v>0.17298504894596173</v>
          </cell>
          <cell r="N578">
            <v>0.16598288275685441</v>
          </cell>
          <cell r="O578">
            <v>0.1592095886393031</v>
          </cell>
          <cell r="P578">
            <v>0.15266210030450014</v>
          </cell>
          <cell r="Q578">
            <v>0.14633701239023891</v>
          </cell>
          <cell r="R578">
            <v>0.14023061530895461</v>
          </cell>
        </row>
        <row r="579">
          <cell r="A579" t="str">
            <v>CIMS.CAN.TR.Transportation Freight.FreightService requestedCIMS.CAN.TR.Transportation Freight.Freight.Air</v>
          </cell>
          <cell r="H579">
            <v>2.6821473488497544E-3</v>
          </cell>
          <cell r="I579">
            <v>3.0131661928990924E-3</v>
          </cell>
          <cell r="J579">
            <v>3.6217970185485255E-3</v>
          </cell>
          <cell r="K579">
            <v>1.9577824157074796E-3</v>
          </cell>
          <cell r="L579">
            <v>2.9031282998484235E-3</v>
          </cell>
          <cell r="M579">
            <v>2.9287454343297744E-3</v>
          </cell>
          <cell r="N579">
            <v>2.9535425220131696E-3</v>
          </cell>
          <cell r="O579">
            <v>2.9775290946825856E-3</v>
          </cell>
          <cell r="P579">
            <v>3.0007160111251985E-3</v>
          </cell>
          <cell r="Q579">
            <v>3.023115330904142E-3</v>
          </cell>
          <cell r="R579">
            <v>3.0447401909495654E-3</v>
          </cell>
        </row>
        <row r="580">
          <cell r="A580" t="str">
            <v>CIMS.CAN.TR.Transportation Freight.Freight.LandService requestedCIMS.CAN.TR.Transportation Freight.Freight.Land.Light Medium</v>
          </cell>
          <cell r="H580">
            <v>6.7634150738779292E-2</v>
          </cell>
          <cell r="I580">
            <v>0.17516889128144456</v>
          </cell>
          <cell r="J580">
            <v>0.23767630475184021</v>
          </cell>
          <cell r="K580">
            <v>0.19211032913809117</v>
          </cell>
          <cell r="L580">
            <v>0.16794236691306152</v>
          </cell>
          <cell r="M580">
            <v>0.16794236691306158</v>
          </cell>
          <cell r="N580">
            <v>0.16794236691306158</v>
          </cell>
          <cell r="O580">
            <v>0.16794236691306158</v>
          </cell>
          <cell r="P580">
            <v>0.16794236691306155</v>
          </cell>
          <cell r="Q580">
            <v>0.16794236691306155</v>
          </cell>
          <cell r="R580">
            <v>0.16794236691306155</v>
          </cell>
        </row>
        <row r="581">
          <cell r="A581" t="str">
            <v>CIMS.CAN.TR.Transportation Freight.Freight.LandService requestedCIMS.CAN.TR.Transportation Freight.Freight.Land.Heavy</v>
          </cell>
          <cell r="H581">
            <v>0.93236584926122057</v>
          </cell>
          <cell r="I581">
            <v>0.82483110871855536</v>
          </cell>
          <cell r="J581">
            <v>0.76232369524816002</v>
          </cell>
          <cell r="K581">
            <v>0.80788967086190877</v>
          </cell>
          <cell r="L581">
            <v>0.83205763308693825</v>
          </cell>
          <cell r="M581">
            <v>0.83205763308693848</v>
          </cell>
          <cell r="N581">
            <v>0.83205763308693848</v>
          </cell>
          <cell r="O581">
            <v>0.83205763308693848</v>
          </cell>
          <cell r="P581">
            <v>0.83205763308693836</v>
          </cell>
          <cell r="Q581">
            <v>0.83205763308693836</v>
          </cell>
          <cell r="R581">
            <v>0.83205763308693848</v>
          </cell>
        </row>
        <row r="582">
          <cell r="A582" t="str">
            <v>CIMS.CAN.TR.Transportation Freight.Freight.Land.HeavyTrucksMarket share</v>
          </cell>
          <cell r="H582">
            <v>0.2384315883733521</v>
          </cell>
          <cell r="I582">
            <v>0.45668948585446989</v>
          </cell>
          <cell r="J582">
            <v>0.3379241400122221</v>
          </cell>
          <cell r="K582">
            <v>0.31360967212133189</v>
          </cell>
          <cell r="L582">
            <v>0.26149615247874097</v>
          </cell>
          <cell r="M582">
            <v>0.26149615247874097</v>
          </cell>
          <cell r="N582">
            <v>0.26149615247874092</v>
          </cell>
          <cell r="O582">
            <v>0.26149615247874092</v>
          </cell>
          <cell r="P582">
            <v>0.26149615247874086</v>
          </cell>
          <cell r="Q582">
            <v>0.26149615247874086</v>
          </cell>
          <cell r="R582">
            <v>0.26149615247874086</v>
          </cell>
        </row>
        <row r="583">
          <cell r="A583" t="str">
            <v>CIMS.CAN.TR.Transportation Freight.Freight.Land.HeavyRailMarket share</v>
          </cell>
          <cell r="H583">
            <v>0.76156841162664801</v>
          </cell>
          <cell r="I583">
            <v>0.54331051414553022</v>
          </cell>
          <cell r="J583">
            <v>0.66207585998777785</v>
          </cell>
          <cell r="K583">
            <v>0.68639032787866805</v>
          </cell>
          <cell r="L583">
            <v>0.73850384752125908</v>
          </cell>
          <cell r="M583">
            <v>0.73850384752125919</v>
          </cell>
          <cell r="N583">
            <v>0.73850384752125908</v>
          </cell>
          <cell r="O583">
            <v>0.73850384752125908</v>
          </cell>
          <cell r="P583">
            <v>0.73850384752125908</v>
          </cell>
          <cell r="Q583">
            <v>0.73850384752125908</v>
          </cell>
          <cell r="R583">
            <v>0.73850384752125908</v>
          </cell>
        </row>
        <row r="584">
          <cell r="A584" t="str">
            <v>CIMS.CAN.TR.Transportation Freight.Freight.Land.Light MediumOutput</v>
          </cell>
          <cell r="H584">
            <v>18.062280800253905</v>
          </cell>
        </row>
        <row r="585">
          <cell r="A585" t="str">
            <v>CIMS.CAN.TR.Transportation Freight.Freight.Land.Light MediumDiesel ExistingService requestedCIMS.CAN.TR.Transportation Freight.Diesel Blend</v>
          </cell>
          <cell r="H585">
            <v>8.019236191841717</v>
          </cell>
        </row>
        <row r="586">
          <cell r="A586" t="str">
            <v>CIMS.CAN.TR.Transportation Freight.Freight.Land.Light MediumDiesel StandardService requestedCIMS.CAN.TR.Transportation Freight.Diesel Blend</v>
          </cell>
          <cell r="H586">
            <v>6.8816861885125507</v>
          </cell>
        </row>
        <row r="587">
          <cell r="A587" t="str">
            <v>CIMS.CAN.TR.Transportation Freight.Freight.Land.Light MediumDiesel EfficientService requestedCIMS.CAN.TR.Transportation Freight.Diesel Blend</v>
          </cell>
          <cell r="H587">
            <v>6.0311066209151019</v>
          </cell>
        </row>
        <row r="588">
          <cell r="A588" t="str">
            <v>CIMS.CAN.TR.Transportation Freight.Freight.Land.Light MediumGasoline ExistingService requestedCIMS.CAN.TR.Transportation Freight.Gasoline Blend</v>
          </cell>
          <cell r="H588">
            <v>8.019236191841717</v>
          </cell>
        </row>
        <row r="589">
          <cell r="A589" t="str">
            <v>CIMS.CAN.TR.Transportation Freight.Freight.Land.Light MediumGasoline StandardService requestedCIMS.CAN.TR.Transportation Freight.Gasoline Blend</v>
          </cell>
          <cell r="H589">
            <v>6.8816861885125507</v>
          </cell>
        </row>
        <row r="590">
          <cell r="A590" t="str">
            <v>CIMS.CAN.TR.Transportation Freight.Freight.Land.Light MediumGasoline EfficientService requestedCIMS.CAN.TR.Transportation Freight.Gasoline Blend</v>
          </cell>
          <cell r="H590">
            <v>6.0311066209151019</v>
          </cell>
        </row>
        <row r="591">
          <cell r="A591" t="str">
            <v>CIMS.CAN.TR.Transportation Freight.Freight.Land.Light MediumDiesel ExistingMarket share</v>
          </cell>
          <cell r="H591">
            <v>0.26462412975784894</v>
          </cell>
        </row>
        <row r="592">
          <cell r="A592" t="str">
            <v>CIMS.CAN.TR.Transportation Freight.Freight.Land.Light MediumGasoline ExistingMarket share</v>
          </cell>
          <cell r="H592">
            <v>0.68695966244995621</v>
          </cell>
        </row>
        <row r="593">
          <cell r="A593" t="str">
            <v>CIMS.CAN.TR.Transportation Freight.Freight.Land.Light MediumPropaneMarket share</v>
          </cell>
          <cell r="H593">
            <v>4.8050630580920954E-2</v>
          </cell>
        </row>
        <row r="594">
          <cell r="A594" t="str">
            <v>CIMS.CAN.TR.Transportation Freight.Freight.Land.Heavy.TrucksOutput</v>
          </cell>
          <cell r="H594">
            <v>593.0729841188803</v>
          </cell>
        </row>
        <row r="595">
          <cell r="A595" t="str">
            <v>CIMS.CAN.TR.Transportation Freight.Freight.Land.Heavy.TrucksDiesel ExistingService requestedCIMS.CAN.TR.Transportation Freight.Diesel Blend</v>
          </cell>
          <cell r="H595">
            <v>2.0308199896894732</v>
          </cell>
        </row>
        <row r="596">
          <cell r="A596" t="str">
            <v>CIMS.CAN.TR.Transportation Freight.Freight.Land.Heavy.TrucksDiesel StandardService requestedCIMS.CAN.TR.Transportation Freight.Diesel Blend</v>
          </cell>
          <cell r="H596">
            <v>1.9435644333557149</v>
          </cell>
        </row>
        <row r="597">
          <cell r="A597" t="str">
            <v>CIMS.CAN.TR.Transportation Freight.Freight.Land.Heavy.TrucksDiesel EfficientService requestedCIMS.CAN.TR.Transportation Freight.Diesel Blend</v>
          </cell>
          <cell r="H597">
            <v>2.183603520961229</v>
          </cell>
        </row>
        <row r="598">
          <cell r="A598" t="str">
            <v>CIMS.CAN.TR.Transportation Freight.Freight.Land.Heavy.TrucksDiesel ExistingMarket share</v>
          </cell>
          <cell r="H598">
            <v>1</v>
          </cell>
        </row>
        <row r="599">
          <cell r="A599" t="str">
            <v>CIMS.CAN.TR.Transportation Freight.Freight.Land.Heavy.RailDiesel ExistingService requestedCIMS.Generic Fuels.Diesel</v>
          </cell>
          <cell r="H599">
            <v>0.25272353811187831</v>
          </cell>
        </row>
        <row r="600">
          <cell r="A600" t="str">
            <v>CIMS.CAN.TR.Transportation Freight.Freight.Land.Heavy.RailDiesel StandardService requestedCIMS.Generic Fuels.Diesel</v>
          </cell>
          <cell r="H600">
            <v>0.23774170951439244</v>
          </cell>
        </row>
        <row r="601">
          <cell r="A601" t="str">
            <v>CIMS.CAN.TR.Transportation Freight.Freight.Land.Heavy.RailDiesel EfficientService requestedCIMS.Generic Fuels.Diesel</v>
          </cell>
          <cell r="H601">
            <v>0.21527002163085715</v>
          </cell>
        </row>
        <row r="602">
          <cell r="A602" t="str">
            <v>CIMS.CAN.TR.Transportation Freight.Freight.Land.Heavy.RailDiesel ExistingMarket share</v>
          </cell>
          <cell r="H602">
            <v>1</v>
          </cell>
        </row>
        <row r="603">
          <cell r="A603" t="str">
            <v>CIMS.CAN.TR.Transportation Freight.Freight.MarineDiesel ExistingService requestedCIMS.Generic Fuels.Diesel</v>
          </cell>
          <cell r="H603">
            <v>1.5190786913692957</v>
          </cell>
        </row>
        <row r="604">
          <cell r="A604" t="str">
            <v>CIMS.CAN.TR.Transportation Freight.Freight.MarineDiesel StandardService requestedCIMS.Generic Fuels.Diesel</v>
          </cell>
          <cell r="H604">
            <v>1.3074759932726907</v>
          </cell>
        </row>
        <row r="605">
          <cell r="A605" t="str">
            <v>CIMS.CAN.TR.Transportation Freight.Freight.MarineDiesel EfficientService requestedCIMS.Generic Fuels.Diesel</v>
          </cell>
          <cell r="H605">
            <v>1.0421439483818877</v>
          </cell>
        </row>
        <row r="606">
          <cell r="A606" t="str">
            <v>CIMS.CAN.TR.Transportation Freight.Freight.MarineFuel Oil ExistingService requestedCIMS.Generic Fuels.Fuel Oil</v>
          </cell>
          <cell r="H606">
            <v>1.5190786913692957</v>
          </cell>
        </row>
        <row r="607">
          <cell r="A607" t="str">
            <v>CIMS.CAN.TR.Transportation Freight.Freight.MarineFuel Oil StandardService requestedCIMS.Generic Fuels.Fuel Oil</v>
          </cell>
          <cell r="H607">
            <v>1.3074759932726907</v>
          </cell>
        </row>
        <row r="608">
          <cell r="A608" t="str">
            <v>CIMS.CAN.TR.Transportation Freight.Freight.MarineFuel Oil EfficientService requestedCIMS.Generic Fuels.Fuel Oil</v>
          </cell>
          <cell r="H608">
            <v>1.0421439483818877</v>
          </cell>
        </row>
        <row r="609">
          <cell r="A609" t="str">
            <v>CIMS.CAN.TR.Transportation Freight.Freight.MarineDiesel ExistingMarket share</v>
          </cell>
          <cell r="H609">
            <v>0.43000898472596588</v>
          </cell>
        </row>
        <row r="610">
          <cell r="A610" t="str">
            <v>CIMS.CAN.TR.Transportation Freight.Freight.MarineFuel Oil ExistingMarket share</v>
          </cell>
          <cell r="H610">
            <v>0.56999101527403417</v>
          </cell>
        </row>
      </sheetData>
      <sheetData sheetId="1">
        <row r="6"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</row>
        <row r="7">
          <cell r="H7">
            <v>0.1</v>
          </cell>
          <cell r="I7">
            <v>0.1</v>
          </cell>
          <cell r="J7">
            <v>0.1</v>
          </cell>
          <cell r="K7">
            <v>0.1</v>
          </cell>
          <cell r="L7">
            <v>0.1</v>
          </cell>
          <cell r="M7">
            <v>0.1</v>
          </cell>
          <cell r="N7">
            <v>0.1</v>
          </cell>
          <cell r="O7">
            <v>0.1</v>
          </cell>
          <cell r="P7">
            <v>0.1</v>
          </cell>
          <cell r="Q7">
            <v>0.1</v>
          </cell>
          <cell r="R7">
            <v>0.1</v>
          </cell>
        </row>
        <row r="57">
          <cell r="H57" t="str">
            <v>MB</v>
          </cell>
          <cell r="I57" t="str">
            <v>ON</v>
          </cell>
          <cell r="J57" t="str">
            <v>QC</v>
          </cell>
          <cell r="K57" t="str">
            <v>NB</v>
          </cell>
          <cell r="L57" t="str">
            <v>NS</v>
          </cell>
          <cell r="M57" t="str">
            <v>PE</v>
          </cell>
          <cell r="N57" t="str">
            <v>NL</v>
          </cell>
          <cell r="O57" t="str">
            <v>YT</v>
          </cell>
          <cell r="P57" t="str">
            <v>NT</v>
          </cell>
          <cell r="Q57" t="str">
            <v>NU</v>
          </cell>
          <cell r="R57" t="str">
            <v>BCTerr</v>
          </cell>
        </row>
        <row r="60">
          <cell r="H60">
            <v>0.6</v>
          </cell>
          <cell r="I60">
            <v>0.4</v>
          </cell>
          <cell r="J60">
            <v>0.4</v>
          </cell>
          <cell r="K60">
            <v>0.6</v>
          </cell>
          <cell r="L60">
            <v>0.6</v>
          </cell>
          <cell r="M60">
            <v>0.6</v>
          </cell>
          <cell r="N60">
            <v>0.6</v>
          </cell>
          <cell r="O60">
            <v>0.6</v>
          </cell>
          <cell r="P60">
            <v>0.6</v>
          </cell>
          <cell r="Q60">
            <v>0.6</v>
          </cell>
          <cell r="R60">
            <v>0.3</v>
          </cell>
        </row>
        <row r="61">
          <cell r="H61">
            <v>0.4</v>
          </cell>
          <cell r="I61">
            <v>0.6</v>
          </cell>
          <cell r="J61">
            <v>0.6</v>
          </cell>
          <cell r="K61">
            <v>0.4</v>
          </cell>
          <cell r="L61">
            <v>0.4</v>
          </cell>
          <cell r="M61">
            <v>0.4</v>
          </cell>
          <cell r="N61">
            <v>0.4</v>
          </cell>
          <cell r="O61">
            <v>0.4</v>
          </cell>
          <cell r="P61">
            <v>0.4</v>
          </cell>
          <cell r="Q61">
            <v>0.4</v>
          </cell>
          <cell r="R61">
            <v>0.7</v>
          </cell>
        </row>
        <row r="63">
          <cell r="H63">
            <v>2004</v>
          </cell>
          <cell r="I63">
            <v>2005</v>
          </cell>
          <cell r="J63">
            <v>2006</v>
          </cell>
          <cell r="K63">
            <v>2007</v>
          </cell>
          <cell r="L63">
            <v>2008</v>
          </cell>
          <cell r="M63">
            <v>2009</v>
          </cell>
          <cell r="N63">
            <v>2010</v>
          </cell>
          <cell r="O63">
            <v>2011</v>
          </cell>
          <cell r="P63">
            <v>2012</v>
          </cell>
          <cell r="Q63">
            <v>2013</v>
          </cell>
          <cell r="R63">
            <v>2014</v>
          </cell>
        </row>
        <row r="64">
          <cell r="H64">
            <v>7.2672781209516925E-3</v>
          </cell>
          <cell r="I64">
            <v>2.4143156809413547E-3</v>
          </cell>
          <cell r="J64">
            <v>1.2297538494325758E-2</v>
          </cell>
          <cell r="K64">
            <v>1.5741333577243433E-2</v>
          </cell>
          <cell r="L64">
            <v>1.36438956596109E-2</v>
          </cell>
          <cell r="M64">
            <v>4.0822232097642809E-3</v>
          </cell>
          <cell r="N64">
            <v>8.7784833769146559E-3</v>
          </cell>
          <cell r="O64">
            <v>1.5063486689966861E-2</v>
          </cell>
          <cell r="P64">
            <v>2.6076500322562479E-2</v>
          </cell>
          <cell r="Q64">
            <v>2.2488838623700609E-2</v>
          </cell>
          <cell r="R64">
            <v>7.1726682325824109E-3</v>
          </cell>
        </row>
        <row r="68">
          <cell r="H68" t="str">
            <v>MB</v>
          </cell>
          <cell r="I68" t="str">
            <v>ON</v>
          </cell>
          <cell r="J68" t="str">
            <v>QC</v>
          </cell>
          <cell r="K68" t="str">
            <v>NB</v>
          </cell>
          <cell r="L68" t="str">
            <v>NS</v>
          </cell>
          <cell r="M68" t="str">
            <v>PE</v>
          </cell>
          <cell r="N68" t="str">
            <v>NL</v>
          </cell>
          <cell r="O68" t="str">
            <v>YT</v>
          </cell>
          <cell r="P68" t="str">
            <v>NT</v>
          </cell>
          <cell r="Q68" t="str">
            <v>NU</v>
          </cell>
          <cell r="R68" t="str">
            <v>BCTerr</v>
          </cell>
        </row>
        <row r="71">
          <cell r="H71">
            <v>1</v>
          </cell>
          <cell r="I71">
            <v>0.9</v>
          </cell>
          <cell r="J71">
            <v>0.75</v>
          </cell>
          <cell r="K71">
            <v>0.75</v>
          </cell>
          <cell r="L71">
            <v>0.75</v>
          </cell>
          <cell r="M71">
            <v>0.75</v>
          </cell>
          <cell r="N71">
            <v>0.75</v>
          </cell>
          <cell r="O71">
            <v>0.75</v>
          </cell>
          <cell r="P71">
            <v>0.75</v>
          </cell>
          <cell r="Q71">
            <v>0.75</v>
          </cell>
          <cell r="R71">
            <v>0.45</v>
          </cell>
        </row>
        <row r="72">
          <cell r="H72">
            <v>0</v>
          </cell>
          <cell r="I72">
            <v>9.9999999999999978E-2</v>
          </cell>
          <cell r="J72">
            <v>0.25</v>
          </cell>
          <cell r="K72">
            <v>0.25</v>
          </cell>
          <cell r="L72">
            <v>0.25</v>
          </cell>
          <cell r="M72">
            <v>0.25</v>
          </cell>
          <cell r="N72">
            <v>0.25</v>
          </cell>
          <cell r="O72">
            <v>0.25</v>
          </cell>
          <cell r="P72">
            <v>0.25</v>
          </cell>
          <cell r="Q72">
            <v>0.25</v>
          </cell>
          <cell r="R72">
            <v>0.55000000000000004</v>
          </cell>
        </row>
        <row r="74">
          <cell r="H74">
            <v>2004</v>
          </cell>
          <cell r="I74">
            <v>2005</v>
          </cell>
          <cell r="J74">
            <v>2006</v>
          </cell>
          <cell r="K74">
            <v>2007</v>
          </cell>
          <cell r="L74">
            <v>2008</v>
          </cell>
          <cell r="M74">
            <v>2009</v>
          </cell>
          <cell r="N74">
            <v>2010</v>
          </cell>
          <cell r="O74">
            <v>2011</v>
          </cell>
          <cell r="P74">
            <v>2012</v>
          </cell>
          <cell r="Q74">
            <v>2013</v>
          </cell>
          <cell r="R74">
            <v>2014</v>
          </cell>
        </row>
        <row r="75">
          <cell r="H75">
            <v>1.0542522553334025E-2</v>
          </cell>
          <cell r="I75">
            <v>2.4965587487058472E-3</v>
          </cell>
          <cell r="J75">
            <v>2.0664925984715032E-2</v>
          </cell>
          <cell r="K75">
            <v>2.5020411710629881E-2</v>
          </cell>
          <cell r="L75">
            <v>5.9328483400299514E-3</v>
          </cell>
          <cell r="M75">
            <v>1.097969558373396E-2</v>
          </cell>
          <cell r="N75">
            <v>-7.4903634681581458E-4</v>
          </cell>
          <cell r="O75">
            <v>-1.6870513171770348E-2</v>
          </cell>
          <cell r="P75">
            <v>-1.2414937029164628E-2</v>
          </cell>
          <cell r="Q75">
            <v>-3.3553136605370924E-2</v>
          </cell>
          <cell r="R75">
            <v>-4.2913109858559922E-2</v>
          </cell>
        </row>
      </sheetData>
      <sheetData sheetId="2">
        <row r="3">
          <cell r="H3">
            <v>692282.71266299998</v>
          </cell>
          <cell r="I3">
            <v>692347.26565792004</v>
          </cell>
          <cell r="J3">
            <v>700035.29973800003</v>
          </cell>
          <cell r="K3">
            <v>679590.90586000006</v>
          </cell>
          <cell r="L3">
            <v>617700.15006100002</v>
          </cell>
          <cell r="M3">
            <v>682170.26670299994</v>
          </cell>
          <cell r="N3">
            <v>698704.62774200004</v>
          </cell>
          <cell r="O3">
            <v>729533.01991200005</v>
          </cell>
          <cell r="P3">
            <v>759147.30781799986</v>
          </cell>
          <cell r="Q3">
            <v>805194.62525999988</v>
          </cell>
          <cell r="R3">
            <v>811201.05475799995</v>
          </cell>
        </row>
        <row r="11">
          <cell r="H11">
            <v>3135.7200000000003</v>
          </cell>
          <cell r="I11">
            <v>2870.1824000000001</v>
          </cell>
          <cell r="J11">
            <v>2346.5592000000001</v>
          </cell>
          <cell r="K11">
            <v>1962.8448000000001</v>
          </cell>
          <cell r="L11">
            <v>1769.8224</v>
          </cell>
          <cell r="M11">
            <v>2105.1784000000002</v>
          </cell>
          <cell r="N11">
            <v>2169.5752000000002</v>
          </cell>
          <cell r="O11">
            <v>2434.5300000000007</v>
          </cell>
          <cell r="P11">
            <v>2519.6500000000005</v>
          </cell>
          <cell r="Q11">
            <v>2485.6000000000004</v>
          </cell>
          <cell r="R11">
            <v>2221.0056000000004</v>
          </cell>
        </row>
        <row r="12">
          <cell r="H12">
            <v>14.448</v>
          </cell>
          <cell r="I12">
            <v>12.736000000000001</v>
          </cell>
          <cell r="J12">
            <v>14.9688</v>
          </cell>
          <cell r="K12">
            <v>12.720000000000002</v>
          </cell>
          <cell r="L12">
            <v>10.58</v>
          </cell>
          <cell r="M12">
            <v>10.7224</v>
          </cell>
          <cell r="N12">
            <v>11.606400000000001</v>
          </cell>
          <cell r="O12">
            <v>14.610000000000001</v>
          </cell>
          <cell r="P12">
            <v>9.16</v>
          </cell>
          <cell r="Q12">
            <v>13.469999999999999</v>
          </cell>
          <cell r="R12">
            <v>14.810400000000001</v>
          </cell>
        </row>
        <row r="13">
          <cell r="H13">
            <v>668213.79599999986</v>
          </cell>
          <cell r="I13">
            <v>671225.973</v>
          </cell>
          <cell r="J13">
            <v>701743.37000000011</v>
          </cell>
          <cell r="K13">
            <v>715051.647</v>
          </cell>
          <cell r="L13">
            <v>698620.95700000005</v>
          </cell>
          <cell r="M13">
            <v>740337.88199999998</v>
          </cell>
          <cell r="N13">
            <v>774857.42400000012</v>
          </cell>
          <cell r="O13">
            <v>768576.83800000011</v>
          </cell>
          <cell r="P13">
            <v>775601.71699999995</v>
          </cell>
          <cell r="Q13">
            <v>773640.28200000001</v>
          </cell>
          <cell r="R13">
            <v>731169.29399999999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259987.08199999999</v>
          </cell>
          <cell r="I15">
            <v>275453.76899999997</v>
          </cell>
          <cell r="J15">
            <v>279679.40700000001</v>
          </cell>
          <cell r="K15">
            <v>283807.87900000002</v>
          </cell>
          <cell r="L15">
            <v>294105.61499999999</v>
          </cell>
          <cell r="M15">
            <v>307678.18799999997</v>
          </cell>
          <cell r="N15">
            <v>297390.66700000002</v>
          </cell>
          <cell r="O15">
            <v>304169.91299999994</v>
          </cell>
          <cell r="P15">
            <v>321957.99800000002</v>
          </cell>
          <cell r="Q15">
            <v>320849.01699999999</v>
          </cell>
          <cell r="R15">
            <v>344384.80399999995</v>
          </cell>
        </row>
        <row r="16">
          <cell r="H16">
            <v>1239.047</v>
          </cell>
          <cell r="I16">
            <v>1385.3720000000001</v>
          </cell>
          <cell r="J16">
            <v>6036.848</v>
          </cell>
          <cell r="K16">
            <v>6210.4570000000003</v>
          </cell>
          <cell r="L16">
            <v>7260.2570000000005</v>
          </cell>
          <cell r="M16">
            <v>9597.2609999999986</v>
          </cell>
          <cell r="N16">
            <v>14276.665000000001</v>
          </cell>
          <cell r="O16">
            <v>15582.936</v>
          </cell>
          <cell r="P16">
            <v>14440.542999999998</v>
          </cell>
          <cell r="Q16">
            <v>15692.5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160.107</v>
          </cell>
          <cell r="I18">
            <v>204.58799999999999</v>
          </cell>
          <cell r="J18">
            <v>202.715</v>
          </cell>
          <cell r="K18">
            <v>214.40799999999999</v>
          </cell>
          <cell r="L18">
            <v>181.404</v>
          </cell>
          <cell r="M18">
            <v>236.66799999999998</v>
          </cell>
          <cell r="N18">
            <v>305.49900000000002</v>
          </cell>
          <cell r="O18">
            <v>294.14800000000002</v>
          </cell>
          <cell r="P18">
            <v>255.74200000000002</v>
          </cell>
          <cell r="Q18">
            <v>396.88</v>
          </cell>
          <cell r="R18">
            <v>391.27200000000005</v>
          </cell>
        </row>
        <row r="19">
          <cell r="H19">
            <v>53924.65</v>
          </cell>
          <cell r="I19">
            <v>44653.05</v>
          </cell>
          <cell r="J19">
            <v>54884.05</v>
          </cell>
          <cell r="K19">
            <v>55181.75</v>
          </cell>
          <cell r="L19">
            <v>56533.75</v>
          </cell>
          <cell r="M19">
            <v>55994.9</v>
          </cell>
          <cell r="N19">
            <v>39768.950000000004</v>
          </cell>
          <cell r="O19">
            <v>40837.550000000003</v>
          </cell>
          <cell r="P19">
            <v>38587.899999999994</v>
          </cell>
          <cell r="Q19">
            <v>33005.050000000003</v>
          </cell>
          <cell r="R19">
            <v>26488.800000000003</v>
          </cell>
        </row>
        <row r="20">
          <cell r="H20">
            <v>4868.0139999999992</v>
          </cell>
          <cell r="I20">
            <v>7266.1064999999999</v>
          </cell>
          <cell r="J20">
            <v>8356.5424999999996</v>
          </cell>
          <cell r="K20">
            <v>8552.0434999999979</v>
          </cell>
          <cell r="L20">
            <v>6864.2329999999993</v>
          </cell>
          <cell r="M20">
            <v>6815.1710000000003</v>
          </cell>
          <cell r="N20">
            <v>7342.7389999999996</v>
          </cell>
          <cell r="O20">
            <v>7575.9610000000002</v>
          </cell>
          <cell r="P20">
            <v>6219.8239999999996</v>
          </cell>
          <cell r="Q20">
            <v>5381.9970000000003</v>
          </cell>
          <cell r="R20">
            <v>5458.3190000000004</v>
          </cell>
        </row>
        <row r="21">
          <cell r="H21">
            <v>991542.86399999983</v>
          </cell>
          <cell r="I21">
            <v>1003071.7768999999</v>
          </cell>
          <cell r="J21">
            <v>1053264.4605000003</v>
          </cell>
          <cell r="K21">
            <v>1070993.7493</v>
          </cell>
          <cell r="L21">
            <v>1065346.6184</v>
          </cell>
          <cell r="M21">
            <v>1122775.9707999998</v>
          </cell>
          <cell r="N21">
            <v>1136123.1256000004</v>
          </cell>
          <cell r="O21">
            <v>1139486.486</v>
          </cell>
          <cell r="P21">
            <v>1159592.534</v>
          </cell>
          <cell r="Q21">
            <v>1151464.7959999999</v>
          </cell>
          <cell r="R21">
            <v>1110128.3049999999</v>
          </cell>
        </row>
        <row r="22">
          <cell r="H22">
            <v>1.4322802604528973E-3</v>
          </cell>
          <cell r="I22">
            <v>1.4487986400102356E-3</v>
          </cell>
          <cell r="J22">
            <v>1.5045876413578032E-3</v>
          </cell>
          <cell r="K22">
            <v>1.575938906870292E-3</v>
          </cell>
          <cell r="L22">
            <v>1.7246986556418893E-3</v>
          </cell>
          <cell r="M22">
            <v>1.6458881683989149E-3</v>
          </cell>
          <cell r="N22">
            <v>1.6260420791423741E-3</v>
          </cell>
          <cell r="O22">
            <v>1.5619395625676418E-3</v>
          </cell>
          <cell r="P22">
            <v>1.5274934417313431E-3</v>
          </cell>
          <cell r="Q22">
            <v>1.4300453081491798E-3</v>
          </cell>
          <cell r="R22">
            <v>1.3684995827960022E-3</v>
          </cell>
        </row>
        <row r="24">
          <cell r="H24">
            <v>3.162465399982951E-3</v>
          </cell>
          <cell r="I24">
            <v>2.8613928395735729E-3</v>
          </cell>
          <cell r="J24">
            <v>2.2278917479908642E-3</v>
          </cell>
          <cell r="K24">
            <v>1.8327322650416144E-3</v>
          </cell>
          <cell r="L24">
            <v>1.6612643898546587E-3</v>
          </cell>
          <cell r="M24">
            <v>1.8749763574829801E-3</v>
          </cell>
          <cell r="N24">
            <v>1.909630348254923E-3</v>
          </cell>
          <cell r="O24">
            <v>2.1365150266468369E-3</v>
          </cell>
          <cell r="P24">
            <v>2.172875321392851E-3</v>
          </cell>
          <cell r="Q24">
            <v>2.158641765371002E-3</v>
          </cell>
          <cell r="R24">
            <v>2.0006746877785451E-3</v>
          </cell>
        </row>
        <row r="25">
          <cell r="H25">
            <v>1.4571230881250135E-5</v>
          </cell>
          <cell r="I25">
            <v>1.2696997655901249E-5</v>
          </cell>
          <cell r="J25">
            <v>1.4211815324039404E-5</v>
          </cell>
          <cell r="K25">
            <v>1.1876820017216511E-5</v>
          </cell>
          <cell r="L25">
            <v>9.9310401115175674E-6</v>
          </cell>
          <cell r="M25">
            <v>9.5499015643878454E-6</v>
          </cell>
          <cell r="N25">
            <v>1.0215794167441597E-5</v>
          </cell>
          <cell r="O25">
            <v>1.282156495886692E-5</v>
          </cell>
          <cell r="P25">
            <v>7.8993264715172787E-6</v>
          </cell>
          <cell r="Q25">
            <v>1.1698143136283952E-5</v>
          </cell>
          <cell r="R25">
            <v>1.3341160596747421E-5</v>
          </cell>
        </row>
        <row r="26">
          <cell r="H26">
            <v>0.6739131713422325</v>
          </cell>
          <cell r="I26">
            <v>0.66917043072872451</v>
          </cell>
          <cell r="J26">
            <v>0.66625562365113133</v>
          </cell>
          <cell r="K26">
            <v>0.66765249327305287</v>
          </cell>
          <cell r="L26">
            <v>0.65576869061567022</v>
          </cell>
          <cell r="M26">
            <v>0.65938165872261656</v>
          </cell>
          <cell r="N26">
            <v>0.68201888205628114</v>
          </cell>
          <cell r="O26">
            <v>0.674494035201748</v>
          </cell>
          <cell r="P26">
            <v>0.66885711511488566</v>
          </cell>
          <cell r="Q26">
            <v>0.6718748890000803</v>
          </cell>
          <cell r="R26">
            <v>0.65863494400316192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0.26220458180817491</v>
          </cell>
          <cell r="I28">
            <v>0.27461022764621262</v>
          </cell>
          <cell r="J28">
            <v>0.26553578658415194</v>
          </cell>
          <cell r="K28">
            <v>0.26499489766910073</v>
          </cell>
          <cell r="L28">
            <v>0.27606565780600595</v>
          </cell>
          <cell r="M28">
            <v>0.27403346348851165</v>
          </cell>
          <cell r="N28">
            <v>0.26175918815396387</v>
          </cell>
          <cell r="O28">
            <v>0.26693595469284043</v>
          </cell>
          <cell r="P28">
            <v>0.27764752579891999</v>
          </cell>
          <cell r="Q28">
            <v>0.27864422613229423</v>
          </cell>
          <cell r="R28">
            <v>0.3102207217390065</v>
          </cell>
        </row>
        <row r="29">
          <cell r="H29">
            <v>1.2496151654014629E-3</v>
          </cell>
          <cell r="I29">
            <v>1.3811294783724268E-3</v>
          </cell>
          <cell r="J29">
            <v>5.7315595715953602E-3</v>
          </cell>
          <cell r="K29">
            <v>5.7987798752879242E-3</v>
          </cell>
          <cell r="L29">
            <v>6.8149247152104169E-3</v>
          </cell>
          <cell r="M29">
            <v>8.547796933311428E-3</v>
          </cell>
          <cell r="N29">
            <v>1.2566124813681898E-2</v>
          </cell>
          <cell r="O29">
            <v>1.3675402202181096E-2</v>
          </cell>
          <cell r="P29">
            <v>1.2453118295085537E-2</v>
          </cell>
          <cell r="Q29">
            <v>1.3628293330819297E-2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1.6147259570212593E-4</v>
          </cell>
          <cell r="I31">
            <v>2.0396147584999407E-4</v>
          </cell>
          <cell r="J31">
            <v>1.9246353371096198E-4</v>
          </cell>
          <cell r="K31">
            <v>2.0019537942227649E-4</v>
          </cell>
          <cell r="L31">
            <v>1.7027697546216755E-4</v>
          </cell>
          <cell r="M31">
            <v>2.1078826600766083E-4</v>
          </cell>
          <cell r="N31">
            <v>2.6889603170313282E-4</v>
          </cell>
          <cell r="O31">
            <v>2.5814084117185398E-4</v>
          </cell>
          <cell r="P31">
            <v>2.2054471075095764E-4</v>
          </cell>
          <cell r="Q31">
            <v>3.4467401989074796E-4</v>
          </cell>
          <cell r="R31">
            <v>3.5245655681214258E-4</v>
          </cell>
        </row>
        <row r="32">
          <cell r="H32">
            <v>5.4384587855800463E-2</v>
          </cell>
          <cell r="I32">
            <v>4.4516305840047211E-2</v>
          </cell>
          <cell r="J32">
            <v>5.2108517906268033E-2</v>
          </cell>
          <cell r="K32">
            <v>5.1523876806999776E-2</v>
          </cell>
          <cell r="L32">
            <v>5.306606227830872E-2</v>
          </cell>
          <cell r="M32">
            <v>4.9871836818971595E-2</v>
          </cell>
          <cell r="N32">
            <v>3.5004084596022583E-2</v>
          </cell>
          <cell r="O32">
            <v>3.5838555789594509E-2</v>
          </cell>
          <cell r="P32">
            <v>3.3277120081906281E-2</v>
          </cell>
          <cell r="Q32">
            <v>2.8663533713452764E-2</v>
          </cell>
          <cell r="R32">
            <v>2.3861025685675139E-2</v>
          </cell>
        </row>
        <row r="33">
          <cell r="H33">
            <v>4.9095346018243344E-3</v>
          </cell>
          <cell r="I33">
            <v>7.2438549935638216E-3</v>
          </cell>
          <cell r="J33">
            <v>7.9339451898272767E-3</v>
          </cell>
          <cell r="K33">
            <v>7.9851479110775395E-3</v>
          </cell>
          <cell r="L33">
            <v>6.4431921793764238E-3</v>
          </cell>
          <cell r="M33">
            <v>6.0699295115338621E-3</v>
          </cell>
          <cell r="N33">
            <v>6.4629782059248287E-3</v>
          </cell>
          <cell r="O33">
            <v>6.6485746808584789E-3</v>
          </cell>
          <cell r="P33">
            <v>5.3638013505871709E-3</v>
          </cell>
          <cell r="Q33">
            <v>4.6740438949555178E-3</v>
          </cell>
          <cell r="R33">
            <v>4.9168361669690071E-3</v>
          </cell>
        </row>
        <row r="36">
          <cell r="A36" t="str">
            <v>Light Medium</v>
          </cell>
        </row>
        <row r="37">
          <cell r="H37">
            <v>48928.919483000005</v>
          </cell>
          <cell r="I37">
            <v>57021.383503000005</v>
          </cell>
          <cell r="J37">
            <v>60444.615659999996</v>
          </cell>
          <cell r="K37">
            <v>61763.879433000002</v>
          </cell>
          <cell r="L37">
            <v>62320.326260999995</v>
          </cell>
          <cell r="M37">
            <v>71230.316974000001</v>
          </cell>
          <cell r="N37">
            <v>71315.210129999992</v>
          </cell>
          <cell r="O37">
            <v>72461.29748899999</v>
          </cell>
          <cell r="P37">
            <v>76753.772609000007</v>
          </cell>
          <cell r="Q37">
            <v>76514.354623000007</v>
          </cell>
          <cell r="R37">
            <v>76772.667163999999</v>
          </cell>
        </row>
        <row r="38">
          <cell r="H38">
            <v>2694.4449999999997</v>
          </cell>
          <cell r="I38">
            <v>2824.1009999999997</v>
          </cell>
          <cell r="J38">
            <v>3058.971</v>
          </cell>
          <cell r="K38">
            <v>3314.828</v>
          </cell>
          <cell r="L38">
            <v>3489.5650000000001</v>
          </cell>
          <cell r="M38">
            <v>3662.8890000000001</v>
          </cell>
          <cell r="N38">
            <v>3769.5299999999997</v>
          </cell>
          <cell r="O38">
            <v>3837.058</v>
          </cell>
          <cell r="P38">
            <v>4026.348</v>
          </cell>
          <cell r="Q38">
            <v>4235.1329999999998</v>
          </cell>
          <cell r="R38">
            <v>4455.8850000000002</v>
          </cell>
        </row>
        <row r="39">
          <cell r="H39">
            <v>22387.124522831913</v>
          </cell>
          <cell r="I39">
            <v>23566.109685837015</v>
          </cell>
          <cell r="J39">
            <v>23064.885530172276</v>
          </cell>
          <cell r="K39">
            <v>21642.036411742225</v>
          </cell>
          <cell r="L39">
            <v>20865.551988253981</v>
          </cell>
          <cell r="M39">
            <v>22115.016664908449</v>
          </cell>
          <cell r="N39">
            <v>21621.410093280254</v>
          </cell>
          <cell r="O39">
            <v>21691.343712844267</v>
          </cell>
          <cell r="P39">
            <v>21861.426103273672</v>
          </cell>
          <cell r="Q39">
            <v>20806.389897196612</v>
          </cell>
          <cell r="R39">
            <v>20152.482936522065</v>
          </cell>
        </row>
        <row r="40">
          <cell r="H40">
            <v>60320.875734921836</v>
          </cell>
          <cell r="I40">
            <v>66553.073929881983</v>
          </cell>
          <cell r="J40">
            <v>70554.815955116617</v>
          </cell>
          <cell r="K40">
            <v>71739.628274662653</v>
          </cell>
          <cell r="L40">
            <v>72811.699923891501</v>
          </cell>
          <cell r="M40">
            <v>81004.851276709844</v>
          </cell>
          <cell r="N40">
            <v>81502.553988922708</v>
          </cell>
          <cell r="O40">
            <v>83230.943924118808</v>
          </cell>
          <cell r="P40">
            <v>88021.709268063743</v>
          </cell>
          <cell r="Q40">
            <v>88117.828464483988</v>
          </cell>
          <cell r="R40">
            <v>89797.146429604632</v>
          </cell>
        </row>
        <row r="41">
          <cell r="H41">
            <v>0.81114405066028183</v>
          </cell>
          <cell r="I41">
            <v>0.85678061336544364</v>
          </cell>
          <cell r="J41">
            <v>0.85670432048822553</v>
          </cell>
          <cell r="K41">
            <v>0.86094507203927162</v>
          </cell>
          <cell r="L41">
            <v>0.85591088143996208</v>
          </cell>
          <cell r="M41">
            <v>0.87933396397062247</v>
          </cell>
          <cell r="N41">
            <v>0.87500583281957878</v>
          </cell>
          <cell r="O41">
            <v>0.87060525896549434</v>
          </cell>
          <cell r="P41">
            <v>0.87198684560023654</v>
          </cell>
          <cell r="Q41">
            <v>0.86831865873589043</v>
          </cell>
          <cell r="R41">
            <v>0.85495664635830038</v>
          </cell>
        </row>
        <row r="42">
          <cell r="H42">
            <v>18159.182868086005</v>
          </cell>
          <cell r="I42">
            <v>20190.985911268759</v>
          </cell>
          <cell r="J42">
            <v>19759.787085264947</v>
          </cell>
          <cell r="K42">
            <v>18632.604597583948</v>
          </cell>
          <cell r="L42">
            <v>17859.052993997819</v>
          </cell>
          <cell r="M42">
            <v>19446.48526723032</v>
          </cell>
          <cell r="N42">
            <v>18918.859945404336</v>
          </cell>
          <cell r="O42">
            <v>18884.59791043033</v>
          </cell>
          <cell r="P42">
            <v>19062.87598811628</v>
          </cell>
          <cell r="Q42">
            <v>18066.576568669741</v>
          </cell>
          <cell r="R42">
            <v>17229.499227201777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105189.02799999999</v>
          </cell>
          <cell r="I47">
            <v>119985.705</v>
          </cell>
          <cell r="J47">
            <v>126841.609</v>
          </cell>
          <cell r="K47">
            <v>135053.41200000001</v>
          </cell>
          <cell r="L47">
            <v>144535.31</v>
          </cell>
          <cell r="M47">
            <v>168536.28599999999</v>
          </cell>
          <cell r="N47">
            <v>168135.644</v>
          </cell>
          <cell r="O47">
            <v>162062.59700000001</v>
          </cell>
          <cell r="P47">
            <v>168932.891</v>
          </cell>
          <cell r="Q47">
            <v>161973.04899999997</v>
          </cell>
          <cell r="R47">
            <v>149486.19599999997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259987.08199999999</v>
          </cell>
          <cell r="I49">
            <v>275453.76899999997</v>
          </cell>
          <cell r="J49">
            <v>279679.40599999996</v>
          </cell>
          <cell r="K49">
            <v>283807.88</v>
          </cell>
          <cell r="L49">
            <v>294105.61499999999</v>
          </cell>
          <cell r="M49">
            <v>307678.18900000001</v>
          </cell>
          <cell r="N49">
            <v>297390.66699999996</v>
          </cell>
          <cell r="O49">
            <v>304169.91399999999</v>
          </cell>
          <cell r="P49">
            <v>321957.99800000002</v>
          </cell>
          <cell r="Q49">
            <v>320849.01699999999</v>
          </cell>
          <cell r="R49">
            <v>344384.804</v>
          </cell>
        </row>
        <row r="50">
          <cell r="H50">
            <v>1239.047</v>
          </cell>
          <cell r="I50">
            <v>1385.3720000000001</v>
          </cell>
          <cell r="J50">
            <v>6036.848</v>
          </cell>
          <cell r="K50">
            <v>6210.4579999999996</v>
          </cell>
          <cell r="L50">
            <v>7260.2569999999996</v>
          </cell>
          <cell r="M50">
            <v>9597.2609999999986</v>
          </cell>
          <cell r="N50">
            <v>14276.665000000001</v>
          </cell>
          <cell r="O50">
            <v>15582.935000000001</v>
          </cell>
          <cell r="P50">
            <v>14440.542999999998</v>
          </cell>
          <cell r="Q50">
            <v>15692.5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84.668999999999997</v>
          </cell>
          <cell r="I52">
            <v>133.77199999999999</v>
          </cell>
          <cell r="J52">
            <v>131.899</v>
          </cell>
          <cell r="K52">
            <v>143.59199999999998</v>
          </cell>
          <cell r="L52">
            <v>115.21000000000001</v>
          </cell>
          <cell r="M52">
            <v>137.65700000000001</v>
          </cell>
          <cell r="N52">
            <v>156.983</v>
          </cell>
          <cell r="O52">
            <v>145.96700000000001</v>
          </cell>
          <cell r="P52">
            <v>116.036</v>
          </cell>
          <cell r="Q52">
            <v>176.87299999999999</v>
          </cell>
          <cell r="R52">
            <v>124.143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3787.904</v>
          </cell>
          <cell r="I54">
            <v>6064.2920000000004</v>
          </cell>
          <cell r="J54">
            <v>7154.7280000000001</v>
          </cell>
          <cell r="K54">
            <v>7350.2289999999994</v>
          </cell>
          <cell r="L54">
            <v>5540.7139999999999</v>
          </cell>
          <cell r="M54">
            <v>5708.9169999999995</v>
          </cell>
          <cell r="N54">
            <v>6274.0050000000001</v>
          </cell>
          <cell r="O54">
            <v>6638.0529999999999</v>
          </cell>
          <cell r="P54">
            <v>5514.6759999999995</v>
          </cell>
          <cell r="Q54">
            <v>4803.3379999999997</v>
          </cell>
          <cell r="R54">
            <v>4970.54</v>
          </cell>
        </row>
        <row r="55">
          <cell r="H55">
            <v>370287.73</v>
          </cell>
          <cell r="I55">
            <v>403022.91</v>
          </cell>
          <cell r="J55">
            <v>419844.48999999993</v>
          </cell>
          <cell r="K55">
            <v>432565.571</v>
          </cell>
          <cell r="L55">
            <v>451557.10599999997</v>
          </cell>
          <cell r="M55">
            <v>491658.31</v>
          </cell>
          <cell r="N55">
            <v>486233.96399999998</v>
          </cell>
          <cell r="O55">
            <v>488599.46600000001</v>
          </cell>
          <cell r="P55">
            <v>510962.14400000003</v>
          </cell>
          <cell r="Q55">
            <v>503494.777</v>
          </cell>
          <cell r="R55">
            <v>498965.68299999996</v>
          </cell>
        </row>
        <row r="56">
          <cell r="H56">
            <v>7.5678705745515946E-3</v>
          </cell>
          <cell r="I56">
            <v>7.0679258418694128E-3</v>
          </cell>
          <cell r="J56">
            <v>6.945936960896874E-3</v>
          </cell>
          <cell r="K56">
            <v>7.0035362896729457E-3</v>
          </cell>
          <cell r="L56">
            <v>7.2457436135501116E-3</v>
          </cell>
          <cell r="M56">
            <v>6.9023743103580702E-3</v>
          </cell>
          <cell r="N56">
            <v>6.8180962113642734E-3</v>
          </cell>
          <cell r="O56">
            <v>6.7429025277138052E-3</v>
          </cell>
          <cell r="P56">
            <v>6.6571599887727938E-3</v>
          </cell>
          <cell r="Q56">
            <v>6.5803963123104072E-3</v>
          </cell>
          <cell r="R56">
            <v>6.4992620607295173E-3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0.28407376069414991</v>
          </cell>
          <cell r="I60">
            <v>0.2977143532609598</v>
          </cell>
          <cell r="J60">
            <v>0.3021156928842868</v>
          </cell>
          <cell r="K60">
            <v>0.31221488961265487</v>
          </cell>
          <cell r="L60">
            <v>0.32008201859633678</v>
          </cell>
          <cell r="M60">
            <v>0.34279149273404935</v>
          </cell>
          <cell r="N60">
            <v>0.34579164856529854</v>
          </cell>
          <cell r="O60">
            <v>0.33168803545110709</v>
          </cell>
          <cell r="P60">
            <v>0.3306172345323492</v>
          </cell>
          <cell r="Q60">
            <v>0.32169757542489852</v>
          </cell>
          <cell r="R60">
            <v>0.29959213848380023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0.70212178513179468</v>
          </cell>
          <cell r="I62">
            <v>0.683469257368024</v>
          </cell>
          <cell r="J62">
            <v>0.66614999758601101</v>
          </cell>
          <cell r="K62">
            <v>0.6561037193595789</v>
          </cell>
          <cell r="L62">
            <v>0.65131433232278713</v>
          </cell>
          <cell r="M62">
            <v>0.62579678354261925</v>
          </cell>
          <cell r="N62">
            <v>0.61162051402892126</v>
          </cell>
          <cell r="O62">
            <v>0.62253427432112662</v>
          </cell>
          <cell r="P62">
            <v>0.63010146990458848</v>
          </cell>
          <cell r="Q62">
            <v>0.63724398277124528</v>
          </cell>
          <cell r="R62">
            <v>0.69019737375405843</v>
          </cell>
        </row>
        <row r="63">
          <cell r="H63">
            <v>3.346173528353208E-3</v>
          </cell>
          <cell r="I63">
            <v>3.4374522282120392E-3</v>
          </cell>
          <cell r="J63">
            <v>1.4378771530382597E-2</v>
          </cell>
          <cell r="K63">
            <v>1.4357263768456505E-2</v>
          </cell>
          <cell r="L63">
            <v>1.6078269843460287E-2</v>
          </cell>
          <cell r="M63">
            <v>1.9520184658325005E-2</v>
          </cell>
          <cell r="N63">
            <v>2.9361718960463242E-2</v>
          </cell>
          <cell r="O63">
            <v>3.1893065965815037E-2</v>
          </cell>
          <cell r="P63">
            <v>2.826147331963598E-2</v>
          </cell>
          <cell r="Q63">
            <v>3.1167155483720142E-2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2.2865732007917194E-4</v>
          </cell>
          <cell r="I65">
            <v>3.3192157736144576E-4</v>
          </cell>
          <cell r="J65">
            <v>3.1416156015290331E-4</v>
          </cell>
          <cell r="K65">
            <v>3.3195429693594358E-4</v>
          </cell>
          <cell r="L65">
            <v>2.551393798683793E-4</v>
          </cell>
          <cell r="M65">
            <v>2.7998509778061109E-4</v>
          </cell>
          <cell r="N65">
            <v>3.2285486334311279E-4</v>
          </cell>
          <cell r="O65">
            <v>2.987457215108786E-4</v>
          </cell>
          <cell r="P65">
            <v>2.2709314449721738E-4</v>
          </cell>
          <cell r="Q65">
            <v>3.5129063513602248E-4</v>
          </cell>
          <cell r="R65">
            <v>2.4880067754078392E-4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1.0229623325623024E-2</v>
          </cell>
          <cell r="I67">
            <v>1.5047015565442671E-2</v>
          </cell>
          <cell r="J67">
            <v>1.7041376439166801E-2</v>
          </cell>
          <cell r="K67">
            <v>1.6992172962373833E-2</v>
          </cell>
          <cell r="L67">
            <v>1.2270239857547497E-2</v>
          </cell>
          <cell r="M67">
            <v>1.1611553967225734E-2</v>
          </cell>
          <cell r="N67">
            <v>1.2903263581973884E-2</v>
          </cell>
          <cell r="O67">
            <v>1.358587854044032E-2</v>
          </cell>
          <cell r="P67">
            <v>1.0792729098929097E-2</v>
          </cell>
          <cell r="Q67">
            <v>9.5399956849999256E-3</v>
          </cell>
          <cell r="R67">
            <v>9.9616870846005665E-3</v>
          </cell>
        </row>
        <row r="70">
          <cell r="A70" t="str">
            <v>Light Trucks</v>
          </cell>
        </row>
        <row r="71">
          <cell r="H71">
            <v>20799.571120000001</v>
          </cell>
          <cell r="I71">
            <v>20900.002994999999</v>
          </cell>
          <cell r="J71">
            <v>22520.831058</v>
          </cell>
          <cell r="K71">
            <v>22658.225773999999</v>
          </cell>
          <cell r="L71">
            <v>23286.946753</v>
          </cell>
          <cell r="M71">
            <v>24405.588384999999</v>
          </cell>
          <cell r="N71">
            <v>24834.721421999999</v>
          </cell>
          <cell r="O71">
            <v>25651.282168999998</v>
          </cell>
          <cell r="P71">
            <v>27031.509542</v>
          </cell>
          <cell r="Q71">
            <v>27316.860615000001</v>
          </cell>
          <cell r="R71">
            <v>28787.111292000001</v>
          </cell>
        </row>
        <row r="72">
          <cell r="H72">
            <v>1807.9179999999999</v>
          </cell>
          <cell r="I72">
            <v>1822.9269999999999</v>
          </cell>
          <cell r="J72">
            <v>1944.22</v>
          </cell>
          <cell r="K72">
            <v>2083.893</v>
          </cell>
          <cell r="L72">
            <v>2174.4490000000001</v>
          </cell>
          <cell r="M72">
            <v>2257.7040000000002</v>
          </cell>
          <cell r="N72">
            <v>2337.8429999999998</v>
          </cell>
          <cell r="O72">
            <v>2387.3850000000002</v>
          </cell>
          <cell r="P72">
            <v>2524.7330000000002</v>
          </cell>
          <cell r="Q72">
            <v>2683.9639999999999</v>
          </cell>
          <cell r="R72">
            <v>2858.873</v>
          </cell>
        </row>
        <row r="73">
          <cell r="H73">
            <v>20917.650624999998</v>
          </cell>
          <cell r="I73">
            <v>20720.024273999999</v>
          </cell>
          <cell r="J73">
            <v>20808.642950000001</v>
          </cell>
          <cell r="K73">
            <v>19532.384989999999</v>
          </cell>
          <cell r="L73">
            <v>19238.358656</v>
          </cell>
          <cell r="M73">
            <v>19419.006344000001</v>
          </cell>
          <cell r="N73">
            <v>19083.093804</v>
          </cell>
          <cell r="O73">
            <v>19301.511129999999</v>
          </cell>
          <cell r="P73">
            <v>19233.556892000001</v>
          </cell>
          <cell r="Q73">
            <v>18283.478574000001</v>
          </cell>
          <cell r="R73">
            <v>18088.726564000001</v>
          </cell>
        </row>
        <row r="74">
          <cell r="H74">
            <v>37817.397082648749</v>
          </cell>
          <cell r="I74">
            <v>37771.091689729998</v>
          </cell>
          <cell r="J74">
            <v>40456.579796249003</v>
          </cell>
          <cell r="K74">
            <v>40703.400353966063</v>
          </cell>
          <cell r="L74">
            <v>41832.829741180547</v>
          </cell>
          <cell r="M74">
            <v>43842.368298874186</v>
          </cell>
          <cell r="N74">
            <v>44613.277268024773</v>
          </cell>
          <cell r="O74">
            <v>46080.138149095052</v>
          </cell>
          <cell r="P74">
            <v>48559.595792609842</v>
          </cell>
          <cell r="Q74">
            <v>49072.198287387335</v>
          </cell>
          <cell r="R74">
            <v>51713.371978202376</v>
          </cell>
        </row>
        <row r="75">
          <cell r="H75">
            <v>0.55000007204470425</v>
          </cell>
          <cell r="I75">
            <v>0.55333330491696464</v>
          </cell>
          <cell r="J75">
            <v>0.55666670715669486</v>
          </cell>
          <cell r="K75">
            <v>0.5566666562734045</v>
          </cell>
          <cell r="L75">
            <v>0.55666678293283511</v>
          </cell>
          <cell r="M75">
            <v>0.55666674342559874</v>
          </cell>
          <cell r="N75">
            <v>0.55666660112861832</v>
          </cell>
          <cell r="O75">
            <v>0.55666678094591937</v>
          </cell>
          <cell r="P75">
            <v>0.55666669173786354</v>
          </cell>
          <cell r="Q75">
            <v>0.55666673938308264</v>
          </cell>
          <cell r="R75">
            <v>0.55666668389239848</v>
          </cell>
        </row>
        <row r="76">
          <cell r="H76">
            <v>11504.709350755951</v>
          </cell>
          <cell r="I76">
            <v>11465.07950949215</v>
          </cell>
          <cell r="J76">
            <v>11583.478751375875</v>
          </cell>
          <cell r="K76">
            <v>10873.027441428134</v>
          </cell>
          <cell r="L76">
            <v>10709.355221943582</v>
          </cell>
          <cell r="M76">
            <v>10809.915022075524</v>
          </cell>
          <cell r="N76">
            <v>10622.920966891275</v>
          </cell>
          <cell r="O76">
            <v>10744.510068128933</v>
          </cell>
          <cell r="P76">
            <v>10706.680485421624</v>
          </cell>
          <cell r="Q76">
            <v>10177.804402369035</v>
          </cell>
          <cell r="R76">
            <v>10069.391432218219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4255.049</v>
          </cell>
          <cell r="I81">
            <v>1206.278</v>
          </cell>
          <cell r="J81">
            <v>1218.2180000000001</v>
          </cell>
          <cell r="K81">
            <v>1345.8790000000001</v>
          </cell>
          <cell r="L81">
            <v>1468.3980000000001</v>
          </cell>
          <cell r="M81">
            <v>1495.296</v>
          </cell>
          <cell r="N81">
            <v>1491.9590000000001</v>
          </cell>
          <cell r="O81">
            <v>1409.3920000000001</v>
          </cell>
          <cell r="P81">
            <v>1544.2329999999999</v>
          </cell>
          <cell r="Q81">
            <v>1717.2809999999999</v>
          </cell>
          <cell r="R81">
            <v>2079.5360000000001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152377.23800000001</v>
          </cell>
          <cell r="I83">
            <v>152024.06899999999</v>
          </cell>
          <cell r="J83">
            <v>158426.579</v>
          </cell>
          <cell r="K83">
            <v>157266.842</v>
          </cell>
          <cell r="L83">
            <v>161200.32000000001</v>
          </cell>
          <cell r="M83">
            <v>166249.07500000001</v>
          </cell>
          <cell r="N83">
            <v>164148.80099999998</v>
          </cell>
          <cell r="O83">
            <v>168320.89600000001</v>
          </cell>
          <cell r="P83">
            <v>177973.236</v>
          </cell>
          <cell r="Q83">
            <v>178611.74900000001</v>
          </cell>
          <cell r="R83">
            <v>195267.05799999999</v>
          </cell>
        </row>
        <row r="84">
          <cell r="H84">
            <v>713.33400000000006</v>
          </cell>
          <cell r="I84">
            <v>755.11300000000006</v>
          </cell>
          <cell r="J84">
            <v>3501.8809999999999</v>
          </cell>
          <cell r="K84">
            <v>3696.7279999999996</v>
          </cell>
          <cell r="L84">
            <v>4211.2640000000001</v>
          </cell>
          <cell r="M84">
            <v>5327.0259999999998</v>
          </cell>
          <cell r="N84">
            <v>7966.8140000000003</v>
          </cell>
          <cell r="O84">
            <v>8607.652</v>
          </cell>
          <cell r="P84">
            <v>8088.6169999999993</v>
          </cell>
          <cell r="Q84">
            <v>8828.4660000000003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84.668999999999997</v>
          </cell>
          <cell r="I86">
            <v>133.77199999999999</v>
          </cell>
          <cell r="J86">
            <v>131.899</v>
          </cell>
          <cell r="K86">
            <v>143.59199999999998</v>
          </cell>
          <cell r="L86">
            <v>115.21000000000001</v>
          </cell>
          <cell r="M86">
            <v>137.65700000000001</v>
          </cell>
          <cell r="N86">
            <v>156.983</v>
          </cell>
          <cell r="O86">
            <v>145.96700000000001</v>
          </cell>
          <cell r="P86">
            <v>116.036</v>
          </cell>
          <cell r="Q86">
            <v>176.87299999999999</v>
          </cell>
          <cell r="R86">
            <v>124.143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3787.904</v>
          </cell>
          <cell r="I88">
            <v>6064.2920000000004</v>
          </cell>
          <cell r="J88">
            <v>7154.7280000000001</v>
          </cell>
          <cell r="K88">
            <v>7350.2289999999994</v>
          </cell>
          <cell r="L88">
            <v>5540.7139999999999</v>
          </cell>
          <cell r="M88">
            <v>5708.9169999999995</v>
          </cell>
          <cell r="N88">
            <v>6274.0050000000001</v>
          </cell>
          <cell r="O88">
            <v>6638.0529999999999</v>
          </cell>
          <cell r="P88">
            <v>5514.6759999999995</v>
          </cell>
          <cell r="Q88">
            <v>4803.3379999999997</v>
          </cell>
          <cell r="R88">
            <v>4970.54</v>
          </cell>
        </row>
        <row r="89">
          <cell r="H89">
            <v>161218.19400000002</v>
          </cell>
          <cell r="I89">
            <v>160183.52399999998</v>
          </cell>
          <cell r="J89">
            <v>170433.30499999999</v>
          </cell>
          <cell r="K89">
            <v>169803.27</v>
          </cell>
          <cell r="L89">
            <v>172535.90599999999</v>
          </cell>
          <cell r="M89">
            <v>178917.97100000002</v>
          </cell>
          <cell r="N89">
            <v>180038.56200000001</v>
          </cell>
          <cell r="O89">
            <v>185121.96000000002</v>
          </cell>
          <cell r="P89">
            <v>193236.79800000001</v>
          </cell>
          <cell r="Q89">
            <v>194137.70699999997</v>
          </cell>
          <cell r="R89">
            <v>202441.277</v>
          </cell>
        </row>
        <row r="90">
          <cell r="H90">
            <v>7.7510345319081759E-3</v>
          </cell>
          <cell r="I90">
            <v>7.6642823466734145E-3</v>
          </cell>
          <cell r="J90">
            <v>7.5678070920681025E-3</v>
          </cell>
          <cell r="K90">
            <v>7.4941114848827619E-3</v>
          </cell>
          <cell r="L90">
            <v>7.4091252850815494E-3</v>
          </cell>
          <cell r="M90">
            <v>7.3310246889997299E-3</v>
          </cell>
          <cell r="N90">
            <v>7.2494697621416308E-3</v>
          </cell>
          <cell r="O90">
            <v>7.2168696590037508E-3</v>
          </cell>
          <cell r="P90">
            <v>7.1485759128531029E-3</v>
          </cell>
          <cell r="Q90">
            <v>7.1068820731690057E-3</v>
          </cell>
          <cell r="R90">
            <v>7.0323581600998933E-3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2.6393106723426013E-2</v>
          </cell>
          <cell r="I94">
            <v>7.5305997138632071E-3</v>
          </cell>
          <cell r="J94">
            <v>7.1477696216710705E-3</v>
          </cell>
          <cell r="K94">
            <v>7.9261076656533189E-3</v>
          </cell>
          <cell r="L94">
            <v>8.5106806695645146E-3</v>
          </cell>
          <cell r="M94">
            <v>8.357438839947497E-3</v>
          </cell>
          <cell r="N94">
            <v>8.2868857839466636E-3</v>
          </cell>
          <cell r="O94">
            <v>7.6133161079323056E-3</v>
          </cell>
          <cell r="P94">
            <v>7.991402341493984E-3</v>
          </cell>
          <cell r="Q94">
            <v>8.8456849858641849E-3</v>
          </cell>
          <cell r="R94">
            <v>1.0272292443600818E-2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0.94516154919834916</v>
          </cell>
          <cell r="I96">
            <v>0.94906183360031471</v>
          </cell>
          <cell r="J96">
            <v>0.92955176219812208</v>
          </cell>
          <cell r="K96">
            <v>0.92617086820530614</v>
          </cell>
          <cell r="L96">
            <v>0.93430013344584639</v>
          </cell>
          <cell r="M96">
            <v>0.92919159585148658</v>
          </cell>
          <cell r="N96">
            <v>0.91174245770747697</v>
          </cell>
          <cell r="O96">
            <v>0.90924326859979221</v>
          </cell>
          <cell r="P96">
            <v>0.92101110058758062</v>
          </cell>
          <cell r="Q96">
            <v>0.92002605655582426</v>
          </cell>
          <cell r="R96">
            <v>0.96456148120425056</v>
          </cell>
        </row>
        <row r="97">
          <cell r="H97">
            <v>4.4246494908632954E-3</v>
          </cell>
          <cell r="I97">
            <v>4.7140491178106446E-3</v>
          </cell>
          <cell r="J97">
            <v>2.0546928899841495E-2</v>
          </cell>
          <cell r="K97">
            <v>2.1770652591083788E-2</v>
          </cell>
          <cell r="L97">
            <v>2.4408044085617753E-2</v>
          </cell>
          <cell r="M97">
            <v>2.9773565898531227E-2</v>
          </cell>
          <cell r="N97">
            <v>4.4250597824703801E-2</v>
          </cell>
          <cell r="O97">
            <v>4.649719568656252E-2</v>
          </cell>
          <cell r="P97">
            <v>4.1858574990463249E-2</v>
          </cell>
          <cell r="Q97">
            <v>4.5475276989853403E-2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5.251826602151367E-4</v>
          </cell>
          <cell r="I99">
            <v>8.3511709980859208E-4</v>
          </cell>
          <cell r="J99">
            <v>7.7390390334799888E-4</v>
          </cell>
          <cell r="K99">
            <v>8.4563742500365271E-4</v>
          </cell>
          <cell r="L99">
            <v>6.6774506635158023E-4</v>
          </cell>
          <cell r="M99">
            <v>7.6938610040463735E-4</v>
          </cell>
          <cell r="N99">
            <v>8.7194097895538624E-4</v>
          </cell>
          <cell r="O99">
            <v>7.8849100344443191E-4</v>
          </cell>
          <cell r="P99">
            <v>6.0048604200117208E-4</v>
          </cell>
          <cell r="Q99">
            <v>9.110697902700583E-4</v>
          </cell>
          <cell r="R99">
            <v>6.1322968240315934E-4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2.3495511927146384E-2</v>
          </cell>
          <cell r="I101">
            <v>3.785840046820297E-2</v>
          </cell>
          <cell r="J101">
            <v>4.1979635377017425E-2</v>
          </cell>
          <cell r="K101">
            <v>4.3286734112953182E-2</v>
          </cell>
          <cell r="L101">
            <v>3.2113396732619821E-2</v>
          </cell>
          <cell r="M101">
            <v>3.1908013309630022E-2</v>
          </cell>
          <cell r="N101">
            <v>3.4848117704917018E-2</v>
          </cell>
          <cell r="O101">
            <v>3.585772860226847E-2</v>
          </cell>
          <cell r="P101">
            <v>2.8538436038460954E-2</v>
          </cell>
          <cell r="Q101">
            <v>2.4741911678188309E-2</v>
          </cell>
          <cell r="R101">
            <v>2.4552996669745371E-2</v>
          </cell>
        </row>
        <row r="104">
          <cell r="A104" t="str">
            <v>Medium Trucks</v>
          </cell>
        </row>
        <row r="105">
          <cell r="H105">
            <v>28129.348363000001</v>
          </cell>
          <cell r="I105">
            <v>36121.380508000002</v>
          </cell>
          <cell r="J105">
            <v>37923.784602</v>
          </cell>
          <cell r="K105">
            <v>39105.653659000003</v>
          </cell>
          <cell r="L105">
            <v>39033.379507999998</v>
          </cell>
          <cell r="M105">
            <v>46824.728588999998</v>
          </cell>
          <cell r="N105">
            <v>46480.488707999997</v>
          </cell>
          <cell r="O105">
            <v>46810.015319999999</v>
          </cell>
          <cell r="P105">
            <v>49722.263067</v>
          </cell>
          <cell r="Q105">
            <v>49197.494008000001</v>
          </cell>
          <cell r="R105">
            <v>47985.555871999997</v>
          </cell>
        </row>
        <row r="106">
          <cell r="H106">
            <v>886.52700000000004</v>
          </cell>
          <cell r="I106">
            <v>1001.174</v>
          </cell>
          <cell r="J106">
            <v>1114.751</v>
          </cell>
          <cell r="K106">
            <v>1230.9349999999999</v>
          </cell>
          <cell r="L106">
            <v>1315.116</v>
          </cell>
          <cell r="M106">
            <v>1405.1849999999999</v>
          </cell>
          <cell r="N106">
            <v>1431.6869999999999</v>
          </cell>
          <cell r="O106">
            <v>1449.673</v>
          </cell>
          <cell r="P106">
            <v>1501.615</v>
          </cell>
          <cell r="Q106">
            <v>1551.1690000000001</v>
          </cell>
          <cell r="R106">
            <v>1597.0119999999999</v>
          </cell>
        </row>
        <row r="107">
          <cell r="H107">
            <v>25383.861577</v>
          </cell>
          <cell r="I107">
            <v>28748.231816</v>
          </cell>
          <cell r="J107">
            <v>26999.963362999999</v>
          </cell>
          <cell r="K107">
            <v>25213.539237000001</v>
          </cell>
          <cell r="L107">
            <v>23555.998241000001</v>
          </cell>
          <cell r="M107">
            <v>26446.683517000001</v>
          </cell>
          <cell r="N107">
            <v>25766.299981</v>
          </cell>
          <cell r="O107">
            <v>25627.024698000001</v>
          </cell>
          <cell r="P107">
            <v>26279.781085999999</v>
          </cell>
          <cell r="Q107">
            <v>25171.744779000001</v>
          </cell>
          <cell r="R107">
            <v>23846.893104999999</v>
          </cell>
        </row>
        <row r="108">
          <cell r="H108">
            <v>22503.478652273083</v>
          </cell>
          <cell r="I108">
            <v>28781.982240151981</v>
          </cell>
          <cell r="J108">
            <v>30098.236158867614</v>
          </cell>
          <cell r="K108">
            <v>31036.227920696594</v>
          </cell>
          <cell r="L108">
            <v>30978.870182710958</v>
          </cell>
          <cell r="M108">
            <v>37162.482977835651</v>
          </cell>
          <cell r="N108">
            <v>36889.276720897942</v>
          </cell>
          <cell r="O108">
            <v>37150.805775023757</v>
          </cell>
          <cell r="P108">
            <v>39462.113475453894</v>
          </cell>
          <cell r="Q108">
            <v>39045.63017709666</v>
          </cell>
          <cell r="R108">
            <v>38083.774451402256</v>
          </cell>
        </row>
        <row r="109">
          <cell r="H109">
            <v>1.2500000021178346</v>
          </cell>
          <cell r="I109">
            <v>1.2549997497256904</v>
          </cell>
          <cell r="J109">
            <v>1.2600002339614444</v>
          </cell>
          <cell r="K109">
            <v>1.2600002087535351</v>
          </cell>
          <cell r="L109">
            <v>1.2600000993510794</v>
          </cell>
          <cell r="M109">
            <v>1.2600000009936656</v>
          </cell>
          <cell r="N109">
            <v>1.260000001075342</v>
          </cell>
          <cell r="O109">
            <v>1.2600000011700976</v>
          </cell>
          <cell r="P109">
            <v>1.2600000022281648</v>
          </cell>
          <cell r="Q109">
            <v>1.2599999996122027</v>
          </cell>
          <cell r="R109">
            <v>1.2600000016603699</v>
          </cell>
        </row>
        <row r="110">
          <cell r="H110">
            <v>31729.827025008821</v>
          </cell>
          <cell r="I110">
            <v>36079.023734136128</v>
          </cell>
          <cell r="J110">
            <v>34019.960154330431</v>
          </cell>
          <cell r="K110">
            <v>31769.064702035452</v>
          </cell>
          <cell r="L110">
            <v>29680.560123973853</v>
          </cell>
          <cell r="M110">
            <v>33322.821257699165</v>
          </cell>
          <cell r="N110">
            <v>32465.538003767586</v>
          </cell>
          <cell r="O110">
            <v>32290.051149466122</v>
          </cell>
          <cell r="P110">
            <v>33112.524226915681</v>
          </cell>
          <cell r="Q110">
            <v>31716.398411778464</v>
          </cell>
          <cell r="R110">
            <v>30047.085351894661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100933.97899999999</v>
          </cell>
          <cell r="I115">
            <v>118779.427</v>
          </cell>
          <cell r="J115">
            <v>125623.391</v>
          </cell>
          <cell r="K115">
            <v>133707.53300000002</v>
          </cell>
          <cell r="L115">
            <v>143066.91200000001</v>
          </cell>
          <cell r="M115">
            <v>167040.99</v>
          </cell>
          <cell r="N115">
            <v>166643.685</v>
          </cell>
          <cell r="O115">
            <v>160653.20500000002</v>
          </cell>
          <cell r="P115">
            <v>167388.658</v>
          </cell>
          <cell r="Q115">
            <v>160255.76799999998</v>
          </cell>
          <cell r="R115">
            <v>147406.65999999997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107609.844</v>
          </cell>
          <cell r="I117">
            <v>123429.7</v>
          </cell>
          <cell r="J117">
            <v>121252.82699999999</v>
          </cell>
          <cell r="K117">
            <v>126541.038</v>
          </cell>
          <cell r="L117">
            <v>132905.29499999998</v>
          </cell>
          <cell r="M117">
            <v>141429.114</v>
          </cell>
          <cell r="N117">
            <v>133241.86599999998</v>
          </cell>
          <cell r="O117">
            <v>135849.01800000001</v>
          </cell>
          <cell r="P117">
            <v>143984.76199999999</v>
          </cell>
          <cell r="Q117">
            <v>142237.26800000001</v>
          </cell>
          <cell r="R117">
            <v>149117.74600000001</v>
          </cell>
        </row>
        <row r="118">
          <cell r="H118">
            <v>525.71299999999997</v>
          </cell>
          <cell r="I118">
            <v>630.25900000000001</v>
          </cell>
          <cell r="J118">
            <v>2534.9670000000001</v>
          </cell>
          <cell r="K118">
            <v>2513.73</v>
          </cell>
          <cell r="L118">
            <v>3048.9929999999999</v>
          </cell>
          <cell r="M118">
            <v>4270.2349999999997</v>
          </cell>
          <cell r="N118">
            <v>6309.8509999999997</v>
          </cell>
          <cell r="O118">
            <v>6975.2830000000004</v>
          </cell>
          <cell r="P118">
            <v>6351.9259999999995</v>
          </cell>
          <cell r="Q118">
            <v>6864.0340000000006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209069.53599999996</v>
          </cell>
          <cell r="I123">
            <v>242839.38599999997</v>
          </cell>
          <cell r="J123">
            <v>249411.185</v>
          </cell>
          <cell r="K123">
            <v>262762.30100000004</v>
          </cell>
          <cell r="L123">
            <v>279021.2</v>
          </cell>
          <cell r="M123">
            <v>312740.33899999998</v>
          </cell>
          <cell r="N123">
            <v>306195.402</v>
          </cell>
          <cell r="O123">
            <v>303477.50599999999</v>
          </cell>
          <cell r="P123">
            <v>317725.34599999996</v>
          </cell>
          <cell r="Q123">
            <v>309357.06999999995</v>
          </cell>
          <cell r="R123">
            <v>296524.40599999996</v>
          </cell>
        </row>
        <row r="124">
          <cell r="H124">
            <v>7.4324343849713924E-3</v>
          </cell>
          <cell r="I124">
            <v>6.7228711246575144E-3</v>
          </cell>
          <cell r="J124">
            <v>6.576642801279035E-3</v>
          </cell>
          <cell r="K124">
            <v>6.7192918776215462E-3</v>
          </cell>
          <cell r="L124">
            <v>7.1482716463946924E-3</v>
          </cell>
          <cell r="M124">
            <v>6.6789567910804405E-3</v>
          </cell>
          <cell r="N124">
            <v>6.5876115013244066E-3</v>
          </cell>
          <cell r="O124">
            <v>6.4831746780124747E-3</v>
          </cell>
          <cell r="P124">
            <v>6.3900017095334105E-3</v>
          </cell>
          <cell r="Q124">
            <v>6.2880656065468585E-3</v>
          </cell>
          <cell r="R124">
            <v>6.1794513080346463E-3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0.48277707470494413</v>
          </cell>
          <cell r="I128">
            <v>0.48912752151333477</v>
          </cell>
          <cell r="J128">
            <v>0.50367986102948836</v>
          </cell>
          <cell r="K128">
            <v>0.50885356267298032</v>
          </cell>
          <cell r="L128">
            <v>0.51274566950468281</v>
          </cell>
          <cell r="M128">
            <v>0.53412038413119456</v>
          </cell>
          <cell r="N128">
            <v>0.54423967150231733</v>
          </cell>
          <cell r="O128">
            <v>0.52937434183342746</v>
          </cell>
          <cell r="P128">
            <v>0.52683445028021159</v>
          </cell>
          <cell r="Q128">
            <v>0.51802846464766428</v>
          </cell>
          <cell r="R128">
            <v>0.49711476363264345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0.51470838869609403</v>
          </cell>
          <cell r="I130">
            <v>0.50827710460444009</v>
          </cell>
          <cell r="J130">
            <v>0.48615633256383428</v>
          </cell>
          <cell r="K130">
            <v>0.48157988234392873</v>
          </cell>
          <cell r="L130">
            <v>0.4763268705030298</v>
          </cell>
          <cell r="M130">
            <v>0.45222536514549216</v>
          </cell>
          <cell r="N130">
            <v>0.43515305954855577</v>
          </cell>
          <cell r="O130">
            <v>0.44764114411827283</v>
          </cell>
          <cell r="P130">
            <v>0.45317367283628673</v>
          </cell>
          <cell r="Q130">
            <v>0.45978347286519111</v>
          </cell>
          <cell r="R130">
            <v>0.50288523636735671</v>
          </cell>
        </row>
        <row r="131">
          <cell r="H131">
            <v>2.5145365989619841E-3</v>
          </cell>
          <cell r="I131">
            <v>2.5953738822251846E-3</v>
          </cell>
          <cell r="J131">
            <v>1.0163806406677392E-2</v>
          </cell>
          <cell r="K131">
            <v>9.5665549830909712E-3</v>
          </cell>
          <cell r="L131">
            <v>1.0927459992287324E-2</v>
          </cell>
          <cell r="M131">
            <v>1.365425072331331E-2</v>
          </cell>
          <cell r="N131">
            <v>2.0607268949126806E-2</v>
          </cell>
          <cell r="O131">
            <v>2.2984514048299844E-2</v>
          </cell>
          <cell r="P131">
            <v>1.9991876883501767E-2</v>
          </cell>
          <cell r="Q131">
            <v>2.2188062487144715E-2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585722.97946000006</v>
          </cell>
          <cell r="I139">
            <v>577581.52358599997</v>
          </cell>
          <cell r="J139">
            <v>583671.33507799997</v>
          </cell>
          <cell r="K139">
            <v>563893.807547</v>
          </cell>
          <cell r="L139">
            <v>508360.29384</v>
          </cell>
          <cell r="M139">
            <v>563091.50700900005</v>
          </cell>
          <cell r="N139">
            <v>583721.59877200006</v>
          </cell>
          <cell r="O139">
            <v>612568.93114300002</v>
          </cell>
          <cell r="P139">
            <v>637519.47812899994</v>
          </cell>
          <cell r="Q139">
            <v>684029.26711699995</v>
          </cell>
          <cell r="R139">
            <v>689208.79283399996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533694.81799999997</v>
          </cell>
          <cell r="I149">
            <v>522435.51800000004</v>
          </cell>
          <cell r="J149">
            <v>548092.51100000006</v>
          </cell>
          <cell r="K149">
            <v>555749.33499999996</v>
          </cell>
          <cell r="L149">
            <v>533941.49700000009</v>
          </cell>
          <cell r="M149">
            <v>548294.34600000002</v>
          </cell>
          <cell r="N149">
            <v>582435.18000000017</v>
          </cell>
          <cell r="O149">
            <v>585978.14100000006</v>
          </cell>
          <cell r="P149">
            <v>587417.12599999993</v>
          </cell>
          <cell r="Q149">
            <v>592600.78300000005</v>
          </cell>
          <cell r="R149">
            <v>560517.79799999995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2.9103830456733704E-11</v>
          </cell>
          <cell r="J151">
            <v>1.0000000183936208E-3</v>
          </cell>
          <cell r="K151">
            <v>-9.9999998928979039E-4</v>
          </cell>
          <cell r="L151">
            <v>0</v>
          </cell>
          <cell r="M151">
            <v>-1.0000000474974513E-3</v>
          </cell>
          <cell r="N151">
            <v>5.8207660913467407E-11</v>
          </cell>
          <cell r="O151">
            <v>-1.0000000183936208E-3</v>
          </cell>
          <cell r="P151">
            <v>-2.9103830456733704E-11</v>
          </cell>
          <cell r="Q151">
            <v>-2.9103830456733704E-11</v>
          </cell>
          <cell r="R151">
            <v>-5.8207660913467407E-11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-9.9999999929423211E-4</v>
          </cell>
          <cell r="L152">
            <v>9.0949470177292824E-13</v>
          </cell>
          <cell r="M152">
            <v>9.0949470177292824E-13</v>
          </cell>
          <cell r="N152">
            <v>-9.0949470177292824E-13</v>
          </cell>
          <cell r="O152">
            <v>9.9999999838473741E-4</v>
          </cell>
          <cell r="P152">
            <v>9.0949470177292824E-13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75.438000000000002</v>
          </cell>
          <cell r="I154">
            <v>70.816000000000003</v>
          </cell>
          <cell r="J154">
            <v>70.816000000000003</v>
          </cell>
          <cell r="K154">
            <v>70.816000000000003</v>
          </cell>
          <cell r="L154">
            <v>66.193999999999988</v>
          </cell>
          <cell r="M154">
            <v>99.010999999999967</v>
          </cell>
          <cell r="N154">
            <v>148.51600000000002</v>
          </cell>
          <cell r="O154">
            <v>148.18100000000001</v>
          </cell>
          <cell r="P154">
            <v>139.70600000000002</v>
          </cell>
          <cell r="Q154">
            <v>220.00700000000001</v>
          </cell>
          <cell r="R154">
            <v>267.12900000000002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1080.1099999999992</v>
          </cell>
          <cell r="I156">
            <v>1201.8144999999993</v>
          </cell>
          <cell r="J156">
            <v>1201.8144999999993</v>
          </cell>
          <cell r="K156">
            <v>1201.8144999999993</v>
          </cell>
          <cell r="L156">
            <v>1323.5189999999993</v>
          </cell>
          <cell r="M156">
            <v>1106.2540000000008</v>
          </cell>
          <cell r="N156">
            <v>1068.7339999999995</v>
          </cell>
          <cell r="O156">
            <v>937.90800000000036</v>
          </cell>
          <cell r="P156">
            <v>705.14800000000014</v>
          </cell>
          <cell r="Q156">
            <v>578.65900000000056</v>
          </cell>
          <cell r="R156">
            <v>487.77900000000045</v>
          </cell>
        </row>
        <row r="157">
          <cell r="H157">
            <v>534850.36599999992</v>
          </cell>
          <cell r="I157">
            <v>523708.14850000001</v>
          </cell>
          <cell r="J157">
            <v>549365.14250000007</v>
          </cell>
          <cell r="K157">
            <v>557021.96349999995</v>
          </cell>
          <cell r="L157">
            <v>535331.21000000008</v>
          </cell>
          <cell r="M157">
            <v>549499.61</v>
          </cell>
          <cell r="N157">
            <v>583652.43000000017</v>
          </cell>
          <cell r="O157">
            <v>587064.2300000001</v>
          </cell>
          <cell r="P157">
            <v>588261.98</v>
          </cell>
          <cell r="Q157">
            <v>593399.44900000002</v>
          </cell>
          <cell r="R157">
            <v>561272.70599999989</v>
          </cell>
        </row>
        <row r="158">
          <cell r="H158">
            <v>9.1314560766097739E-4</v>
          </cell>
          <cell r="I158">
            <v>9.067259375758435E-4</v>
          </cell>
          <cell r="J158">
            <v>9.4122344114532311E-4</v>
          </cell>
          <cell r="K158">
            <v>9.8781358483631277E-4</v>
          </cell>
          <cell r="L158">
            <v>1.0530547261200711E-3</v>
          </cell>
          <cell r="M158">
            <v>9.7586201027751818E-4</v>
          </cell>
          <cell r="N158">
            <v>9.9988150383308527E-4</v>
          </cell>
          <cell r="O158">
            <v>9.5836435730520904E-4</v>
          </cell>
          <cell r="P158">
            <v>9.2273569699617415E-4</v>
          </cell>
          <cell r="Q158">
            <v>8.6750593509108125E-4</v>
          </cell>
          <cell r="R158">
            <v>8.1437252663604039E-4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0.99783949292464358</v>
          </cell>
          <cell r="I162">
            <v>0.99756996238526163</v>
          </cell>
          <cell r="J162">
            <v>0.99768345058405294</v>
          </cell>
          <cell r="K162">
            <v>0.99771529924600544</v>
          </cell>
          <cell r="L162">
            <v>0.99740401274194346</v>
          </cell>
          <cell r="M162">
            <v>0.9978066153677525</v>
          </cell>
          <cell r="N162">
            <v>0.99791442657062179</v>
          </cell>
          <cell r="O162">
            <v>0.99814996563493563</v>
          </cell>
          <cell r="P162">
            <v>0.99856381335404332</v>
          </cell>
          <cell r="Q162">
            <v>0.99865408368453001</v>
          </cell>
          <cell r="R162">
            <v>0.99865500675174479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5.5572613372720327E-17</v>
          </cell>
          <cell r="J164">
            <v>1.8202829794458987E-9</v>
          </cell>
          <cell r="K164">
            <v>-1.7952613268718811E-9</v>
          </cell>
          <cell r="L164">
            <v>0</v>
          </cell>
          <cell r="M164">
            <v>-1.8198375927827342E-9</v>
          </cell>
          <cell r="N164">
            <v>9.973000697258708E-17</v>
          </cell>
          <cell r="O164">
            <v>-1.7033911577164575E-9</v>
          </cell>
          <cell r="P164">
            <v>-4.9474267326835751E-17</v>
          </cell>
          <cell r="Q164">
            <v>-4.9045934413622453E-17</v>
          </cell>
          <cell r="R164">
            <v>-1.0370655884604411E-16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-1.7952613448324686E-9</v>
          </cell>
          <cell r="L165">
            <v>1.6989383110559313E-18</v>
          </cell>
          <cell r="M165">
            <v>1.6551325701085179E-18</v>
          </cell>
          <cell r="N165">
            <v>-1.5582813589466731E-18</v>
          </cell>
          <cell r="O165">
            <v>1.703391123633503E-9</v>
          </cell>
          <cell r="P165">
            <v>1.5460708539636172E-18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1.4104505632889483E-4</v>
          </cell>
          <cell r="I167">
            <v>1.3522035164591296E-4</v>
          </cell>
          <cell r="J167">
            <v>1.2890515710140818E-4</v>
          </cell>
          <cell r="K167">
            <v>1.2713322748538264E-4</v>
          </cell>
          <cell r="L167">
            <v>1.2365055271109634E-4</v>
          </cell>
          <cell r="M167">
            <v>1.8018393134073375E-4</v>
          </cell>
          <cell r="N167">
            <v>2.5445966189158154E-4</v>
          </cell>
          <cell r="O167">
            <v>2.5241020049884491E-4</v>
          </cell>
          <cell r="P167">
            <v>2.3748942605469764E-4</v>
          </cell>
          <cell r="Q167">
            <v>3.7075700082087536E-4</v>
          </cell>
          <cell r="R167">
            <v>4.7593442037069243E-4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2.0194620190275786E-3</v>
          </cell>
          <cell r="I169">
            <v>2.2948172630924786E-3</v>
          </cell>
          <cell r="J169">
            <v>2.187642438562616E-3</v>
          </cell>
          <cell r="K169">
            <v>2.1575711170319038E-3</v>
          </cell>
          <cell r="L169">
            <v>2.4723367053454612E-3</v>
          </cell>
          <cell r="M169">
            <v>2.0132025207442836E-3</v>
          </cell>
          <cell r="N169">
            <v>1.8311137674865831E-3</v>
          </cell>
          <cell r="O169">
            <v>1.5976241645654346E-3</v>
          </cell>
          <cell r="P169">
            <v>1.1986972199019223E-3</v>
          </cell>
          <cell r="Q169">
            <v>9.7515931464911174E-4</v>
          </cell>
          <cell r="R169">
            <v>8.6905882788464075E-4</v>
          </cell>
        </row>
        <row r="172">
          <cell r="A172" t="str">
            <v>Heavy Trucks</v>
          </cell>
        </row>
        <row r="173">
          <cell r="H173">
            <v>233582.97946</v>
          </cell>
          <cell r="I173">
            <v>225104.523586</v>
          </cell>
          <cell r="J173">
            <v>224839.335078</v>
          </cell>
          <cell r="K173">
            <v>223801.807547</v>
          </cell>
          <cell r="L173">
            <v>208531.29384</v>
          </cell>
          <cell r="M173">
            <v>221766.50700899999</v>
          </cell>
          <cell r="N173">
            <v>231630.598772</v>
          </cell>
          <cell r="O173">
            <v>241494.93114299999</v>
          </cell>
          <cell r="P173">
            <v>251387.478129</v>
          </cell>
          <cell r="Q173">
            <v>268567.26711700001</v>
          </cell>
          <cell r="R173">
            <v>277395.79283400002</v>
          </cell>
        </row>
        <row r="174">
          <cell r="H174">
            <v>359.39499999999998</v>
          </cell>
          <cell r="I174">
            <v>375.75799999999998</v>
          </cell>
          <cell r="J174">
            <v>386.49900000000002</v>
          </cell>
          <cell r="K174">
            <v>392.923</v>
          </cell>
          <cell r="L174">
            <v>390.76499999999999</v>
          </cell>
          <cell r="M174">
            <v>396.23200000000003</v>
          </cell>
          <cell r="N174">
            <v>415.42200000000003</v>
          </cell>
          <cell r="O174">
            <v>431.61399999999998</v>
          </cell>
          <cell r="P174">
            <v>432.68400000000003</v>
          </cell>
          <cell r="Q174">
            <v>455.00400000000002</v>
          </cell>
          <cell r="R174">
            <v>464.322</v>
          </cell>
        </row>
        <row r="175">
          <cell r="H175">
            <v>94197.089049000002</v>
          </cell>
          <cell r="I175">
            <v>86979.384946000006</v>
          </cell>
          <cell r="J175">
            <v>87328.496883999993</v>
          </cell>
          <cell r="K175">
            <v>85737.883958000006</v>
          </cell>
          <cell r="L175">
            <v>90034.210988000006</v>
          </cell>
          <cell r="M175">
            <v>91741.903619000004</v>
          </cell>
          <cell r="N175">
            <v>93028.358122000005</v>
          </cell>
          <cell r="O175">
            <v>90912.031069000004</v>
          </cell>
          <cell r="P175">
            <v>92546.255864999999</v>
          </cell>
          <cell r="Q175">
            <v>89652.373407999999</v>
          </cell>
          <cell r="R175">
            <v>84038.005223999993</v>
          </cell>
        </row>
        <row r="176">
          <cell r="H176">
            <v>33853.962818765358</v>
          </cell>
          <cell r="I176">
            <v>32683.199728539068</v>
          </cell>
          <cell r="J176">
            <v>33752.376717169114</v>
          </cell>
          <cell r="K176">
            <v>33688.386578429236</v>
          </cell>
          <cell r="L176">
            <v>35182.218456725823</v>
          </cell>
          <cell r="M176">
            <v>36351.077954763612</v>
          </cell>
          <cell r="N176">
            <v>38646.026587757493</v>
          </cell>
          <cell r="O176">
            <v>39238.905377815368</v>
          </cell>
          <cell r="P176">
            <v>40043.284172691667</v>
          </cell>
          <cell r="Q176">
            <v>40792.18851013363</v>
          </cell>
          <cell r="R176">
            <v>39020.69466161813</v>
          </cell>
        </row>
        <row r="177">
          <cell r="H177">
            <v>6.8997234004913661</v>
          </cell>
          <cell r="I177">
            <v>6.8874689582317137</v>
          </cell>
          <cell r="J177">
            <v>6.6614371178083296</v>
          </cell>
          <cell r="K177">
            <v>6.6432925490798338</v>
          </cell>
          <cell r="L177">
            <v>5.9271786427138977</v>
          </cell>
          <cell r="M177">
            <v>6.1006858526994163</v>
          </cell>
          <cell r="N177">
            <v>5.9936458990424972</v>
          </cell>
          <cell r="O177">
            <v>6.154476757640003</v>
          </cell>
          <cell r="P177">
            <v>6.2778936174380719</v>
          </cell>
          <cell r="Q177">
            <v>6.5837915769163082</v>
          </cell>
          <cell r="R177">
            <v>7.1089404030229746</v>
          </cell>
        </row>
        <row r="178">
          <cell r="H178">
            <v>649933.85956955433</v>
          </cell>
          <cell r="I178">
            <v>599067.81382166187</v>
          </cell>
          <cell r="J178">
            <v>581733.29058548657</v>
          </cell>
          <cell r="K178">
            <v>569581.84567205282</v>
          </cell>
          <cell r="L178">
            <v>533648.85248167056</v>
          </cell>
          <cell r="M178">
            <v>559688.53350814676</v>
          </cell>
          <cell r="N178">
            <v>557579.03715258208</v>
          </cell>
          <cell r="O178">
            <v>559515.9822040064</v>
          </cell>
          <cell r="P178">
            <v>580995.54901267425</v>
          </cell>
          <cell r="Q178">
            <v>590252.54089414596</v>
          </cell>
          <cell r="R178">
            <v>597421.17072634934</v>
          </cell>
        </row>
        <row r="181"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</row>
        <row r="182"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</row>
        <row r="183">
          <cell r="H183">
            <v>452091.72000000003</v>
          </cell>
          <cell r="I183">
            <v>436890.87400000001</v>
          </cell>
          <cell r="J183">
            <v>456414.80800000002</v>
          </cell>
          <cell r="K183">
            <v>459167.70500000002</v>
          </cell>
          <cell r="L183">
            <v>451681.63000000006</v>
          </cell>
          <cell r="M183">
            <v>467147.15700000001</v>
          </cell>
          <cell r="N183">
            <v>490957.2840000001</v>
          </cell>
          <cell r="O183">
            <v>491888.95500000002</v>
          </cell>
          <cell r="P183">
            <v>496597.72099999996</v>
          </cell>
          <cell r="Q183">
            <v>499406.12200000009</v>
          </cell>
          <cell r="R183">
            <v>471852.50199999998</v>
          </cell>
        </row>
        <row r="184"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</row>
        <row r="185">
          <cell r="H185">
            <v>0</v>
          </cell>
          <cell r="I185">
            <v>2.9103830456733704E-11</v>
          </cell>
          <cell r="J185">
            <v>1.0000000183936208E-3</v>
          </cell>
          <cell r="K185">
            <v>-9.9999998928979039E-4</v>
          </cell>
          <cell r="L185">
            <v>0</v>
          </cell>
          <cell r="M185">
            <v>-1.0000000474974513E-3</v>
          </cell>
          <cell r="N185">
            <v>5.8207660913467407E-11</v>
          </cell>
          <cell r="O185">
            <v>-1.0000000183936208E-3</v>
          </cell>
          <cell r="P185">
            <v>-2.9103830456733704E-11</v>
          </cell>
          <cell r="Q185">
            <v>-2.9103830456733704E-11</v>
          </cell>
          <cell r="R185">
            <v>-5.8207660913467407E-11</v>
          </cell>
        </row>
        <row r="186">
          <cell r="H186">
            <v>0</v>
          </cell>
          <cell r="I186">
            <v>0</v>
          </cell>
          <cell r="J186">
            <v>0</v>
          </cell>
          <cell r="K186">
            <v>-9.9999999929423211E-4</v>
          </cell>
          <cell r="L186">
            <v>9.0949470177292824E-13</v>
          </cell>
          <cell r="M186">
            <v>9.0949470177292824E-13</v>
          </cell>
          <cell r="N186">
            <v>-9.0949470177292824E-13</v>
          </cell>
          <cell r="O186">
            <v>9.9999999838473741E-4</v>
          </cell>
          <cell r="P186">
            <v>9.0949470177292824E-13</v>
          </cell>
          <cell r="Q186">
            <v>0</v>
          </cell>
          <cell r="R186">
            <v>0</v>
          </cell>
        </row>
        <row r="187"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</row>
        <row r="188">
          <cell r="H188">
            <v>75.438000000000002</v>
          </cell>
          <cell r="I188">
            <v>70.816000000000003</v>
          </cell>
          <cell r="J188">
            <v>70.816000000000003</v>
          </cell>
          <cell r="K188">
            <v>70.816000000000003</v>
          </cell>
          <cell r="L188">
            <v>66.193999999999988</v>
          </cell>
          <cell r="M188">
            <v>99.010999999999967</v>
          </cell>
          <cell r="N188">
            <v>148.51600000000002</v>
          </cell>
          <cell r="O188">
            <v>148.18100000000001</v>
          </cell>
          <cell r="P188">
            <v>139.70600000000002</v>
          </cell>
          <cell r="Q188">
            <v>220.00700000000001</v>
          </cell>
          <cell r="R188">
            <v>267.12900000000002</v>
          </cell>
        </row>
        <row r="189"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</row>
        <row r="190">
          <cell r="H190">
            <v>1080.1099999999992</v>
          </cell>
          <cell r="I190">
            <v>1201.8144999999993</v>
          </cell>
          <cell r="J190">
            <v>1201.8144999999993</v>
          </cell>
          <cell r="K190">
            <v>1201.8144999999993</v>
          </cell>
          <cell r="L190">
            <v>1323.5189999999993</v>
          </cell>
          <cell r="M190">
            <v>1106.2540000000008</v>
          </cell>
          <cell r="N190">
            <v>1068.7339999999995</v>
          </cell>
          <cell r="O190">
            <v>937.90800000000036</v>
          </cell>
          <cell r="P190">
            <v>705.14800000000014</v>
          </cell>
          <cell r="Q190">
            <v>578.65900000000056</v>
          </cell>
          <cell r="R190">
            <v>487.77900000000045</v>
          </cell>
        </row>
        <row r="191">
          <cell r="H191">
            <v>453247.26800000004</v>
          </cell>
          <cell r="I191">
            <v>438163.50450000004</v>
          </cell>
          <cell r="J191">
            <v>457687.43949999998</v>
          </cell>
          <cell r="K191">
            <v>460440.33350000001</v>
          </cell>
          <cell r="L191">
            <v>453071.34300000005</v>
          </cell>
          <cell r="M191">
            <v>468352.42099999997</v>
          </cell>
          <cell r="N191">
            <v>492174.53400000016</v>
          </cell>
          <cell r="O191">
            <v>492975.04399999999</v>
          </cell>
          <cell r="P191">
            <v>497442.5749999999</v>
          </cell>
          <cell r="Q191">
            <v>500204.78800000006</v>
          </cell>
          <cell r="R191">
            <v>472607.40999999992</v>
          </cell>
        </row>
        <row r="192">
          <cell r="H192">
            <v>1.9404122211636424E-3</v>
          </cell>
          <cell r="I192">
            <v>1.9464891132345548E-3</v>
          </cell>
          <cell r="J192">
            <v>2.035619965435415E-3</v>
          </cell>
          <cell r="K192">
            <v>2.0573575278354452E-3</v>
          </cell>
          <cell r="L192">
            <v>2.1726779451511414E-3</v>
          </cell>
          <cell r="M192">
            <v>2.1119168413514882E-3</v>
          </cell>
          <cell r="N192">
            <v>2.1248252027551004E-3</v>
          </cell>
          <cell r="O192">
            <v>2.0413473759748908E-3</v>
          </cell>
          <cell r="P192">
            <v>1.9787881986100208E-3</v>
          </cell>
          <cell r="Q192">
            <v>1.8624934950918211E-3</v>
          </cell>
          <cell r="R192">
            <v>1.7037295525344142E-3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0.9974505130387239</v>
          </cell>
          <cell r="I196">
            <v>0.99709553514400462</v>
          </cell>
          <cell r="J196">
            <v>0.99721943101302879</v>
          </cell>
          <cell r="K196">
            <v>0.99723606207491378</v>
          </cell>
          <cell r="L196">
            <v>0.99693268395480927</v>
          </cell>
          <cell r="M196">
            <v>0.99742658744578161</v>
          </cell>
          <cell r="N196">
            <v>0.99752679198960736</v>
          </cell>
          <cell r="O196">
            <v>0.99779686819197289</v>
          </cell>
          <cell r="P196">
            <v>0.99830160496415099</v>
          </cell>
          <cell r="Q196">
            <v>0.99840332196100456</v>
          </cell>
          <cell r="R196">
            <v>0.99840267421960238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6.6422306188975859E-17</v>
          </cell>
          <cell r="J198">
            <v>2.1848972291790866E-9</v>
          </cell>
          <cell r="K198">
            <v>-2.1718340391432941E-9</v>
          </cell>
          <cell r="L198">
            <v>0</v>
          </cell>
          <cell r="M198">
            <v>-2.1351443969528481E-9</v>
          </cell>
          <cell r="N198">
            <v>1.1826629964049986E-16</v>
          </cell>
          <cell r="O198">
            <v>-2.0285002873160061E-9</v>
          </cell>
          <cell r="P198">
            <v>-5.8506915007694526E-17</v>
          </cell>
          <cell r="Q198">
            <v>-5.8183830213024077E-17</v>
          </cell>
          <cell r="R198">
            <v>-1.2316281903719499E-16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-2.1718340608712816E-9</v>
          </cell>
          <cell r="L199">
            <v>2.0073984281387846E-18</v>
          </cell>
          <cell r="M199">
            <v>1.9419024243133533E-18</v>
          </cell>
          <cell r="N199">
            <v>-1.8479109318828103E-18</v>
          </cell>
          <cell r="O199">
            <v>2.0285002467279815E-9</v>
          </cell>
          <cell r="P199">
            <v>1.8283410939904539E-18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1.6643895137609521E-4</v>
          </cell>
          <cell r="I201">
            <v>1.61620032870629E-4</v>
          </cell>
          <cell r="J201">
            <v>1.5472567933558074E-4</v>
          </cell>
          <cell r="K201">
            <v>1.538006009632082E-4</v>
          </cell>
          <cell r="L201">
            <v>1.4610061091416233E-4</v>
          </cell>
          <cell r="M201">
            <v>2.1140277184560549E-4</v>
          </cell>
          <cell r="N201">
            <v>3.0175474296278802E-4</v>
          </cell>
          <cell r="O201">
            <v>3.0058519554592301E-4</v>
          </cell>
          <cell r="P201">
            <v>2.8084849793968692E-4</v>
          </cell>
          <cell r="Q201">
            <v>4.3983385460916457E-4</v>
          </cell>
          <cell r="R201">
            <v>5.6522389270197875E-4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2.3830480098999715E-3</v>
          </cell>
          <cell r="I203">
            <v>2.7428448231246955E-3</v>
          </cell>
          <cell r="J203">
            <v>2.6258411227385219E-3</v>
          </cell>
          <cell r="K203">
            <v>2.6101416677911412E-3</v>
          </cell>
          <cell r="L203">
            <v>2.9212154342765379E-3</v>
          </cell>
          <cell r="M203">
            <v>2.3620119175171315E-3</v>
          </cell>
          <cell r="N203">
            <v>2.1714532674297184E-3</v>
          </cell>
          <cell r="O203">
            <v>1.9025466124812606E-3</v>
          </cell>
          <cell r="P203">
            <v>1.4175465379094266E-3</v>
          </cell>
          <cell r="Q203">
            <v>1.1568441843863367E-3</v>
          </cell>
          <cell r="R203">
            <v>1.0321018876957527E-3</v>
          </cell>
        </row>
        <row r="206">
          <cell r="A206" t="str">
            <v>Rail</v>
          </cell>
        </row>
        <row r="209">
          <cell r="H209">
            <v>352140</v>
          </cell>
          <cell r="I209">
            <v>352477</v>
          </cell>
          <cell r="J209">
            <v>358832</v>
          </cell>
          <cell r="K209">
            <v>340092</v>
          </cell>
          <cell r="L209">
            <v>299829</v>
          </cell>
          <cell r="M209">
            <v>341325</v>
          </cell>
          <cell r="N209">
            <v>352091</v>
          </cell>
          <cell r="O209">
            <v>371074</v>
          </cell>
          <cell r="P209">
            <v>386132</v>
          </cell>
          <cell r="Q209">
            <v>415462</v>
          </cell>
          <cell r="R209">
            <v>411813</v>
          </cell>
        </row>
        <row r="211">
          <cell r="H211">
            <v>1478.454</v>
          </cell>
          <cell r="I211">
            <v>1450.481</v>
          </cell>
          <cell r="J211">
            <v>1453.0050000000001</v>
          </cell>
          <cell r="K211">
            <v>1574.2929999999999</v>
          </cell>
          <cell r="L211">
            <v>1413.3520000000001</v>
          </cell>
          <cell r="M211">
            <v>1403.8530000000001</v>
          </cell>
          <cell r="N211">
            <v>1404.39</v>
          </cell>
          <cell r="O211">
            <v>1373.8009999999999</v>
          </cell>
          <cell r="P211">
            <v>1365.414</v>
          </cell>
          <cell r="Q211">
            <v>1327.2170000000001</v>
          </cell>
          <cell r="R211">
            <v>1349.3710000000001</v>
          </cell>
        </row>
        <row r="212">
          <cell r="H212">
            <v>147.84540000000001</v>
          </cell>
          <cell r="I212">
            <v>145.04810000000001</v>
          </cell>
          <cell r="J212">
            <v>145.30050000000003</v>
          </cell>
          <cell r="K212">
            <v>157.42930000000001</v>
          </cell>
          <cell r="L212">
            <v>141.33520000000001</v>
          </cell>
          <cell r="M212">
            <v>140.3853</v>
          </cell>
          <cell r="N212">
            <v>140.43900000000002</v>
          </cell>
          <cell r="O212">
            <v>137.3801</v>
          </cell>
          <cell r="P212">
            <v>136.54140000000001</v>
          </cell>
          <cell r="Q212">
            <v>132.72170000000003</v>
          </cell>
          <cell r="R212">
            <v>134.93710000000002</v>
          </cell>
        </row>
        <row r="214">
          <cell r="H214">
            <v>352287.84539999999</v>
          </cell>
          <cell r="I214">
            <v>352622.04810000001</v>
          </cell>
          <cell r="J214">
            <v>358977.30050000001</v>
          </cell>
          <cell r="K214">
            <v>340249.42930000002</v>
          </cell>
          <cell r="L214">
            <v>299970.33519999997</v>
          </cell>
          <cell r="M214">
            <v>341465.38530000002</v>
          </cell>
          <cell r="N214">
            <v>352231.43900000001</v>
          </cell>
          <cell r="O214">
            <v>371211.38010000001</v>
          </cell>
          <cell r="P214">
            <v>386268.54139999999</v>
          </cell>
          <cell r="Q214">
            <v>415594.72169999999</v>
          </cell>
          <cell r="R214">
            <v>411947.93709999998</v>
          </cell>
        </row>
        <row r="215">
          <cell r="H215">
            <v>0.99958032784289752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0.99952883607672161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3.5348827400004265E-4</v>
          </cell>
          <cell r="Q216">
            <v>3.193536709443729E-4</v>
          </cell>
          <cell r="R216">
            <v>3.2755862536882702E-4</v>
          </cell>
        </row>
        <row r="221">
          <cell r="H221">
            <v>81603.097999999998</v>
          </cell>
          <cell r="I221">
            <v>85544.644</v>
          </cell>
          <cell r="J221">
            <v>91677.702999999994</v>
          </cell>
          <cell r="K221">
            <v>96581.63</v>
          </cell>
          <cell r="L221">
            <v>82259.866999999998</v>
          </cell>
          <cell r="M221">
            <v>81147.188999999998</v>
          </cell>
          <cell r="N221">
            <v>91477.896000000008</v>
          </cell>
          <cell r="O221">
            <v>94089.186000000002</v>
          </cell>
          <cell r="P221">
            <v>90819.404999999999</v>
          </cell>
          <cell r="Q221">
            <v>93194.660999999993</v>
          </cell>
          <cell r="R221">
            <v>88665.296000000002</v>
          </cell>
        </row>
        <row r="229">
          <cell r="H229">
            <v>81603.097999999998</v>
          </cell>
          <cell r="I229">
            <v>85544.644</v>
          </cell>
          <cell r="J229">
            <v>91677.702999999994</v>
          </cell>
          <cell r="K229">
            <v>96581.63</v>
          </cell>
          <cell r="L229">
            <v>82259.866999999998</v>
          </cell>
          <cell r="M229">
            <v>81147.188999999998</v>
          </cell>
          <cell r="N229">
            <v>91477.896000000008</v>
          </cell>
          <cell r="O229">
            <v>94089.186000000002</v>
          </cell>
          <cell r="P229">
            <v>90819.404999999999</v>
          </cell>
          <cell r="Q229">
            <v>93194.660999999993</v>
          </cell>
          <cell r="R229">
            <v>88665.296000000002</v>
          </cell>
        </row>
        <row r="230">
          <cell r="H230">
            <v>2.3163756304832197E-4</v>
          </cell>
          <cell r="I230">
            <v>2.4259584578143116E-4</v>
          </cell>
          <cell r="J230">
            <v>2.5538579423352705E-4</v>
          </cell>
          <cell r="K230">
            <v>2.8385537691774751E-4</v>
          </cell>
          <cell r="L230">
            <v>2.7422667293135726E-4</v>
          </cell>
          <cell r="M230">
            <v>2.3764396771493192E-4</v>
          </cell>
          <cell r="N230">
            <v>2.5970962802102397E-4</v>
          </cell>
          <cell r="O230">
            <v>2.5346525199376556E-4</v>
          </cell>
          <cell r="P230">
            <v>2.3511985902562035E-4</v>
          </cell>
          <cell r="Q230">
            <v>2.2424409198169081E-4</v>
          </cell>
          <cell r="R230">
            <v>2.1523422747102283E-4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57004.86</v>
          </cell>
          <cell r="I247">
            <v>57120.800000000003</v>
          </cell>
          <cell r="J247">
            <v>55360.14</v>
          </cell>
          <cell r="K247">
            <v>53426.559999999998</v>
          </cell>
          <cell r="L247">
            <v>46563.66</v>
          </cell>
          <cell r="M247">
            <v>47264.58</v>
          </cell>
          <cell r="N247">
            <v>43048.5</v>
          </cell>
          <cell r="O247">
            <v>43863.6</v>
          </cell>
          <cell r="P247">
            <v>44237.599999999999</v>
          </cell>
          <cell r="Q247">
            <v>43985.7</v>
          </cell>
          <cell r="R247">
            <v>44580.14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57004.86</v>
          </cell>
          <cell r="I252">
            <v>57120.800000000003</v>
          </cell>
          <cell r="J252">
            <v>55360.14</v>
          </cell>
          <cell r="K252">
            <v>53426.559999999998</v>
          </cell>
          <cell r="L252">
            <v>46563.66</v>
          </cell>
          <cell r="M252">
            <v>47264.58</v>
          </cell>
          <cell r="N252">
            <v>43048.5</v>
          </cell>
          <cell r="O252">
            <v>43863.6</v>
          </cell>
          <cell r="P252">
            <v>44237.599999999999</v>
          </cell>
          <cell r="Q252">
            <v>43985.7</v>
          </cell>
          <cell r="R252">
            <v>44580.14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29329.95</v>
          </cell>
          <cell r="I259">
            <v>28804.75</v>
          </cell>
          <cell r="J259">
            <v>26809.25</v>
          </cell>
          <cell r="K259">
            <v>24248.899999999998</v>
          </cell>
          <cell r="L259">
            <v>20144.150000000001</v>
          </cell>
          <cell r="M259">
            <v>23507.25</v>
          </cell>
          <cell r="N259">
            <v>24286.6</v>
          </cell>
          <cell r="O259">
            <v>20536.100000000002</v>
          </cell>
          <cell r="P259">
            <v>19251.7</v>
          </cell>
          <cell r="Q259">
            <v>19066.45</v>
          </cell>
          <cell r="R259">
            <v>21165.3</v>
          </cell>
        </row>
        <row r="265">
          <cell r="H265">
            <v>53924.65</v>
          </cell>
          <cell r="I265">
            <v>44653.05</v>
          </cell>
          <cell r="J265">
            <v>54884.05</v>
          </cell>
          <cell r="K265">
            <v>55181.75</v>
          </cell>
          <cell r="L265">
            <v>56533.75</v>
          </cell>
          <cell r="M265">
            <v>55994.9</v>
          </cell>
          <cell r="N265">
            <v>39768.950000000004</v>
          </cell>
          <cell r="O265">
            <v>40837.550000000003</v>
          </cell>
          <cell r="P265">
            <v>38587.899999999994</v>
          </cell>
          <cell r="Q265">
            <v>33005.050000000003</v>
          </cell>
          <cell r="R265">
            <v>26488.800000000003</v>
          </cell>
        </row>
        <row r="267">
          <cell r="H267">
            <v>83254.600000000006</v>
          </cell>
          <cell r="I267">
            <v>73457.8</v>
          </cell>
          <cell r="J267">
            <v>81693.3</v>
          </cell>
          <cell r="K267">
            <v>79430.649999999994</v>
          </cell>
          <cell r="L267">
            <v>76677.899999999994</v>
          </cell>
          <cell r="M267">
            <v>79502.149999999994</v>
          </cell>
          <cell r="N267">
            <v>64055.55</v>
          </cell>
          <cell r="O267">
            <v>61373.650000000009</v>
          </cell>
          <cell r="P267">
            <v>57839.599999999991</v>
          </cell>
          <cell r="Q267">
            <v>52071.5</v>
          </cell>
          <cell r="R267">
            <v>47654.100000000006</v>
          </cell>
        </row>
        <row r="268">
          <cell r="A268" t="str">
            <v>Total tkm</v>
          </cell>
          <cell r="H268">
            <v>1.4604824921945253E-3</v>
          </cell>
          <cell r="I268">
            <v>1.286007899049033E-3</v>
          </cell>
          <cell r="J268">
            <v>1.475670039851778E-3</v>
          </cell>
          <cell r="K268">
            <v>1.4867258906431557E-3</v>
          </cell>
          <cell r="L268">
            <v>1.646732666633164E-3</v>
          </cell>
          <cell r="M268">
            <v>1.6820661476310587E-3</v>
          </cell>
          <cell r="N268">
            <v>1.4879856440990975E-3</v>
          </cell>
          <cell r="O268">
            <v>1.3991931806782846E-3</v>
          </cell>
          <cell r="P268">
            <v>1.3074759932726909E-3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0.35229224571375034</v>
          </cell>
          <cell r="I272">
            <v>0.39212649984072484</v>
          </cell>
          <cell r="J272">
            <v>0.32816950716888654</v>
          </cell>
          <cell r="K272">
            <v>0.30528391748021699</v>
          </cell>
          <cell r="L272">
            <v>0.2627112896936406</v>
          </cell>
          <cell r="M272">
            <v>0.29568068284945753</v>
          </cell>
          <cell r="N272">
            <v>0.3791490354856058</v>
          </cell>
          <cell r="O272">
            <v>0.33460776733989261</v>
          </cell>
          <cell r="P272">
            <v>0.33284635440079119</v>
          </cell>
          <cell r="Q272">
            <v>0.36615903133191863</v>
          </cell>
          <cell r="R272">
            <v>0.44414436533267854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0.6477077542862496</v>
          </cell>
          <cell r="I278">
            <v>0.6078735001592751</v>
          </cell>
          <cell r="J278">
            <v>0.6718304928311134</v>
          </cell>
          <cell r="K278">
            <v>0.69471608251978301</v>
          </cell>
          <cell r="L278">
            <v>0.73728871030635956</v>
          </cell>
          <cell r="M278">
            <v>0.70431931715054252</v>
          </cell>
          <cell r="N278">
            <v>0.62085096451439414</v>
          </cell>
          <cell r="O278">
            <v>0.66539223266010739</v>
          </cell>
          <cell r="P278">
            <v>0.66715364559920887</v>
          </cell>
          <cell r="Q278">
            <v>0.63384096866808148</v>
          </cell>
          <cell r="R278">
            <v>0.55585563466732135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625.95372000000009</v>
          </cell>
          <cell r="I285">
            <v>623.55856892000008</v>
          </cell>
          <cell r="J285">
            <v>559.20900000000006</v>
          </cell>
          <cell r="K285">
            <v>506.65888000000007</v>
          </cell>
          <cell r="L285">
            <v>455.86996000000005</v>
          </cell>
          <cell r="M285">
            <v>583.86272000000008</v>
          </cell>
          <cell r="N285">
            <v>619.31884000000002</v>
          </cell>
          <cell r="O285">
            <v>639.19128000000012</v>
          </cell>
          <cell r="P285">
            <v>636.45708000000013</v>
          </cell>
          <cell r="Q285">
            <v>665.30352000000005</v>
          </cell>
          <cell r="R285">
            <v>639.45475999999996</v>
          </cell>
        </row>
        <row r="287">
          <cell r="H287">
            <v>30793.031640000001</v>
          </cell>
          <cell r="I287">
            <v>33244.044781920005</v>
          </cell>
          <cell r="J287">
            <v>35373.485840000001</v>
          </cell>
          <cell r="K287">
            <v>36288.130480000007</v>
          </cell>
          <cell r="L287">
            <v>34351.203600000001</v>
          </cell>
          <cell r="M287">
            <v>38160.216640000006</v>
          </cell>
          <cell r="N287">
            <v>41189.879639999999</v>
          </cell>
          <cell r="O287">
            <v>43686.428800000002</v>
          </cell>
          <cell r="P287">
            <v>43659.582120000006</v>
          </cell>
          <cell r="Q287">
            <v>46677.235919999999</v>
          </cell>
          <cell r="R287">
            <v>49183.879920000007</v>
          </cell>
        </row>
        <row r="288">
          <cell r="H288">
            <v>3079.3031640000004</v>
          </cell>
          <cell r="I288">
            <v>3324.4044781920006</v>
          </cell>
          <cell r="J288">
            <v>3537.3485840000003</v>
          </cell>
          <cell r="K288">
            <v>3628.8130480000009</v>
          </cell>
          <cell r="L288">
            <v>3435.1203600000003</v>
          </cell>
          <cell r="M288">
            <v>3816.0216640000008</v>
          </cell>
          <cell r="N288">
            <v>4118.9879639999999</v>
          </cell>
          <cell r="O288">
            <v>4368.6428800000003</v>
          </cell>
          <cell r="P288">
            <v>4365.9582120000005</v>
          </cell>
          <cell r="Q288">
            <v>4667.7235920000003</v>
          </cell>
          <cell r="R288">
            <v>4918.3879920000008</v>
          </cell>
        </row>
        <row r="290">
          <cell r="H290">
            <v>3705.2568840000004</v>
          </cell>
          <cell r="I290">
            <v>3947.9630471120008</v>
          </cell>
          <cell r="J290">
            <v>4096.5575840000001</v>
          </cell>
          <cell r="K290">
            <v>4135.4719280000008</v>
          </cell>
          <cell r="L290">
            <v>3890.9903200000003</v>
          </cell>
          <cell r="M290">
            <v>4399.8843840000009</v>
          </cell>
          <cell r="N290">
            <v>4738.3068039999998</v>
          </cell>
          <cell r="O290">
            <v>5007.8341600000003</v>
          </cell>
          <cell r="P290">
            <v>5002.4152920000006</v>
          </cell>
          <cell r="Q290">
            <v>5333.0271120000007</v>
          </cell>
          <cell r="R290">
            <v>5557.8427520000005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0.83106334065446674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0.88494551059943349</v>
          </cell>
        </row>
        <row r="295">
          <cell r="H295">
            <v>3135.7200000000003</v>
          </cell>
          <cell r="I295">
            <v>2870.1824000000001</v>
          </cell>
          <cell r="J295">
            <v>2346.5592000000001</v>
          </cell>
          <cell r="K295">
            <v>1962.8448000000001</v>
          </cell>
          <cell r="L295">
            <v>1769.8224</v>
          </cell>
          <cell r="M295">
            <v>2105.1784000000002</v>
          </cell>
          <cell r="N295">
            <v>2169.5752000000002</v>
          </cell>
          <cell r="O295">
            <v>2434.5300000000007</v>
          </cell>
          <cell r="P295">
            <v>2519.6500000000005</v>
          </cell>
          <cell r="Q295">
            <v>2485.6000000000004</v>
          </cell>
          <cell r="R295">
            <v>2221.0056000000004</v>
          </cell>
        </row>
        <row r="296">
          <cell r="H296">
            <v>14.448</v>
          </cell>
          <cell r="I296">
            <v>12.736000000000001</v>
          </cell>
          <cell r="J296">
            <v>14.9688</v>
          </cell>
          <cell r="K296">
            <v>12.720000000000002</v>
          </cell>
          <cell r="L296">
            <v>10.58</v>
          </cell>
          <cell r="M296">
            <v>10.7224</v>
          </cell>
          <cell r="N296">
            <v>11.606400000000001</v>
          </cell>
          <cell r="O296">
            <v>14.610000000000001</v>
          </cell>
          <cell r="P296">
            <v>9.16</v>
          </cell>
          <cell r="Q296">
            <v>13.469999999999999</v>
          </cell>
          <cell r="R296">
            <v>14.810400000000001</v>
          </cell>
        </row>
        <row r="305">
          <cell r="H305">
            <v>3150.1680000000001</v>
          </cell>
          <cell r="I305">
            <v>2882.9184</v>
          </cell>
          <cell r="J305">
            <v>2361.5280000000002</v>
          </cell>
          <cell r="K305">
            <v>1975.5648000000001</v>
          </cell>
          <cell r="L305">
            <v>1780.4023999999999</v>
          </cell>
          <cell r="M305">
            <v>2115.9008000000003</v>
          </cell>
          <cell r="N305">
            <v>2181.1816000000003</v>
          </cell>
          <cell r="O305">
            <v>2449.1400000000008</v>
          </cell>
          <cell r="P305">
            <v>2528.8100000000004</v>
          </cell>
          <cell r="Q305">
            <v>2499.0700000000002</v>
          </cell>
          <cell r="R305">
            <v>2235.8160000000003</v>
          </cell>
        </row>
        <row r="306">
          <cell r="A306" t="str">
            <v>Total tkm</v>
          </cell>
          <cell r="H306">
            <v>8.5018882593620461E-4</v>
          </cell>
          <cell r="I306">
            <v>7.3022932727521397E-4</v>
          </cell>
          <cell r="J306">
            <v>5.7646644812792656E-4</v>
          </cell>
          <cell r="K306">
            <v>4.7771205666372973E-4</v>
          </cell>
          <cell r="L306">
            <v>4.5757050354214193E-4</v>
          </cell>
          <cell r="M306">
            <v>4.808991817363172E-4</v>
          </cell>
          <cell r="N306">
            <v>4.6032933075559462E-4</v>
          </cell>
          <cell r="O306">
            <v>4.8906172244330076E-4</v>
          </cell>
          <cell r="P306">
            <v>5.0551780537776267E-4</v>
          </cell>
          <cell r="Q306">
            <v>4.6860253051719342E-4</v>
          </cell>
          <cell r="R306">
            <v>4.0228126267074355E-4</v>
          </cell>
        </row>
        <row r="308">
          <cell r="H308">
            <v>0.99541357794250973</v>
          </cell>
          <cell r="I308">
            <v>0.99558225442662551</v>
          </cell>
          <cell r="J308">
            <v>0.99366139211561322</v>
          </cell>
          <cell r="K308">
            <v>0.99356133496608157</v>
          </cell>
          <cell r="L308">
            <v>0.99405752317565965</v>
          </cell>
          <cell r="M308">
            <v>0.99493246564300175</v>
          </cell>
          <cell r="N308">
            <v>0.99467884746506197</v>
          </cell>
          <cell r="O308">
            <v>0.99403464073103209</v>
          </cell>
          <cell r="P308">
            <v>0.99637774289092507</v>
          </cell>
          <cell r="Q308">
            <v>0.99460999491810964</v>
          </cell>
          <cell r="R308">
            <v>0.99337584130357781</v>
          </cell>
        </row>
        <row r="309">
          <cell r="H309">
            <v>4.5864220574902675E-3</v>
          </cell>
          <cell r="I309">
            <v>4.417745573374536E-3</v>
          </cell>
          <cell r="J309">
            <v>6.3386078843867188E-3</v>
          </cell>
          <cell r="K309">
            <v>6.4386650339184025E-3</v>
          </cell>
          <cell r="L309">
            <v>5.9424768243403854E-3</v>
          </cell>
          <cell r="M309">
            <v>5.0675343569982099E-3</v>
          </cell>
          <cell r="N309">
            <v>5.3211525349379429E-3</v>
          </cell>
          <cell r="O309">
            <v>5.9653592689678809E-3</v>
          </cell>
          <cell r="P309">
            <v>3.6222571090750188E-3</v>
          </cell>
          <cell r="Q309">
            <v>5.3900050818904621E-3</v>
          </cell>
          <cell r="R309">
            <v>6.624158696422246E-3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3">
        <row r="3">
          <cell r="H3">
            <v>67466.151173472172</v>
          </cell>
          <cell r="I3">
            <v>65536.931802711188</v>
          </cell>
          <cell r="J3">
            <v>65188.188198837895</v>
          </cell>
          <cell r="K3">
            <v>72751.36627593459</v>
          </cell>
          <cell r="L3">
            <v>57663.559593042562</v>
          </cell>
          <cell r="M3">
            <v>66021.420851382369</v>
          </cell>
          <cell r="N3">
            <v>67448.484513225514</v>
          </cell>
          <cell r="O3">
            <v>72140.310540016784</v>
          </cell>
          <cell r="P3">
            <v>69018.314566542787</v>
          </cell>
          <cell r="Q3">
            <v>78093.20337072351</v>
          </cell>
          <cell r="R3">
            <v>81811.993539459465</v>
          </cell>
        </row>
        <row r="11">
          <cell r="H11">
            <v>589.28099999999995</v>
          </cell>
          <cell r="I11">
            <v>554.34239999999988</v>
          </cell>
          <cell r="J11">
            <v>470.41559999999998</v>
          </cell>
          <cell r="K11">
            <v>434.56319999999999</v>
          </cell>
          <cell r="L11">
            <v>382.97070000000002</v>
          </cell>
          <cell r="M11">
            <v>489.82439999999997</v>
          </cell>
          <cell r="N11">
            <v>517.57679999999993</v>
          </cell>
          <cell r="O11">
            <v>442.97249999999997</v>
          </cell>
          <cell r="P11">
            <v>456.02249999999998</v>
          </cell>
          <cell r="Q11">
            <v>426.47999999999996</v>
          </cell>
          <cell r="R11">
            <v>307.27620000000002</v>
          </cell>
        </row>
        <row r="12">
          <cell r="H12">
            <v>2.9715000000000003</v>
          </cell>
          <cell r="I12">
            <v>2.4864000000000002</v>
          </cell>
          <cell r="J12">
            <v>2.6082000000000001</v>
          </cell>
          <cell r="K12">
            <v>2.1240000000000001</v>
          </cell>
          <cell r="L12">
            <v>1.4558999999999997</v>
          </cell>
          <cell r="M12">
            <v>1.4352</v>
          </cell>
          <cell r="N12">
            <v>1.4897999999999998</v>
          </cell>
          <cell r="O12">
            <v>1.1174999999999999</v>
          </cell>
          <cell r="P12">
            <v>1.0125</v>
          </cell>
          <cell r="Q12">
            <v>1.155</v>
          </cell>
          <cell r="R12">
            <v>1.1153999999999999</v>
          </cell>
        </row>
        <row r="13">
          <cell r="H13">
            <v>80697.943999999989</v>
          </cell>
          <cell r="I13">
            <v>79523.431000000011</v>
          </cell>
          <cell r="J13">
            <v>82541.142999999996</v>
          </cell>
          <cell r="K13">
            <v>90213.347999999998</v>
          </cell>
          <cell r="L13">
            <v>77553.768000000011</v>
          </cell>
          <cell r="M13">
            <v>82248.933000000005</v>
          </cell>
          <cell r="N13">
            <v>80333.114999999991</v>
          </cell>
          <cell r="O13">
            <v>84394.577999999994</v>
          </cell>
          <cell r="P13">
            <v>90244.01999999999</v>
          </cell>
          <cell r="Q13">
            <v>89709.904999999999</v>
          </cell>
          <cell r="R13">
            <v>87009.698000000004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37876.331999999995</v>
          </cell>
          <cell r="I15">
            <v>42951.739000000001</v>
          </cell>
          <cell r="J15">
            <v>38624.675999999999</v>
          </cell>
          <cell r="K15">
            <v>40341.788999999997</v>
          </cell>
          <cell r="L15">
            <v>44217.269</v>
          </cell>
          <cell r="M15">
            <v>43927.455000000002</v>
          </cell>
          <cell r="N15">
            <v>41101.743000000002</v>
          </cell>
          <cell r="O15">
            <v>42271.741999999998</v>
          </cell>
          <cell r="P15">
            <v>43825.561000000002</v>
          </cell>
          <cell r="Q15">
            <v>44721.471000000005</v>
          </cell>
          <cell r="R15">
            <v>47809.667999999998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1563.5619999999999</v>
          </cell>
          <cell r="N16">
            <v>1748.3319999999999</v>
          </cell>
          <cell r="O16">
            <v>1673.6569999999999</v>
          </cell>
          <cell r="P16">
            <v>1564.9850000000001</v>
          </cell>
          <cell r="Q16">
            <v>1635.9159999999999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8.36</v>
          </cell>
          <cell r="I18">
            <v>20.074000000000002</v>
          </cell>
          <cell r="J18">
            <v>19.588999999999999</v>
          </cell>
          <cell r="K18">
            <v>21.426000000000002</v>
          </cell>
          <cell r="L18">
            <v>24.460999999999999</v>
          </cell>
          <cell r="M18">
            <v>40.410000000000004</v>
          </cell>
          <cell r="N18">
            <v>76.186000000000007</v>
          </cell>
          <cell r="O18">
            <v>82.762</v>
          </cell>
          <cell r="P18">
            <v>68.056000000000012</v>
          </cell>
          <cell r="Q18">
            <v>68.484000000000009</v>
          </cell>
          <cell r="R18">
            <v>56.723000000000006</v>
          </cell>
        </row>
        <row r="19">
          <cell r="H19">
            <v>16178.85</v>
          </cell>
          <cell r="I19">
            <v>15734.250000000002</v>
          </cell>
          <cell r="J19">
            <v>18943.650000000001</v>
          </cell>
          <cell r="K19">
            <v>15631.199999999999</v>
          </cell>
          <cell r="L19">
            <v>16275.6</v>
          </cell>
          <cell r="M19">
            <v>16936.650000000001</v>
          </cell>
          <cell r="N19">
            <v>11151.9</v>
          </cell>
          <cell r="O19">
            <v>11643.3</v>
          </cell>
          <cell r="P19">
            <v>9796.9500000000007</v>
          </cell>
          <cell r="Q19">
            <v>8009.1</v>
          </cell>
          <cell r="R19">
            <v>7066.35</v>
          </cell>
        </row>
        <row r="20">
          <cell r="H20">
            <v>1331.8609999999999</v>
          </cell>
          <cell r="I20">
            <v>1567.1849999999999</v>
          </cell>
          <cell r="J20">
            <v>2257.761</v>
          </cell>
          <cell r="K20">
            <v>2762.0499999999997</v>
          </cell>
          <cell r="L20">
            <v>1836.498</v>
          </cell>
          <cell r="M20">
            <v>1942.308</v>
          </cell>
          <cell r="N20">
            <v>1791.1399999999999</v>
          </cell>
          <cell r="O20">
            <v>1651.3230000000001</v>
          </cell>
          <cell r="P20">
            <v>1467.5800000000002</v>
          </cell>
          <cell r="Q20">
            <v>1223.5229999999999</v>
          </cell>
          <cell r="R20">
            <v>1267.9159999999999</v>
          </cell>
        </row>
        <row r="21">
          <cell r="H21">
            <v>136685.59949999998</v>
          </cell>
          <cell r="I21">
            <v>140353.50780000002</v>
          </cell>
          <cell r="J21">
            <v>142859.84279999998</v>
          </cell>
          <cell r="K21">
            <v>149406.50020000001</v>
          </cell>
          <cell r="L21">
            <v>140292.0226</v>
          </cell>
          <cell r="M21">
            <v>147150.57760000002</v>
          </cell>
          <cell r="N21">
            <v>136721.48260000002</v>
          </cell>
          <cell r="O21">
            <v>142161.45199999999</v>
          </cell>
          <cell r="P21">
            <v>147424.18699999998</v>
          </cell>
          <cell r="Q21">
            <v>145796.03399999999</v>
          </cell>
          <cell r="R21">
            <v>143518.74660000001</v>
          </cell>
        </row>
        <row r="22">
          <cell r="H22">
            <v>2.0259878045888148E-3</v>
          </cell>
          <cell r="I22">
            <v>2.1415941201292821E-3</v>
          </cell>
          <cell r="J22">
            <v>2.1914989010623667E-3</v>
          </cell>
          <cell r="K22">
            <v>2.0536590286610486E-3</v>
          </cell>
          <cell r="L22">
            <v>2.4329407270398036E-3</v>
          </cell>
          <cell r="M22">
            <v>2.2288308203975734E-3</v>
          </cell>
          <cell r="N22">
            <v>2.0270504754364236E-3</v>
          </cell>
          <cell r="O22">
            <v>1.9706243421442156E-3</v>
          </cell>
          <cell r="P22">
            <v>2.1360154609087645E-3</v>
          </cell>
          <cell r="Q22">
            <v>1.8669490776025421E-3</v>
          </cell>
          <cell r="R22">
            <v>1.7542506959053407E-3</v>
          </cell>
        </row>
        <row r="24">
          <cell r="H24">
            <v>4.3112149498967522E-3</v>
          </cell>
          <cell r="I24">
            <v>3.9496155720591102E-3</v>
          </cell>
          <cell r="J24">
            <v>3.2928469665094722E-3</v>
          </cell>
          <cell r="K24">
            <v>2.9085963423163027E-3</v>
          </cell>
          <cell r="L24">
            <v>2.729810953627238E-3</v>
          </cell>
          <cell r="M24">
            <v>3.3287290338165814E-3</v>
          </cell>
          <cell r="N24">
            <v>3.7856289308553759E-3</v>
          </cell>
          <cell r="O24">
            <v>3.1159818204445464E-3</v>
          </cell>
          <cell r="P24">
            <v>3.0932678638410944E-3</v>
          </cell>
          <cell r="Q24">
            <v>2.9251824504362032E-3</v>
          </cell>
          <cell r="R24">
            <v>2.1410178619829167E-3</v>
          </cell>
        </row>
        <row r="25">
          <cell r="H25">
            <v>2.1739671266540413E-5</v>
          </cell>
          <cell r="I25">
            <v>1.7715267961403953E-5</v>
          </cell>
          <cell r="J25">
            <v>1.8257054948964288E-5</v>
          </cell>
          <cell r="K25">
            <v>1.4216248939348357E-5</v>
          </cell>
          <cell r="L25">
            <v>1.0377639248605429E-5</v>
          </cell>
          <cell r="M25">
            <v>9.7532746619677552E-6</v>
          </cell>
          <cell r="N25">
            <v>1.0896605066510591E-5</v>
          </cell>
          <cell r="O25">
            <v>7.8607807129038042E-6</v>
          </cell>
          <cell r="P25">
            <v>6.867936806054763E-6</v>
          </cell>
          <cell r="Q25">
            <v>7.9220261917412669E-6</v>
          </cell>
          <cell r="R25">
            <v>7.7718070037827372E-6</v>
          </cell>
        </row>
        <row r="26">
          <cell r="H26">
            <v>0.59039097238623151</v>
          </cell>
          <cell r="I26">
            <v>0.56659382616442167</v>
          </cell>
          <cell r="J26">
            <v>0.5777770812442754</v>
          </cell>
          <cell r="K26">
            <v>0.60381139963279851</v>
          </cell>
          <cell r="L26">
            <v>0.55280240859539798</v>
          </cell>
          <cell r="M26">
            <v>0.55894400376448128</v>
          </cell>
          <cell r="N26">
            <v>0.58756761170464356</v>
          </cell>
          <cell r="O26">
            <v>0.593653038940542</v>
          </cell>
          <cell r="P26">
            <v>0.61213849529317743</v>
          </cell>
          <cell r="Q26">
            <v>0.61531101044902226</v>
          </cell>
          <cell r="R26">
            <v>0.60626015807192113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0.2771055044463554</v>
          </cell>
          <cell r="I28">
            <v>0.30602540451789118</v>
          </cell>
          <cell r="J28">
            <v>0.27036762216008825</v>
          </cell>
          <cell r="K28">
            <v>0.2700136135040796</v>
          </cell>
          <cell r="L28">
            <v>0.31518020897077009</v>
          </cell>
          <cell r="M28">
            <v>0.29852043883516499</v>
          </cell>
          <cell r="N28">
            <v>0.30062388308243809</v>
          </cell>
          <cell r="O28">
            <v>0.29735024090778139</v>
          </cell>
          <cell r="P28">
            <v>0.29727524290162788</v>
          </cell>
          <cell r="Q28">
            <v>0.30673996934649134</v>
          </cell>
          <cell r="R28">
            <v>0.33312489923877298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1.0625591999035414E-2</v>
          </cell>
          <cell r="N29">
            <v>1.2787544186563696E-2</v>
          </cell>
          <cell r="O29">
            <v>1.1772931244399501E-2</v>
          </cell>
          <cell r="P29">
            <v>1.0615524032023323E-2</v>
          </cell>
          <cell r="Q29">
            <v>1.1220579566656801E-2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6.116225872060502E-5</v>
          </cell>
          <cell r="I31">
            <v>1.4302456927977114E-4</v>
          </cell>
          <cell r="J31">
            <v>1.3712040847912792E-4</v>
          </cell>
          <cell r="K31">
            <v>1.4340741514805926E-4</v>
          </cell>
          <cell r="L31">
            <v>1.7435773999597323E-4</v>
          </cell>
          <cell r="M31">
            <v>2.7461665906502021E-4</v>
          </cell>
          <cell r="N31">
            <v>5.5723503396239496E-4</v>
          </cell>
          <cell r="O31">
            <v>5.8216906788487221E-4</v>
          </cell>
          <cell r="P31">
            <v>4.6163388372628451E-4</v>
          </cell>
          <cell r="Q31">
            <v>4.6972471144173932E-4</v>
          </cell>
          <cell r="R31">
            <v>3.9523059770088601E-4</v>
          </cell>
        </row>
        <row r="32">
          <cell r="H32">
            <v>0.11836543175859578</v>
          </cell>
          <cell r="I32">
            <v>0.11210443006825939</v>
          </cell>
          <cell r="J32">
            <v>0.13260304385551239</v>
          </cell>
          <cell r="K32">
            <v>0.10462195405872976</v>
          </cell>
          <cell r="L32">
            <v>0.1160122984783313</v>
          </cell>
          <cell r="M32">
            <v>0.11509740754153859</v>
          </cell>
          <cell r="N32">
            <v>8.1566552585058044E-2</v>
          </cell>
          <cell r="O32">
            <v>8.1901949060002574E-2</v>
          </cell>
          <cell r="P32">
            <v>6.6454156535385889E-2</v>
          </cell>
          <cell r="Q32">
            <v>5.4933593049588725E-2</v>
          </cell>
          <cell r="R32">
            <v>4.9236424978644562E-2</v>
          </cell>
        </row>
        <row r="33">
          <cell r="H33">
            <v>9.7439745289334603E-3</v>
          </cell>
          <cell r="I33">
            <v>1.1165983840127434E-2</v>
          </cell>
          <cell r="J33">
            <v>1.5804028310186551E-2</v>
          </cell>
          <cell r="K33">
            <v>1.8486812797988288E-2</v>
          </cell>
          <cell r="L33">
            <v>1.3090537622628873E-2</v>
          </cell>
          <cell r="M33">
            <v>1.319945889223611E-2</v>
          </cell>
          <cell r="N33">
            <v>1.3100647871412123E-2</v>
          </cell>
          <cell r="O33">
            <v>1.161582817823217E-2</v>
          </cell>
          <cell r="P33">
            <v>9.9548115534121989E-3</v>
          </cell>
          <cell r="Q33">
            <v>8.3920184001712965E-3</v>
          </cell>
          <cell r="R33">
            <v>8.8344974439736358E-3</v>
          </cell>
        </row>
        <row r="36">
          <cell r="A36" t="str">
            <v>Light Medium</v>
          </cell>
        </row>
        <row r="37">
          <cell r="H37">
            <v>9030.8301622268573</v>
          </cell>
          <cell r="I37">
            <v>11153.319844959582</v>
          </cell>
          <cell r="J37">
            <v>10309.88165596408</v>
          </cell>
          <cell r="K37">
            <v>11304.363595249803</v>
          </cell>
          <cell r="L37">
            <v>11146.793416763518</v>
          </cell>
          <cell r="M37">
            <v>12557.827345317986</v>
          </cell>
          <cell r="N37">
            <v>11984.50388315193</v>
          </cell>
          <cell r="O37">
            <v>12459.057068236169</v>
          </cell>
          <cell r="P37">
            <v>13423.54853063583</v>
          </cell>
          <cell r="Q37">
            <v>13335.713663265373</v>
          </cell>
          <cell r="R37">
            <v>13336.062253369862</v>
          </cell>
        </row>
        <row r="38">
          <cell r="H38">
            <v>420.94499999999999</v>
          </cell>
          <cell r="I38">
            <v>481.928</v>
          </cell>
          <cell r="J38">
            <v>530.62699999999995</v>
          </cell>
          <cell r="K38">
            <v>591.88300000000004</v>
          </cell>
          <cell r="L38">
            <v>622.19000000000005</v>
          </cell>
          <cell r="M38">
            <v>650.33100000000002</v>
          </cell>
          <cell r="N38">
            <v>663.70399999999995</v>
          </cell>
          <cell r="O38">
            <v>661.00199999999995</v>
          </cell>
          <cell r="P38">
            <v>701.67599999999993</v>
          </cell>
          <cell r="Q38">
            <v>728.70499999999993</v>
          </cell>
          <cell r="R38">
            <v>763.83600000000001</v>
          </cell>
        </row>
        <row r="39">
          <cell r="H39">
            <v>23666.156459536687</v>
          </cell>
          <cell r="I39">
            <v>23701.396033265337</v>
          </cell>
          <cell r="J39">
            <v>20684.397710639747</v>
          </cell>
          <cell r="K39">
            <v>19861.343016138071</v>
          </cell>
          <cell r="L39">
            <v>18633.82335616208</v>
          </cell>
          <cell r="M39">
            <v>19742.911996975239</v>
          </cell>
          <cell r="N39">
            <v>18484.382135171949</v>
          </cell>
          <cell r="O39">
            <v>19296.623015937472</v>
          </cell>
          <cell r="P39">
            <v>19445.294200290857</v>
          </cell>
          <cell r="Q39">
            <v>18809.007508908766</v>
          </cell>
          <cell r="R39">
            <v>18206.918679178874</v>
          </cell>
        </row>
        <row r="40">
          <cell r="H40">
            <v>9962.15023085967</v>
          </cell>
          <cell r="I40">
            <v>11422.366387519496</v>
          </cell>
          <cell r="J40">
            <v>10975.699904003635</v>
          </cell>
          <cell r="K40">
            <v>11755.591288420852</v>
          </cell>
          <cell r="L40">
            <v>11593.778553970486</v>
          </cell>
          <cell r="M40">
            <v>12839.427701904904</v>
          </cell>
          <cell r="N40">
            <v>12268.158360642163</v>
          </cell>
          <cell r="O40">
            <v>12755.106406780698</v>
          </cell>
          <cell r="P40">
            <v>13644.296253283284</v>
          </cell>
          <cell r="Q40">
            <v>13706.217816779361</v>
          </cell>
          <cell r="R40">
            <v>13907.099936229275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29529.699000000001</v>
          </cell>
          <cell r="I47">
            <v>33536.798999999999</v>
          </cell>
          <cell r="J47">
            <v>30875.913000000004</v>
          </cell>
          <cell r="K47">
            <v>36166.065999999999</v>
          </cell>
          <cell r="L47">
            <v>34786.275000000001</v>
          </cell>
          <cell r="M47">
            <v>38945.292000000001</v>
          </cell>
          <cell r="N47">
            <v>36716.735999999997</v>
          </cell>
          <cell r="O47">
            <v>37837.559000000001</v>
          </cell>
          <cell r="P47">
            <v>41949.881000000001</v>
          </cell>
          <cell r="Q47">
            <v>39572.030999999995</v>
          </cell>
          <cell r="R47">
            <v>36977.330999999998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37876.331999999995</v>
          </cell>
          <cell r="I49">
            <v>42951.739000000001</v>
          </cell>
          <cell r="J49">
            <v>38624.675999999999</v>
          </cell>
          <cell r="K49">
            <v>40341.788999999997</v>
          </cell>
          <cell r="L49">
            <v>44217.269</v>
          </cell>
          <cell r="M49">
            <v>43927.455000000002</v>
          </cell>
          <cell r="N49">
            <v>41101.743000000002</v>
          </cell>
          <cell r="O49">
            <v>42271.741999999998</v>
          </cell>
          <cell r="P49">
            <v>43825.561000000002</v>
          </cell>
          <cell r="Q49">
            <v>44721.471000000005</v>
          </cell>
          <cell r="R49">
            <v>47809.667999999998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1563.5619999999999</v>
          </cell>
          <cell r="N50">
            <v>1748.3319999999999</v>
          </cell>
          <cell r="O50">
            <v>1673.6569999999999</v>
          </cell>
          <cell r="P50">
            <v>1564.9850000000001</v>
          </cell>
          <cell r="Q50">
            <v>1635.9159999999999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8.36</v>
          </cell>
          <cell r="I52">
            <v>20.074000000000002</v>
          </cell>
          <cell r="J52">
            <v>19.588999999999999</v>
          </cell>
          <cell r="K52">
            <v>21.426000000000002</v>
          </cell>
          <cell r="L52">
            <v>24.460999999999999</v>
          </cell>
          <cell r="M52">
            <v>40.410000000000004</v>
          </cell>
          <cell r="N52">
            <v>76.186000000000007</v>
          </cell>
          <cell r="O52">
            <v>82.762</v>
          </cell>
          <cell r="P52">
            <v>68.056000000000012</v>
          </cell>
          <cell r="Q52">
            <v>68.484000000000009</v>
          </cell>
          <cell r="R52">
            <v>56.723000000000006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1331.8609999999999</v>
          </cell>
          <cell r="I54">
            <v>1567.1849999999999</v>
          </cell>
          <cell r="J54">
            <v>2257.761</v>
          </cell>
          <cell r="K54">
            <v>2762.0499999999997</v>
          </cell>
          <cell r="L54">
            <v>1836.498</v>
          </cell>
          <cell r="M54">
            <v>1942.308</v>
          </cell>
          <cell r="N54">
            <v>1791.1399999999999</v>
          </cell>
          <cell r="O54">
            <v>1651.3230000000001</v>
          </cell>
          <cell r="P54">
            <v>1467.5800000000002</v>
          </cell>
          <cell r="Q54">
            <v>1223.5229999999999</v>
          </cell>
          <cell r="R54">
            <v>1267.9159999999999</v>
          </cell>
        </row>
        <row r="55">
          <cell r="H55">
            <v>68746.251999999993</v>
          </cell>
          <cell r="I55">
            <v>78075.796999999991</v>
          </cell>
          <cell r="J55">
            <v>71777.939000000013</v>
          </cell>
          <cell r="K55">
            <v>79291.331000000006</v>
          </cell>
          <cell r="L55">
            <v>80864.502999999997</v>
          </cell>
          <cell r="M55">
            <v>86419.027000000016</v>
          </cell>
          <cell r="N55">
            <v>81434.136999999988</v>
          </cell>
          <cell r="O55">
            <v>83517.04300000002</v>
          </cell>
          <cell r="P55">
            <v>88876.063000000009</v>
          </cell>
          <cell r="Q55">
            <v>87221.425000000003</v>
          </cell>
          <cell r="R55">
            <v>86111.637999999992</v>
          </cell>
        </row>
        <row r="56">
          <cell r="H56">
            <v>7.6123956231116049E-3</v>
          </cell>
          <cell r="I56">
            <v>7.0002293563995724E-3</v>
          </cell>
          <cell r="J56">
            <v>6.9620526593026184E-3</v>
          </cell>
          <cell r="K56">
            <v>7.0142233423311816E-3</v>
          </cell>
          <cell r="L56">
            <v>7.2545080882533376E-3</v>
          </cell>
          <cell r="M56">
            <v>6.8816861885125508E-3</v>
          </cell>
          <cell r="N56">
            <v>6.7949526984159786E-3</v>
          </cell>
          <cell r="O56">
            <v>6.70331972496724E-3</v>
          </cell>
          <cell r="P56">
            <v>6.6209067443800743E-3</v>
          </cell>
          <cell r="Q56">
            <v>6.5404392447522769E-3</v>
          </cell>
          <cell r="R56">
            <v>6.4570512917514781E-3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0.42954631184838998</v>
          </cell>
          <cell r="I60">
            <v>0.42954155178204589</v>
          </cell>
          <cell r="J60">
            <v>0.43015881244514415</v>
          </cell>
          <cell r="K60">
            <v>0.45611626824627266</v>
          </cell>
          <cell r="L60">
            <v>0.43017979100174525</v>
          </cell>
          <cell r="M60">
            <v>0.45065645092254963</v>
          </cell>
          <cell r="N60">
            <v>0.45087646719949892</v>
          </cell>
          <cell r="O60">
            <v>0.45305194773239266</v>
          </cell>
          <cell r="P60">
            <v>0.47200426733573919</v>
          </cell>
          <cell r="Q60">
            <v>0.45369622200050036</v>
          </cell>
          <cell r="R60">
            <v>0.42941153900707363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0.55095850170857308</v>
          </cell>
          <cell r="I62">
            <v>0.55012872939356616</v>
          </cell>
          <cell r="J62">
            <v>0.53811347244172048</v>
          </cell>
          <cell r="K62">
            <v>0.50877931409677046</v>
          </cell>
          <cell r="L62">
            <v>0.54680690982543978</v>
          </cell>
          <cell r="M62">
            <v>0.50830767858564285</v>
          </cell>
          <cell r="N62">
            <v>0.50472374994285274</v>
          </cell>
          <cell r="O62">
            <v>0.50614509903086469</v>
          </cell>
          <cell r="P62">
            <v>0.49310871252251576</v>
          </cell>
          <cell r="Q62">
            <v>0.51273492722688263</v>
          </cell>
          <cell r="R62">
            <v>0.55520565059974825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1.8092798013104216E-2</v>
          </cell>
          <cell r="N63">
            <v>2.1469276453436232E-2</v>
          </cell>
          <cell r="O63">
            <v>2.0039706147163276E-2</v>
          </cell>
          <cell r="P63">
            <v>1.7608622020082055E-2</v>
          </cell>
          <cell r="Q63">
            <v>1.8755896272045543E-2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1.2160662955123721E-4</v>
          </cell>
          <cell r="I65">
            <v>2.5710912691675764E-4</v>
          </cell>
          <cell r="J65">
            <v>2.7291115171194864E-4</v>
          </cell>
          <cell r="K65">
            <v>2.7021869515596856E-4</v>
          </cell>
          <cell r="L65">
            <v>3.024936664731619E-4</v>
          </cell>
          <cell r="M65">
            <v>4.6760535732484002E-4</v>
          </cell>
          <cell r="N65">
            <v>9.3555359959177835E-4</v>
          </cell>
          <cell r="O65">
            <v>9.9095941411622983E-4</v>
          </cell>
          <cell r="P65">
            <v>7.6574048965242765E-4</v>
          </cell>
          <cell r="Q65">
            <v>7.851740555717819E-4</v>
          </cell>
          <cell r="R65">
            <v>6.5871467919353726E-4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1.9373579813485687E-2</v>
          </cell>
          <cell r="I67">
            <v>2.0072609697471294E-2</v>
          </cell>
          <cell r="J67">
            <v>3.1454803961423292E-2</v>
          </cell>
          <cell r="K67">
            <v>3.4834198961800747E-2</v>
          </cell>
          <cell r="L67">
            <v>2.2710805506341889E-2</v>
          </cell>
          <cell r="M67">
            <v>2.2475467121378254E-2</v>
          </cell>
          <cell r="N67">
            <v>2.19949528046205E-2</v>
          </cell>
          <cell r="O67">
            <v>1.9772287675462834E-2</v>
          </cell>
          <cell r="P67">
            <v>1.6512657632010545E-2</v>
          </cell>
          <cell r="Q67">
            <v>1.4027780444999607E-2</v>
          </cell>
          <cell r="R67">
            <v>1.4724095713984676E-2</v>
          </cell>
        </row>
        <row r="70">
          <cell r="A70" t="str">
            <v>Light Trucks</v>
          </cell>
        </row>
        <row r="71">
          <cell r="H71">
            <v>2688.6030580393885</v>
          </cell>
          <cell r="I71">
            <v>2509.1219029776489</v>
          </cell>
          <cell r="J71">
            <v>2785.5774747143087</v>
          </cell>
          <cell r="K71">
            <v>2776.2228192765906</v>
          </cell>
          <cell r="L71">
            <v>2739.5673446477749</v>
          </cell>
          <cell r="M71">
            <v>2865.0017107791282</v>
          </cell>
          <cell r="N71">
            <v>2749.0692546643008</v>
          </cell>
          <cell r="O71">
            <v>2859.0861757078337</v>
          </cell>
          <cell r="P71">
            <v>2982.4657197052907</v>
          </cell>
          <cell r="Q71">
            <v>3113.7361349026992</v>
          </cell>
          <cell r="R71">
            <v>3313.789636187314</v>
          </cell>
        </row>
        <row r="72">
          <cell r="H72">
            <v>275.95499999999998</v>
          </cell>
          <cell r="I72">
            <v>281.37400000000002</v>
          </cell>
          <cell r="J72">
            <v>305.94799999999998</v>
          </cell>
          <cell r="K72">
            <v>340.04199999999997</v>
          </cell>
          <cell r="L72">
            <v>352.84899999999999</v>
          </cell>
          <cell r="M72">
            <v>362.12</v>
          </cell>
          <cell r="N72">
            <v>372.26600000000002</v>
          </cell>
          <cell r="O72">
            <v>371.05799999999999</v>
          </cell>
          <cell r="P72">
            <v>398.81799999999998</v>
          </cell>
          <cell r="Q72">
            <v>421.20499999999998</v>
          </cell>
          <cell r="R72">
            <v>448.88099999999997</v>
          </cell>
        </row>
        <row r="73">
          <cell r="H73">
            <v>17714.368488</v>
          </cell>
          <cell r="I73">
            <v>16115.767231</v>
          </cell>
          <cell r="J73">
            <v>16355.821995</v>
          </cell>
          <cell r="K73">
            <v>14666.502122</v>
          </cell>
          <cell r="L73">
            <v>13947.545367999999</v>
          </cell>
          <cell r="M73">
            <v>14212.716641999999</v>
          </cell>
          <cell r="N73">
            <v>13265.912934</v>
          </cell>
          <cell r="O73">
            <v>13841.722577</v>
          </cell>
          <cell r="P73">
            <v>13434.004003</v>
          </cell>
          <cell r="Q73">
            <v>13279.845292</v>
          </cell>
          <cell r="R73">
            <v>13261.678105999999</v>
          </cell>
        </row>
        <row r="74">
          <cell r="H74">
            <v>4888.3685561060393</v>
          </cell>
          <cell r="I74">
            <v>4534.5578888553937</v>
          </cell>
          <cell r="J74">
            <v>5004.0310277262597</v>
          </cell>
          <cell r="K74">
            <v>4987.226714569123</v>
          </cell>
          <cell r="L74">
            <v>4921.3774355534315</v>
          </cell>
          <cell r="M74">
            <v>5146.7089504010401</v>
          </cell>
          <cell r="N74">
            <v>4938.4483442884439</v>
          </cell>
          <cell r="O74">
            <v>5136.0818959764665</v>
          </cell>
          <cell r="P74">
            <v>5357.7226084684535</v>
          </cell>
          <cell r="Q74">
            <v>5593.53723621686</v>
          </cell>
          <cell r="R74">
            <v>5952.9153298993851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917.74599999999998</v>
          </cell>
          <cell r="I81">
            <v>191.33700000000002</v>
          </cell>
          <cell r="J81">
            <v>217.346</v>
          </cell>
          <cell r="K81">
            <v>256.13799999999998</v>
          </cell>
          <cell r="L81">
            <v>221.89099999999999</v>
          </cell>
          <cell r="M81">
            <v>229.41900000000001</v>
          </cell>
          <cell r="N81">
            <v>223.14600000000002</v>
          </cell>
          <cell r="O81">
            <v>232.059</v>
          </cell>
          <cell r="P81">
            <v>281.42499999999995</v>
          </cell>
          <cell r="Q81">
            <v>322.517</v>
          </cell>
          <cell r="R81">
            <v>383.904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18909.317999999999</v>
          </cell>
          <cell r="I83">
            <v>17684.258000000002</v>
          </cell>
          <cell r="J83">
            <v>18915.736000000001</v>
          </cell>
          <cell r="K83">
            <v>18274.384999999998</v>
          </cell>
          <cell r="L83">
            <v>18722.961000000003</v>
          </cell>
          <cell r="M83">
            <v>18669.203000000001</v>
          </cell>
          <cell r="N83">
            <v>17706.695</v>
          </cell>
          <cell r="O83">
            <v>18387.968999999997</v>
          </cell>
          <cell r="P83">
            <v>19315.529000000002</v>
          </cell>
          <cell r="Q83">
            <v>20253.498</v>
          </cell>
          <cell r="R83">
            <v>22133.557000000001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664.51499999999999</v>
          </cell>
          <cell r="N84">
            <v>753.18399999999997</v>
          </cell>
          <cell r="O84">
            <v>728.03099999999995</v>
          </cell>
          <cell r="P84">
            <v>689.74599999999998</v>
          </cell>
          <cell r="Q84">
            <v>740.875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8.36</v>
          </cell>
          <cell r="I86">
            <v>20.074000000000002</v>
          </cell>
          <cell r="J86">
            <v>19.588999999999999</v>
          </cell>
          <cell r="K86">
            <v>21.426000000000002</v>
          </cell>
          <cell r="L86">
            <v>24.460999999999999</v>
          </cell>
          <cell r="M86">
            <v>40.410000000000004</v>
          </cell>
          <cell r="N86">
            <v>76.186000000000007</v>
          </cell>
          <cell r="O86">
            <v>82.762</v>
          </cell>
          <cell r="P86">
            <v>68.056000000000012</v>
          </cell>
          <cell r="Q86">
            <v>68.484000000000009</v>
          </cell>
          <cell r="R86">
            <v>56.723000000000006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1331.8609999999999</v>
          </cell>
          <cell r="I88">
            <v>1567.1849999999999</v>
          </cell>
          <cell r="J88">
            <v>2257.761</v>
          </cell>
          <cell r="K88">
            <v>2762.0499999999997</v>
          </cell>
          <cell r="L88">
            <v>1836.498</v>
          </cell>
          <cell r="M88">
            <v>1942.308</v>
          </cell>
          <cell r="N88">
            <v>1791.1399999999999</v>
          </cell>
          <cell r="O88">
            <v>1651.3230000000001</v>
          </cell>
          <cell r="P88">
            <v>1467.5800000000002</v>
          </cell>
          <cell r="Q88">
            <v>1223.5229999999999</v>
          </cell>
          <cell r="R88">
            <v>1267.9159999999999</v>
          </cell>
        </row>
        <row r="89">
          <cell r="H89">
            <v>21167.285</v>
          </cell>
          <cell r="I89">
            <v>19462.854000000003</v>
          </cell>
          <cell r="J89">
            <v>21410.432000000001</v>
          </cell>
          <cell r="K89">
            <v>21313.998999999996</v>
          </cell>
          <cell r="L89">
            <v>20805.811000000002</v>
          </cell>
          <cell r="M89">
            <v>21545.855000000003</v>
          </cell>
          <cell r="N89">
            <v>20550.351000000002</v>
          </cell>
          <cell r="O89">
            <v>21082.143999999997</v>
          </cell>
          <cell r="P89">
            <v>21822.336000000003</v>
          </cell>
          <cell r="Q89">
            <v>22608.897000000001</v>
          </cell>
          <cell r="R89">
            <v>23842.100000000002</v>
          </cell>
        </row>
        <row r="90">
          <cell r="H90">
            <v>7.8729676873297277E-3</v>
          </cell>
          <cell r="I90">
            <v>7.7568387478116783E-3</v>
          </cell>
          <cell r="J90">
            <v>7.6861735831619165E-3</v>
          </cell>
          <cell r="K90">
            <v>7.6773372987236866E-3</v>
          </cell>
          <cell r="L90">
            <v>7.5945608859179174E-3</v>
          </cell>
          <cell r="M90">
            <v>7.5203637467080873E-3</v>
          </cell>
          <cell r="N90">
            <v>7.4753849744354593E-3</v>
          </cell>
          <cell r="O90">
            <v>7.3737350693113051E-3</v>
          </cell>
          <cell r="P90">
            <v>7.3168773930304739E-3</v>
          </cell>
          <cell r="Q90">
            <v>7.261018924041393E-3</v>
          </cell>
          <cell r="R90">
            <v>7.1948139796319619E-3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4.3356812175014414E-2</v>
          </cell>
          <cell r="I94">
            <v>9.8308809180811807E-3</v>
          </cell>
          <cell r="J94">
            <v>1.0151406566668061E-2</v>
          </cell>
          <cell r="K94">
            <v>1.201736004585531E-2</v>
          </cell>
          <cell r="L94">
            <v>1.0664857044024863E-2</v>
          </cell>
          <cell r="M94">
            <v>1.0647941332567214E-2</v>
          </cell>
          <cell r="N94">
            <v>1.0858500665025137E-2</v>
          </cell>
          <cell r="O94">
            <v>1.1007371925739622E-2</v>
          </cell>
          <cell r="P94">
            <v>1.2896190398681421E-2</v>
          </cell>
          <cell r="Q94">
            <v>1.4265047958774812E-2</v>
          </cell>
          <cell r="R94">
            <v>1.6101937329345988E-2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0.89332750988140419</v>
          </cell>
          <cell r="I96">
            <v>0.90861586897790014</v>
          </cell>
          <cell r="J96">
            <v>0.88348222025599488</v>
          </cell>
          <cell r="K96">
            <v>0.85738884570652374</v>
          </cell>
          <cell r="L96">
            <v>0.89989094873542785</v>
          </cell>
          <cell r="M96">
            <v>0.86648698786843215</v>
          </cell>
          <cell r="N96">
            <v>0.86162494256180822</v>
          </cell>
          <cell r="O96">
            <v>0.87220583447300237</v>
          </cell>
          <cell r="P96">
            <v>0.88512655107134264</v>
          </cell>
          <cell r="Q96">
            <v>0.89581981818927292</v>
          </cell>
          <cell r="R96">
            <v>0.92833924025148784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3.084189511161195E-2</v>
          </cell>
          <cell r="N97">
            <v>3.6650663533678809E-2</v>
          </cell>
          <cell r="O97">
            <v>3.453306267142469E-2</v>
          </cell>
          <cell r="P97">
            <v>3.160734029574102E-2</v>
          </cell>
          <cell r="Q97">
            <v>3.2769179319097258E-2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3.9494909243202418E-4</v>
          </cell>
          <cell r="I99">
            <v>1.0314006363095565E-3</v>
          </cell>
          <cell r="J99">
            <v>9.1492782583742346E-4</v>
          </cell>
          <cell r="K99">
            <v>1.0052548092922406E-3</v>
          </cell>
          <cell r="L99">
            <v>1.175681159460691E-3</v>
          </cell>
          <cell r="M99">
            <v>1.8755347606302928E-3</v>
          </cell>
          <cell r="N99">
            <v>3.7072846103699151E-3</v>
          </cell>
          <cell r="O99">
            <v>3.9256918081956001E-3</v>
          </cell>
          <cell r="P99">
            <v>3.1186395443640867E-3</v>
          </cell>
          <cell r="Q99">
            <v>3.0290730237746673E-3</v>
          </cell>
          <cell r="R99">
            <v>2.3791109004659824E-3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6.2920728851149299E-2</v>
          </cell>
          <cell r="I101">
            <v>8.0521849467709086E-2</v>
          </cell>
          <cell r="J101">
            <v>0.10545144535149968</v>
          </cell>
          <cell r="K101">
            <v>0.12958853943832879</v>
          </cell>
          <cell r="L101">
            <v>8.8268513061086629E-2</v>
          </cell>
          <cell r="M101">
            <v>9.0147640926758282E-2</v>
          </cell>
          <cell r="N101">
            <v>8.7158608629117798E-2</v>
          </cell>
          <cell r="O101">
            <v>7.8328039121637744E-2</v>
          </cell>
          <cell r="P101">
            <v>6.7251278689870783E-2</v>
          </cell>
          <cell r="Q101">
            <v>5.4116881509080249E-2</v>
          </cell>
          <cell r="R101">
            <v>5.3179711518700108E-2</v>
          </cell>
        </row>
        <row r="104">
          <cell r="A104" t="str">
            <v>Medium Trucks</v>
          </cell>
        </row>
        <row r="105">
          <cell r="H105">
            <v>6342.2271041874692</v>
          </cell>
          <cell r="I105">
            <v>8644.1979419819327</v>
          </cell>
          <cell r="J105">
            <v>7524.3041812497704</v>
          </cell>
          <cell r="K105">
            <v>8528.1407759732119</v>
          </cell>
          <cell r="L105">
            <v>8407.2260721157418</v>
          </cell>
          <cell r="M105">
            <v>9692.8256345388581</v>
          </cell>
          <cell r="N105">
            <v>9235.4346284876301</v>
          </cell>
          <cell r="O105">
            <v>9599.9708925283339</v>
          </cell>
          <cell r="P105">
            <v>10441.082810930538</v>
          </cell>
          <cell r="Q105">
            <v>10221.977528362673</v>
          </cell>
          <cell r="R105">
            <v>10022.272617182549</v>
          </cell>
        </row>
        <row r="106">
          <cell r="H106">
            <v>144.99</v>
          </cell>
          <cell r="I106">
            <v>200.554</v>
          </cell>
          <cell r="J106">
            <v>224.679</v>
          </cell>
          <cell r="K106">
            <v>251.84100000000001</v>
          </cell>
          <cell r="L106">
            <v>269.34100000000001</v>
          </cell>
          <cell r="M106">
            <v>288.21100000000001</v>
          </cell>
          <cell r="N106">
            <v>291.43799999999999</v>
          </cell>
          <cell r="O106">
            <v>289.94400000000002</v>
          </cell>
          <cell r="P106">
            <v>302.858</v>
          </cell>
          <cell r="Q106">
            <v>307.5</v>
          </cell>
          <cell r="R106">
            <v>314.95499999999998</v>
          </cell>
        </row>
        <row r="107">
          <cell r="H107">
            <v>34994.011137000001</v>
          </cell>
          <cell r="I107">
            <v>34343.909863000001</v>
          </cell>
          <cell r="J107">
            <v>26578.669462999998</v>
          </cell>
          <cell r="K107">
            <v>26875.546769</v>
          </cell>
          <cell r="L107">
            <v>24773.061355000002</v>
          </cell>
          <cell r="M107">
            <v>26691.273933</v>
          </cell>
          <cell r="N107">
            <v>25150.152061000001</v>
          </cell>
          <cell r="O107">
            <v>26277.572603000001</v>
          </cell>
          <cell r="P107">
            <v>27361.250635</v>
          </cell>
          <cell r="Q107">
            <v>26382.701075000001</v>
          </cell>
          <cell r="R107">
            <v>25254.987558000001</v>
          </cell>
        </row>
        <row r="108">
          <cell r="H108">
            <v>5073.7816747536308</v>
          </cell>
          <cell r="I108">
            <v>6887.8084986641024</v>
          </cell>
          <cell r="J108">
            <v>5971.6688762773765</v>
          </cell>
          <cell r="K108">
            <v>6768.3645738517298</v>
          </cell>
          <cell r="L108">
            <v>6672.4011184170549</v>
          </cell>
          <cell r="M108">
            <v>7692.7187515038631</v>
          </cell>
          <cell r="N108">
            <v>7329.7100163537179</v>
          </cell>
          <cell r="O108">
            <v>7619.0245108042318</v>
          </cell>
          <cell r="P108">
            <v>8286.5736448148309</v>
          </cell>
          <cell r="Q108">
            <v>8112.6805805624999</v>
          </cell>
          <cell r="R108">
            <v>7954.1846063298899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28611.953000000001</v>
          </cell>
          <cell r="I115">
            <v>33345.462</v>
          </cell>
          <cell r="J115">
            <v>30658.567000000003</v>
          </cell>
          <cell r="K115">
            <v>35909.928</v>
          </cell>
          <cell r="L115">
            <v>34564.383999999998</v>
          </cell>
          <cell r="M115">
            <v>38715.873</v>
          </cell>
          <cell r="N115">
            <v>36493.589999999997</v>
          </cell>
          <cell r="O115">
            <v>37605.5</v>
          </cell>
          <cell r="P115">
            <v>41668.455999999998</v>
          </cell>
          <cell r="Q115">
            <v>39249.513999999996</v>
          </cell>
          <cell r="R115">
            <v>36593.426999999996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18967.013999999999</v>
          </cell>
          <cell r="I117">
            <v>25267.481</v>
          </cell>
          <cell r="J117">
            <v>19708.939999999999</v>
          </cell>
          <cell r="K117">
            <v>22067.403999999999</v>
          </cell>
          <cell r="L117">
            <v>25494.308000000001</v>
          </cell>
          <cell r="M117">
            <v>25258.252</v>
          </cell>
          <cell r="N117">
            <v>23395.047999999999</v>
          </cell>
          <cell r="O117">
            <v>23883.773000000001</v>
          </cell>
          <cell r="P117">
            <v>24510.031999999999</v>
          </cell>
          <cell r="Q117">
            <v>24467.973000000002</v>
          </cell>
          <cell r="R117">
            <v>25676.110999999997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899.04700000000003</v>
          </cell>
          <cell r="N118">
            <v>995.14800000000002</v>
          </cell>
          <cell r="O118">
            <v>945.62599999999998</v>
          </cell>
          <cell r="P118">
            <v>875.23900000000003</v>
          </cell>
          <cell r="Q118">
            <v>895.04099999999994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47578.967000000004</v>
          </cell>
          <cell r="I123">
            <v>58612.942999999999</v>
          </cell>
          <cell r="J123">
            <v>50367.506999999998</v>
          </cell>
          <cell r="K123">
            <v>57977.331999999995</v>
          </cell>
          <cell r="L123">
            <v>60058.691999999995</v>
          </cell>
          <cell r="M123">
            <v>64873.171999999999</v>
          </cell>
          <cell r="N123">
            <v>60883.785999999993</v>
          </cell>
          <cell r="O123">
            <v>62434.898999999998</v>
          </cell>
          <cell r="P123">
            <v>67053.726999999999</v>
          </cell>
          <cell r="Q123">
            <v>64612.527999999991</v>
          </cell>
          <cell r="R123">
            <v>62269.537999999993</v>
          </cell>
        </row>
        <row r="124">
          <cell r="H124">
            <v>7.5019336612190835E-3</v>
          </cell>
          <cell r="I124">
            <v>6.7806109246222662E-3</v>
          </cell>
          <cell r="J124">
            <v>6.6939753878522846E-3</v>
          </cell>
          <cell r="K124">
            <v>6.7983554121600152E-3</v>
          </cell>
          <cell r="L124">
            <v>7.1436989424129727E-3</v>
          </cell>
          <cell r="M124">
            <v>6.6929061190200995E-3</v>
          </cell>
          <cell r="N124">
            <v>6.5924115592998532E-3</v>
          </cell>
          <cell r="O124">
            <v>6.5036550317660998E-3</v>
          </cell>
          <cell r="P124">
            <v>6.4221047006545089E-3</v>
          </cell>
          <cell r="Q124">
            <v>6.3209420897982977E-3</v>
          </cell>
          <cell r="R124">
            <v>6.2131155655497563E-3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0.60135717112143272</v>
          </cell>
          <cell r="I128">
            <v>0.56890953249011911</v>
          </cell>
          <cell r="J128">
            <v>0.60869732941120158</v>
          </cell>
          <cell r="K128">
            <v>0.61937875996087577</v>
          </cell>
          <cell r="L128">
            <v>0.57551010268422098</v>
          </cell>
          <cell r="M128">
            <v>0.59679327842948704</v>
          </cell>
          <cell r="N128">
            <v>0.59939751447125844</v>
          </cell>
          <cell r="O128">
            <v>0.60231538133824802</v>
          </cell>
          <cell r="P128">
            <v>0.62141894066529668</v>
          </cell>
          <cell r="Q128">
            <v>0.60745981027085028</v>
          </cell>
          <cell r="R128">
            <v>0.58766177131425001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0.39864282887856722</v>
          </cell>
          <cell r="I130">
            <v>0.43109046750988089</v>
          </cell>
          <cell r="J130">
            <v>0.39130267058879842</v>
          </cell>
          <cell r="K130">
            <v>0.38062124003912429</v>
          </cell>
          <cell r="L130">
            <v>0.42448989731577907</v>
          </cell>
          <cell r="M130">
            <v>0.38934818849308001</v>
          </cell>
          <cell r="N130">
            <v>0.38425744417405322</v>
          </cell>
          <cell r="O130">
            <v>0.38253882656236859</v>
          </cell>
          <cell r="P130">
            <v>0.3655282576612035</v>
          </cell>
          <cell r="Q130">
            <v>0.37868775231948831</v>
          </cell>
          <cell r="R130">
            <v>0.41233822868574999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1.3858533077432995E-2</v>
          </cell>
          <cell r="N131">
            <v>1.6345041354688426E-2</v>
          </cell>
          <cell r="O131">
            <v>1.5145792099383392E-2</v>
          </cell>
          <cell r="P131">
            <v>1.3052801673499819E-2</v>
          </cell>
          <cell r="Q131">
            <v>1.3852437409661484E-2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42524.158261585137</v>
          </cell>
          <cell r="I139">
            <v>36617.402802901204</v>
          </cell>
          <cell r="J139">
            <v>37898.194537308693</v>
          </cell>
          <cell r="K139">
            <v>46494.98324522606</v>
          </cell>
          <cell r="L139">
            <v>33572.806544128718</v>
          </cell>
          <cell r="M139">
            <v>40278.013225452079</v>
          </cell>
          <cell r="N139">
            <v>44617.200674733351</v>
          </cell>
          <cell r="O139">
            <v>47799.107026867307</v>
          </cell>
          <cell r="P139">
            <v>44283.395109369449</v>
          </cell>
          <cell r="Q139">
            <v>53872.864653473909</v>
          </cell>
          <cell r="R139">
            <v>56082.70514556444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44280.994999999995</v>
          </cell>
          <cell r="I149">
            <v>39028.282000000007</v>
          </cell>
          <cell r="J149">
            <v>45717.12999999999</v>
          </cell>
          <cell r="K149">
            <v>47615.432000000001</v>
          </cell>
          <cell r="L149">
            <v>37889.943000000007</v>
          </cell>
          <cell r="M149">
            <v>38289.290999999997</v>
          </cell>
          <cell r="N149">
            <v>38847.728999999999</v>
          </cell>
          <cell r="O149">
            <v>41737.069000000003</v>
          </cell>
          <cell r="P149">
            <v>43452.138999999996</v>
          </cell>
          <cell r="Q149">
            <v>45396.224000000002</v>
          </cell>
          <cell r="R149">
            <v>43945.217000000004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44280.994999999995</v>
          </cell>
          <cell r="I157">
            <v>39028.282000000007</v>
          </cell>
          <cell r="J157">
            <v>45717.12999999999</v>
          </cell>
          <cell r="K157">
            <v>47615.432000000001</v>
          </cell>
          <cell r="L157">
            <v>37889.943000000007</v>
          </cell>
          <cell r="M157">
            <v>38289.290999999997</v>
          </cell>
          <cell r="N157">
            <v>38847.728999999999</v>
          </cell>
          <cell r="O157">
            <v>41737.069000000003</v>
          </cell>
          <cell r="P157">
            <v>43452.138999999996</v>
          </cell>
          <cell r="Q157">
            <v>45396.224000000002</v>
          </cell>
          <cell r="R157">
            <v>43945.217000000004</v>
          </cell>
        </row>
        <row r="158">
          <cell r="H158">
            <v>1.0413138510022412E-3</v>
          </cell>
          <cell r="I158">
            <v>1.065839710426098E-3</v>
          </cell>
          <cell r="J158">
            <v>1.2063141940704849E-3</v>
          </cell>
          <cell r="K158">
            <v>1.024098272040758E-3</v>
          </cell>
          <cell r="L158">
            <v>1.128590275888814E-3</v>
          </cell>
          <cell r="M158">
            <v>9.5062511613171153E-4</v>
          </cell>
          <cell r="N158">
            <v>8.7068951912080419E-4</v>
          </cell>
          <cell r="O158">
            <v>8.7317675153513006E-4</v>
          </cell>
          <cell r="P158">
            <v>9.8122871773231369E-4</v>
          </cell>
          <cell r="Q158">
            <v>8.4265472593673745E-4</v>
          </cell>
          <cell r="R158">
            <v>7.835787679274528E-4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19420.335972877423</v>
          </cell>
          <cell r="I173">
            <v>14995.765064762973</v>
          </cell>
          <cell r="J173">
            <v>17363.017850868378</v>
          </cell>
          <cell r="K173">
            <v>17932.903113880169</v>
          </cell>
          <cell r="L173">
            <v>13730.509676471493</v>
          </cell>
          <cell r="M173">
            <v>13610.912980611804</v>
          </cell>
          <cell r="N173">
            <v>12662.590973937437</v>
          </cell>
          <cell r="O173">
            <v>14145.184469900982</v>
          </cell>
          <cell r="P173">
            <v>16004.699748086248</v>
          </cell>
          <cell r="Q173">
            <v>16939.707657967494</v>
          </cell>
          <cell r="R173">
            <v>17588.078772377798</v>
          </cell>
        </row>
        <row r="174">
          <cell r="H174">
            <v>32.088000000000001</v>
          </cell>
          <cell r="I174">
            <v>33.476999999999997</v>
          </cell>
          <cell r="J174">
            <v>34.926000000000002</v>
          </cell>
          <cell r="K174">
            <v>36.436999999999998</v>
          </cell>
          <cell r="L174">
            <v>38.015000000000001</v>
          </cell>
          <cell r="M174">
            <v>39.659999999999997</v>
          </cell>
          <cell r="N174">
            <v>40.459000000000003</v>
          </cell>
          <cell r="O174">
            <v>41.414999999999999</v>
          </cell>
          <cell r="P174">
            <v>42.475999999999999</v>
          </cell>
          <cell r="Q174">
            <v>43.863</v>
          </cell>
          <cell r="R174">
            <v>45.033000000000001</v>
          </cell>
        </row>
        <row r="175">
          <cell r="H175">
            <v>87716.725133</v>
          </cell>
          <cell r="I175">
            <v>65037.290658999998</v>
          </cell>
          <cell r="J175">
            <v>74629.138703999997</v>
          </cell>
          <cell r="K175">
            <v>74084.032181999995</v>
          </cell>
          <cell r="L175">
            <v>60937.361620999996</v>
          </cell>
          <cell r="M175">
            <v>56254.320789999998</v>
          </cell>
          <cell r="N175">
            <v>52217.533335</v>
          </cell>
          <cell r="O175">
            <v>55495.761356000003</v>
          </cell>
          <cell r="P175">
            <v>60019.167457000003</v>
          </cell>
          <cell r="Q175">
            <v>58658.574581000001</v>
          </cell>
          <cell r="R175">
            <v>54939.240209000003</v>
          </cell>
        </row>
        <row r="176">
          <cell r="H176">
            <v>2814.6542760677039</v>
          </cell>
          <cell r="I176">
            <v>2177.2533793913431</v>
          </cell>
          <cell r="J176">
            <v>2606.4972983759039</v>
          </cell>
          <cell r="K176">
            <v>2699.3998806155337</v>
          </cell>
          <cell r="L176">
            <v>2316.5338020223153</v>
          </cell>
          <cell r="M176">
            <v>2231.0463625313996</v>
          </cell>
          <cell r="N176">
            <v>2112.6691812007653</v>
          </cell>
          <cell r="O176">
            <v>2298.3569565587404</v>
          </cell>
          <cell r="P176">
            <v>2549.3741569035319</v>
          </cell>
          <cell r="Q176">
            <v>2572.9410568464032</v>
          </cell>
          <cell r="R176">
            <v>2474.0788043318971</v>
          </cell>
        </row>
        <row r="183">
          <cell r="H183">
            <v>38927.034999999996</v>
          </cell>
          <cell r="I183">
            <v>33780.804000000004</v>
          </cell>
          <cell r="J183">
            <v>40470.613999999994</v>
          </cell>
          <cell r="K183">
            <v>39504.179000000004</v>
          </cell>
          <cell r="L183">
            <v>32446.091000000004</v>
          </cell>
          <cell r="M183">
            <v>31949.409</v>
          </cell>
          <cell r="N183">
            <v>30545.499</v>
          </cell>
          <cell r="O183">
            <v>33203.811000000002</v>
          </cell>
          <cell r="P183">
            <v>36800.904999999999</v>
          </cell>
          <cell r="Q183">
            <v>37111.536</v>
          </cell>
          <cell r="R183">
            <v>35657.141000000003</v>
          </cell>
        </row>
        <row r="191">
          <cell r="H191">
            <v>38927.034999999996</v>
          </cell>
          <cell r="I191">
            <v>33780.804000000004</v>
          </cell>
          <cell r="J191">
            <v>40470.613999999994</v>
          </cell>
          <cell r="K191">
            <v>39504.179000000004</v>
          </cell>
          <cell r="L191">
            <v>32446.091000000004</v>
          </cell>
          <cell r="M191">
            <v>31949.409</v>
          </cell>
          <cell r="N191">
            <v>30545.499</v>
          </cell>
          <cell r="O191">
            <v>33203.811000000002</v>
          </cell>
          <cell r="P191">
            <v>36800.904999999999</v>
          </cell>
          <cell r="Q191">
            <v>37111.536</v>
          </cell>
          <cell r="R191">
            <v>35657.141000000003</v>
          </cell>
        </row>
        <row r="192">
          <cell r="H192">
            <v>2.0044470422327276E-3</v>
          </cell>
          <cell r="I192">
            <v>2.2526895996375731E-3</v>
          </cell>
          <cell r="J192">
            <v>2.3308513731658655E-3</v>
          </cell>
          <cell r="K192">
            <v>2.2028881073596802E-3</v>
          </cell>
          <cell r="L192">
            <v>2.3630653023463074E-3</v>
          </cell>
          <cell r="M192">
            <v>2.347337687450551E-3</v>
          </cell>
          <cell r="N192">
            <v>2.4122629454643016E-3</v>
          </cell>
          <cell r="O192">
            <v>2.3473579344725527E-3</v>
          </cell>
          <cell r="P192">
            <v>2.2993811554884334E-3</v>
          </cell>
          <cell r="Q192">
            <v>2.1908014441172959E-3</v>
          </cell>
          <cell r="R192">
            <v>2.0273471287836054E-3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23103.822288707717</v>
          </cell>
          <cell r="I209">
            <v>21621.63773813823</v>
          </cell>
          <cell r="J209">
            <v>20535.176686440318</v>
          </cell>
          <cell r="K209">
            <v>28562.080131345891</v>
          </cell>
          <cell r="L209">
            <v>19842.296867657227</v>
          </cell>
          <cell r="M209">
            <v>26667.100244840276</v>
          </cell>
          <cell r="N209">
            <v>31954.609700795914</v>
          </cell>
          <cell r="O209">
            <v>33653.922556966325</v>
          </cell>
          <cell r="P209">
            <v>28278.695361283197</v>
          </cell>
          <cell r="Q209">
            <v>36933.156995506419</v>
          </cell>
          <cell r="R209">
            <v>38494.626373186642</v>
          </cell>
        </row>
        <row r="211">
          <cell r="H211">
            <v>97.001017998605874</v>
          </cell>
          <cell r="I211">
            <v>88.975379182336667</v>
          </cell>
          <cell r="J211">
            <v>83.152323096271289</v>
          </cell>
          <cell r="K211">
            <v>132.21446789755981</v>
          </cell>
          <cell r="L211">
            <v>93.533814149055232</v>
          </cell>
          <cell r="M211">
            <v>109.68047661325643</v>
          </cell>
          <cell r="N211">
            <v>127.45777176269992</v>
          </cell>
          <cell r="O211">
            <v>124.59453495174249</v>
          </cell>
          <cell r="P211">
            <v>99.997219987028103</v>
          </cell>
          <cell r="Q211">
            <v>117.98507162653877</v>
          </cell>
          <cell r="R211">
            <v>126.1337851981682</v>
          </cell>
        </row>
        <row r="212">
          <cell r="H212">
            <v>9.7001017998605885</v>
          </cell>
          <cell r="I212">
            <v>8.8975379182336667</v>
          </cell>
          <cell r="J212">
            <v>8.3152323096271292</v>
          </cell>
          <cell r="K212">
            <v>13.221446789755984</v>
          </cell>
          <cell r="L212">
            <v>9.3533814149055239</v>
          </cell>
          <cell r="M212">
            <v>10.968047661325643</v>
          </cell>
          <cell r="N212">
            <v>12.745777176269993</v>
          </cell>
          <cell r="O212">
            <v>12.45945349517425</v>
          </cell>
          <cell r="P212">
            <v>9.9997219987028103</v>
          </cell>
          <cell r="Q212">
            <v>11.798507162653877</v>
          </cell>
          <cell r="R212">
            <v>12.61337851981682</v>
          </cell>
        </row>
        <row r="214">
          <cell r="H214">
            <v>23113.522390507576</v>
          </cell>
          <cell r="I214">
            <v>21630.535276056464</v>
          </cell>
          <cell r="J214">
            <v>20543.491918749947</v>
          </cell>
          <cell r="K214">
            <v>28575.301578135648</v>
          </cell>
          <cell r="L214">
            <v>19851.650249072132</v>
          </cell>
          <cell r="M214">
            <v>26678.068292501604</v>
          </cell>
          <cell r="N214">
            <v>31967.355477972185</v>
          </cell>
          <cell r="O214">
            <v>33666.382010461501</v>
          </cell>
          <cell r="P214">
            <v>28288.695083281898</v>
          </cell>
          <cell r="Q214">
            <v>36944.955502669072</v>
          </cell>
          <cell r="R214">
            <v>38507.23975170646</v>
          </cell>
        </row>
        <row r="215">
          <cell r="H215">
            <v>0.99958032784289763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0.99952883607672149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4.1112600586634034E-4</v>
          </cell>
          <cell r="N216">
            <v>3.9871227962703243E-4</v>
          </cell>
          <cell r="O216">
            <v>3.7008590621061082E-4</v>
          </cell>
          <cell r="P216">
            <v>3.534882740000426E-4</v>
          </cell>
          <cell r="Q216">
            <v>3.193536709443729E-4</v>
          </cell>
          <cell r="R216">
            <v>3.2755862536882702E-4</v>
          </cell>
        </row>
        <row r="221">
          <cell r="H221">
            <v>5353.96</v>
          </cell>
          <cell r="I221">
            <v>5247.4780000000001</v>
          </cell>
          <cell r="J221">
            <v>5246.5159999999996</v>
          </cell>
          <cell r="K221">
            <v>8111.2529999999997</v>
          </cell>
          <cell r="L221">
            <v>5443.8519999999999</v>
          </cell>
          <cell r="M221">
            <v>6339.8820000000005</v>
          </cell>
          <cell r="N221">
            <v>8302.23</v>
          </cell>
          <cell r="O221">
            <v>8533.2579999999998</v>
          </cell>
          <cell r="P221">
            <v>6651.2339999999995</v>
          </cell>
          <cell r="Q221">
            <v>8284.6879999999983</v>
          </cell>
          <cell r="R221">
            <v>8288.0760000000009</v>
          </cell>
        </row>
        <row r="229">
          <cell r="H229">
            <v>5353.96</v>
          </cell>
          <cell r="I229">
            <v>5247.4780000000001</v>
          </cell>
          <cell r="J229">
            <v>5246.5159999999996</v>
          </cell>
          <cell r="K229">
            <v>8111.2529999999997</v>
          </cell>
          <cell r="L229">
            <v>5443.8519999999999</v>
          </cell>
          <cell r="M229">
            <v>6339.8820000000005</v>
          </cell>
          <cell r="N229">
            <v>8302.23</v>
          </cell>
          <cell r="O229">
            <v>8533.2579999999998</v>
          </cell>
          <cell r="P229">
            <v>6651.2339999999995</v>
          </cell>
          <cell r="Q229">
            <v>8284.6879999999983</v>
          </cell>
          <cell r="R229">
            <v>8288.0760000000009</v>
          </cell>
        </row>
        <row r="230">
          <cell r="H230">
            <v>2.3173481569830178E-4</v>
          </cell>
          <cell r="I230">
            <v>2.4269567659733826E-4</v>
          </cell>
          <cell r="J230">
            <v>2.5548920664823652E-4</v>
          </cell>
          <cell r="K230">
            <v>2.8398677416699008E-4</v>
          </cell>
          <cell r="L230">
            <v>2.7435593955221137E-4</v>
          </cell>
          <cell r="M230">
            <v>2.3774170951439244E-4</v>
          </cell>
          <cell r="N230">
            <v>2.5981321874174576E-4</v>
          </cell>
          <cell r="O230">
            <v>2.5355909063960285E-4</v>
          </cell>
          <cell r="P230">
            <v>2.3520300052831672E-4</v>
          </cell>
          <cell r="Q230">
            <v>2.2431572803288869E-4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15793.479294189148</v>
          </cell>
          <cell r="I247">
            <v>17645.770307305695</v>
          </cell>
          <cell r="J247">
            <v>16868.100136057667</v>
          </cell>
          <cell r="K247">
            <v>14840.025413464449</v>
          </cell>
          <cell r="L247">
            <v>12845.527649153149</v>
          </cell>
          <cell r="M247">
            <v>13050.021862050275</v>
          </cell>
          <cell r="N247">
            <v>10699.397580303346</v>
          </cell>
          <cell r="O247">
            <v>11766.245167103471</v>
          </cell>
          <cell r="P247">
            <v>11196.34324096294</v>
          </cell>
          <cell r="Q247">
            <v>10770.779875267659</v>
          </cell>
          <cell r="R247">
            <v>12305.024572702032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15793.479294189148</v>
          </cell>
          <cell r="I252">
            <v>17645.770307305695</v>
          </cell>
          <cell r="J252">
            <v>16868.100136057667</v>
          </cell>
          <cell r="K252">
            <v>14840.025413464449</v>
          </cell>
          <cell r="L252">
            <v>12845.527649153149</v>
          </cell>
          <cell r="M252">
            <v>13050.021862050275</v>
          </cell>
          <cell r="N252">
            <v>10699.397580303346</v>
          </cell>
          <cell r="O252">
            <v>11766.245167103471</v>
          </cell>
          <cell r="P252">
            <v>11196.34324096294</v>
          </cell>
          <cell r="Q252">
            <v>10770.779875267659</v>
          </cell>
          <cell r="R252">
            <v>12305.024572702032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6887.25</v>
          </cell>
          <cell r="I259">
            <v>6958.3499999999995</v>
          </cell>
          <cell r="J259">
            <v>5948.1</v>
          </cell>
          <cell r="K259">
            <v>6431.8499999999995</v>
          </cell>
          <cell r="L259">
            <v>4877.55</v>
          </cell>
          <cell r="M259">
            <v>5014.3500000000004</v>
          </cell>
          <cell r="N259">
            <v>4768.6499999999996</v>
          </cell>
          <cell r="O259">
            <v>4819.9500000000007</v>
          </cell>
          <cell r="P259">
            <v>4842</v>
          </cell>
          <cell r="Q259">
            <v>4741.6500000000005</v>
          </cell>
          <cell r="R259">
            <v>6087.15</v>
          </cell>
        </row>
        <row r="265">
          <cell r="H265">
            <v>16178.85</v>
          </cell>
          <cell r="I265">
            <v>15734.250000000002</v>
          </cell>
          <cell r="J265">
            <v>18943.650000000001</v>
          </cell>
          <cell r="K265">
            <v>15631.199999999999</v>
          </cell>
          <cell r="L265">
            <v>16275.6</v>
          </cell>
          <cell r="M265">
            <v>16936.650000000001</v>
          </cell>
          <cell r="N265">
            <v>11151.9</v>
          </cell>
          <cell r="O265">
            <v>11643.3</v>
          </cell>
          <cell r="P265">
            <v>9796.9500000000007</v>
          </cell>
          <cell r="Q265">
            <v>8009.1</v>
          </cell>
          <cell r="R265">
            <v>7066.35</v>
          </cell>
        </row>
        <row r="267">
          <cell r="H267">
            <v>23066.1</v>
          </cell>
          <cell r="I267">
            <v>22692.600000000002</v>
          </cell>
          <cell r="J267">
            <v>24891.75</v>
          </cell>
          <cell r="K267">
            <v>22063.05</v>
          </cell>
          <cell r="L267">
            <v>21153.15</v>
          </cell>
          <cell r="M267">
            <v>21951</v>
          </cell>
          <cell r="N267">
            <v>15920.55</v>
          </cell>
          <cell r="O267">
            <v>16463.25</v>
          </cell>
          <cell r="P267">
            <v>14638.95</v>
          </cell>
          <cell r="Q267">
            <v>12750.75</v>
          </cell>
          <cell r="R267">
            <v>13153.5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1.4756700398517782E-3</v>
          </cell>
          <cell r="K268">
            <v>1.4867258906431557E-3</v>
          </cell>
          <cell r="L268">
            <v>1.646732666633164E-3</v>
          </cell>
          <cell r="M268">
            <v>1.6820661476310585E-3</v>
          </cell>
          <cell r="N268">
            <v>1.4879856440990975E-3</v>
          </cell>
          <cell r="O268">
            <v>1.3991931806782846E-3</v>
          </cell>
          <cell r="P268">
            <v>1.3074759932726909E-3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0.29858753755511336</v>
          </cell>
          <cell r="I272">
            <v>0.30663520266518596</v>
          </cell>
          <cell r="J272">
            <v>0.23895869113260418</v>
          </cell>
          <cell r="K272">
            <v>0.2915213445103918</v>
          </cell>
          <cell r="L272">
            <v>0.23058267917544195</v>
          </cell>
          <cell r="M272">
            <v>0.22843378433784339</v>
          </cell>
          <cell r="N272">
            <v>0.29952796856892505</v>
          </cell>
          <cell r="O272">
            <v>0.29277026103594372</v>
          </cell>
          <cell r="P272">
            <v>0.33076142756140298</v>
          </cell>
          <cell r="Q272">
            <v>0.37187224280924658</v>
          </cell>
          <cell r="R272">
            <v>0.46277796784125896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0.70141246244488675</v>
          </cell>
          <cell r="I278">
            <v>0.69336479733481404</v>
          </cell>
          <cell r="J278">
            <v>0.76104130886739585</v>
          </cell>
          <cell r="K278">
            <v>0.7084786554896082</v>
          </cell>
          <cell r="L278">
            <v>0.76941732082455805</v>
          </cell>
          <cell r="M278">
            <v>0.77156621566215666</v>
          </cell>
          <cell r="N278">
            <v>0.70047203143107495</v>
          </cell>
          <cell r="O278">
            <v>0.70722973896405628</v>
          </cell>
          <cell r="P278">
            <v>0.66923857243859708</v>
          </cell>
          <cell r="Q278">
            <v>0.62812775719075353</v>
          </cell>
          <cell r="R278">
            <v>0.53722203215874109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117.68345547104154</v>
          </cell>
          <cell r="I285">
            <v>120.43884754471053</v>
          </cell>
          <cell r="J285">
            <v>112.01186950745449</v>
          </cell>
          <cell r="K285">
            <v>111.99402199428539</v>
          </cell>
          <cell r="L285">
            <v>98.431982997178622</v>
          </cell>
          <cell r="M285">
            <v>135.55841856201951</v>
          </cell>
          <cell r="N285">
            <v>147.38237503688089</v>
          </cell>
          <cell r="O285">
            <v>115.90127780984344</v>
          </cell>
          <cell r="P285">
            <v>115.0276855745588</v>
          </cell>
          <cell r="Q285">
            <v>113.84517871656253</v>
          </cell>
          <cell r="R285">
            <v>88.201567823119618</v>
          </cell>
        </row>
        <row r="287">
          <cell r="H287">
            <v>5789.2944031458319</v>
          </cell>
          <cell r="I287">
            <v>6421.0078103711749</v>
          </cell>
          <cell r="J287">
            <v>7085.4551338298716</v>
          </cell>
          <cell r="K287">
            <v>8021.2818595197978</v>
          </cell>
          <cell r="L287">
            <v>7417.1526649569569</v>
          </cell>
          <cell r="M287">
            <v>8859.8542816750851</v>
          </cell>
          <cell r="N287">
            <v>9802.1598839564831</v>
          </cell>
          <cell r="O287">
            <v>7921.4361636296808</v>
          </cell>
          <cell r="P287">
            <v>7890.6509837489566</v>
          </cell>
          <cell r="Q287">
            <v>7987.299188357747</v>
          </cell>
          <cell r="R287">
            <v>6784.0535279900832</v>
          </cell>
        </row>
        <row r="288">
          <cell r="H288">
            <v>578.92944031458319</v>
          </cell>
          <cell r="I288">
            <v>642.10078103711749</v>
          </cell>
          <cell r="J288">
            <v>708.54551338298722</v>
          </cell>
          <cell r="K288">
            <v>802.12818595197984</v>
          </cell>
          <cell r="L288">
            <v>741.71526649569569</v>
          </cell>
          <cell r="M288">
            <v>885.98542816750864</v>
          </cell>
          <cell r="N288">
            <v>980.21598839564831</v>
          </cell>
          <cell r="O288">
            <v>792.14361636296815</v>
          </cell>
          <cell r="P288">
            <v>789.06509837489568</v>
          </cell>
          <cell r="Q288">
            <v>798.7299188357747</v>
          </cell>
          <cell r="R288">
            <v>678.40535279900837</v>
          </cell>
        </row>
        <row r="290">
          <cell r="H290">
            <v>696.61289578562469</v>
          </cell>
          <cell r="I290">
            <v>762.53962858182808</v>
          </cell>
          <cell r="J290">
            <v>820.55738289044166</v>
          </cell>
          <cell r="K290">
            <v>914.12220794626523</v>
          </cell>
          <cell r="L290">
            <v>840.14724949287427</v>
          </cell>
          <cell r="M290">
            <v>1021.5438467295282</v>
          </cell>
          <cell r="N290">
            <v>1127.5983634325291</v>
          </cell>
          <cell r="O290">
            <v>908.0448941728115</v>
          </cell>
          <cell r="P290">
            <v>904.09278394945454</v>
          </cell>
          <cell r="Q290">
            <v>912.5750975523373</v>
          </cell>
          <cell r="R290">
            <v>766.60692062212786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0.83106334065446685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0.8849455105994336</v>
          </cell>
        </row>
        <row r="295">
          <cell r="H295">
            <v>589.28099999999995</v>
          </cell>
          <cell r="I295">
            <v>554.34239999999988</v>
          </cell>
          <cell r="J295">
            <v>470.41559999999998</v>
          </cell>
          <cell r="K295">
            <v>434.56319999999999</v>
          </cell>
          <cell r="L295">
            <v>382.97070000000002</v>
          </cell>
          <cell r="M295">
            <v>489.82439999999997</v>
          </cell>
          <cell r="N295">
            <v>517.57679999999993</v>
          </cell>
          <cell r="O295">
            <v>442.97249999999997</v>
          </cell>
          <cell r="P295">
            <v>456.02249999999998</v>
          </cell>
          <cell r="Q295">
            <v>426.47999999999996</v>
          </cell>
          <cell r="R295">
            <v>307.27620000000002</v>
          </cell>
        </row>
        <row r="296">
          <cell r="H296">
            <v>2.9715000000000003</v>
          </cell>
          <cell r="I296">
            <v>2.4864000000000002</v>
          </cell>
          <cell r="J296">
            <v>2.6082000000000001</v>
          </cell>
          <cell r="K296">
            <v>2.1240000000000001</v>
          </cell>
          <cell r="L296">
            <v>1.4558999999999997</v>
          </cell>
          <cell r="M296">
            <v>1.4352</v>
          </cell>
          <cell r="N296">
            <v>1.4897999999999998</v>
          </cell>
          <cell r="O296">
            <v>1.1174999999999999</v>
          </cell>
          <cell r="P296">
            <v>1.0125</v>
          </cell>
          <cell r="Q296">
            <v>1.155</v>
          </cell>
          <cell r="R296">
            <v>1.1153999999999999</v>
          </cell>
        </row>
        <row r="305">
          <cell r="H305">
            <v>592.25249999999994</v>
          </cell>
          <cell r="I305">
            <v>556.82879999999989</v>
          </cell>
          <cell r="J305">
            <v>473.02379999999999</v>
          </cell>
          <cell r="K305">
            <v>436.68720000000002</v>
          </cell>
          <cell r="L305">
            <v>384.42660000000001</v>
          </cell>
          <cell r="M305">
            <v>491.25959999999998</v>
          </cell>
          <cell r="N305">
            <v>519.06659999999988</v>
          </cell>
          <cell r="O305">
            <v>444.09</v>
          </cell>
          <cell r="P305">
            <v>457.03499999999997</v>
          </cell>
          <cell r="Q305">
            <v>427.63499999999993</v>
          </cell>
          <cell r="R305">
            <v>308.39160000000004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4.6233321835239937E-3</v>
          </cell>
          <cell r="J306">
            <v>4.2229792438962894E-3</v>
          </cell>
          <cell r="K306">
            <v>3.8992009771939653E-3</v>
          </cell>
          <cell r="L306">
            <v>3.9055049821664052E-3</v>
          </cell>
          <cell r="M306">
            <v>3.6239696893132695E-3</v>
          </cell>
          <cell r="N306">
            <v>3.5219041616754306E-3</v>
          </cell>
          <cell r="O306">
            <v>3.8316229845939079E-3</v>
          </cell>
          <cell r="P306">
            <v>3.9732608520907636E-3</v>
          </cell>
          <cell r="Q306">
            <v>3.7562855521942832E-3</v>
          </cell>
          <cell r="R306">
            <v>3.4964412494169254E-3</v>
          </cell>
        </row>
        <row r="308">
          <cell r="H308">
            <v>0.99498271429837781</v>
          </cell>
          <cell r="I308">
            <v>0.99553471372170399</v>
          </cell>
          <cell r="J308">
            <v>0.9944861125381006</v>
          </cell>
          <cell r="K308">
            <v>0.99513610657697316</v>
          </cell>
          <cell r="L308">
            <v>0.99621280109128774</v>
          </cell>
          <cell r="M308">
            <v>0.9970785303737576</v>
          </cell>
          <cell r="N308">
            <v>0.99712984807729887</v>
          </cell>
          <cell r="O308">
            <v>0.99748361818550291</v>
          </cell>
          <cell r="P308">
            <v>0.9977846335619811</v>
          </cell>
          <cell r="Q308">
            <v>0.99729909853028875</v>
          </cell>
          <cell r="R308">
            <v>0.99638316996960996</v>
          </cell>
        </row>
        <row r="309">
          <cell r="H309">
            <v>5.0172857016221976E-3</v>
          </cell>
          <cell r="I309">
            <v>4.4652862782959511E-3</v>
          </cell>
          <cell r="J309">
            <v>5.5138874618993802E-3</v>
          </cell>
          <cell r="K309">
            <v>4.8638934230268256E-3</v>
          </cell>
          <cell r="L309">
            <v>3.7871989087123518E-3</v>
          </cell>
          <cell r="M309">
            <v>2.9214696262424185E-3</v>
          </cell>
          <cell r="N309">
            <v>2.8701519227012492E-3</v>
          </cell>
          <cell r="O309">
            <v>2.5163818144970612E-3</v>
          </cell>
          <cell r="P309">
            <v>2.2153664380189703E-3</v>
          </cell>
          <cell r="Q309">
            <v>2.7009014697113197E-3</v>
          </cell>
          <cell r="R309">
            <v>3.616830030389932E-3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4">
        <row r="3">
          <cell r="H3">
            <v>205077.39160270034</v>
          </cell>
          <cell r="I3">
            <v>223741.74154969287</v>
          </cell>
          <cell r="J3">
            <v>241328.11040602121</v>
          </cell>
          <cell r="K3">
            <v>220195.62439555494</v>
          </cell>
          <cell r="L3">
            <v>193842.5838940565</v>
          </cell>
          <cell r="M3">
            <v>187354.02821827101</v>
          </cell>
          <cell r="N3">
            <v>197703.62373022849</v>
          </cell>
          <cell r="O3">
            <v>230496.61773667022</v>
          </cell>
          <cell r="P3">
            <v>245518.20188986644</v>
          </cell>
          <cell r="Q3">
            <v>260196.9389681234</v>
          </cell>
          <cell r="R3">
            <v>238964.65645814227</v>
          </cell>
        </row>
        <row r="11">
          <cell r="H11">
            <v>360.92</v>
          </cell>
          <cell r="I11">
            <v>353.5104</v>
          </cell>
          <cell r="J11">
            <v>326.72160000000002</v>
          </cell>
          <cell r="K11">
            <v>285.44640000000004</v>
          </cell>
          <cell r="L11">
            <v>273.16639999999995</v>
          </cell>
          <cell r="M11">
            <v>300.56</v>
          </cell>
          <cell r="N11">
            <v>282.1832</v>
          </cell>
          <cell r="O11">
            <v>312.25</v>
          </cell>
          <cell r="P11">
            <v>319.17</v>
          </cell>
          <cell r="Q11">
            <v>340.74000000000007</v>
          </cell>
          <cell r="R11">
            <v>319.55440000000004</v>
          </cell>
        </row>
        <row r="12">
          <cell r="H12">
            <v>2.17</v>
          </cell>
          <cell r="I12">
            <v>1.3311999999999999</v>
          </cell>
          <cell r="J12">
            <v>1.9548000000000001</v>
          </cell>
          <cell r="K12">
            <v>1.8048000000000002</v>
          </cell>
          <cell r="L12">
            <v>1.2328000000000001</v>
          </cell>
          <cell r="M12">
            <v>1.56</v>
          </cell>
          <cell r="N12">
            <v>3.0991999999999997</v>
          </cell>
          <cell r="O12">
            <v>4.6500000000000004</v>
          </cell>
          <cell r="P12">
            <v>2.13</v>
          </cell>
          <cell r="Q12">
            <v>3.19</v>
          </cell>
          <cell r="R12">
            <v>3.4584000000000001</v>
          </cell>
        </row>
        <row r="13">
          <cell r="H13">
            <v>147261.35700000002</v>
          </cell>
          <cell r="I13">
            <v>163928.478</v>
          </cell>
          <cell r="J13">
            <v>181208.201</v>
          </cell>
          <cell r="K13">
            <v>180853.894</v>
          </cell>
          <cell r="L13">
            <v>183806.14299999998</v>
          </cell>
          <cell r="M13">
            <v>198024.7</v>
          </cell>
          <cell r="N13">
            <v>200556.81900000002</v>
          </cell>
          <cell r="O13">
            <v>208592.834</v>
          </cell>
          <cell r="P13">
            <v>220756.17500000002</v>
          </cell>
          <cell r="Q13">
            <v>231167.552</v>
          </cell>
          <cell r="R13">
            <v>199987.62899999996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59374.146999999997</v>
          </cell>
          <cell r="I15">
            <v>65378.986000000004</v>
          </cell>
          <cell r="J15">
            <v>67246.79800000001</v>
          </cell>
          <cell r="K15">
            <v>67465.489999999991</v>
          </cell>
          <cell r="L15">
            <v>67225.304999999993</v>
          </cell>
          <cell r="M15">
            <v>72023.581999999995</v>
          </cell>
          <cell r="N15">
            <v>65492.135999999999</v>
          </cell>
          <cell r="O15">
            <v>72073.847999999998</v>
          </cell>
          <cell r="P15">
            <v>81694.428</v>
          </cell>
          <cell r="Q15">
            <v>84105.258999999991</v>
          </cell>
          <cell r="R15">
            <v>84397.43299999999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2622.1579999999999</v>
          </cell>
          <cell r="O16">
            <v>3986.0590000000002</v>
          </cell>
          <cell r="P16">
            <v>3170.7610000000004</v>
          </cell>
          <cell r="Q16">
            <v>3770.0770000000002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3.9790000000000001</v>
          </cell>
          <cell r="I18">
            <v>4.4209999999999994</v>
          </cell>
          <cell r="J18">
            <v>3.9690000000000003</v>
          </cell>
          <cell r="K18">
            <v>4.298</v>
          </cell>
          <cell r="L18">
            <v>3.407</v>
          </cell>
          <cell r="M18">
            <v>3.9979999999999998</v>
          </cell>
          <cell r="N18">
            <v>19.466000000000001</v>
          </cell>
          <cell r="O18">
            <v>15.100999999999999</v>
          </cell>
          <cell r="P18">
            <v>11.665999999999999</v>
          </cell>
          <cell r="Q18">
            <v>39.024000000000001</v>
          </cell>
          <cell r="R18">
            <v>20.038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899.70799999999997</v>
          </cell>
          <cell r="I20">
            <v>1432.0930000000001</v>
          </cell>
          <cell r="J20">
            <v>1455.8519999999999</v>
          </cell>
          <cell r="K20">
            <v>1001.833</v>
          </cell>
          <cell r="L20">
            <v>786.31700000000001</v>
          </cell>
          <cell r="M20">
            <v>639.976</v>
          </cell>
          <cell r="N20">
            <v>814.70399999999995</v>
          </cell>
          <cell r="O20">
            <v>700.91599999999994</v>
          </cell>
          <cell r="P20">
            <v>845.87</v>
          </cell>
          <cell r="Q20">
            <v>663.04300000000001</v>
          </cell>
          <cell r="R20">
            <v>770.029</v>
          </cell>
        </row>
        <row r="21">
          <cell r="H21">
            <v>207902.28100000002</v>
          </cell>
          <cell r="I21">
            <v>231098.81960000002</v>
          </cell>
          <cell r="J21">
            <v>250243.49640000003</v>
          </cell>
          <cell r="K21">
            <v>249612.76620000001</v>
          </cell>
          <cell r="L21">
            <v>252095.57120000001</v>
          </cell>
          <cell r="M21">
            <v>270994.37600000005</v>
          </cell>
          <cell r="N21">
            <v>269790.56540000002</v>
          </cell>
          <cell r="O21">
            <v>285685.65800000005</v>
          </cell>
          <cell r="P21">
            <v>306800.2</v>
          </cell>
          <cell r="Q21">
            <v>320088.88499999995</v>
          </cell>
          <cell r="R21">
            <v>285498.14179999992</v>
          </cell>
        </row>
        <row r="22">
          <cell r="H22">
            <v>1.0137747480364505E-3</v>
          </cell>
          <cell r="I22">
            <v>1.0328820094066941E-3</v>
          </cell>
          <cell r="J22">
            <v>1.0369430066765914E-3</v>
          </cell>
          <cell r="K22">
            <v>1.1335954875815366E-3</v>
          </cell>
          <cell r="L22">
            <v>1.3005169768980243E-3</v>
          </cell>
          <cell r="M22">
            <v>1.4464294073479244E-3</v>
          </cell>
          <cell r="N22">
            <v>1.3646212462354052E-3</v>
          </cell>
          <cell r="O22">
            <v>1.2394353583373631E-3</v>
          </cell>
          <cell r="P22">
            <v>1.2496026674943767E-3</v>
          </cell>
          <cell r="Q22">
            <v>1.2301792875404037E-3</v>
          </cell>
          <cell r="R22">
            <v>1.1947295722788554E-3</v>
          </cell>
        </row>
        <row r="24">
          <cell r="H24">
            <v>1.7360078892063719E-3</v>
          </cell>
          <cell r="I24">
            <v>1.5296936635672889E-3</v>
          </cell>
          <cell r="J24">
            <v>1.3056147500343188E-3</v>
          </cell>
          <cell r="K24">
            <v>1.1435568955286872E-3</v>
          </cell>
          <cell r="L24">
            <v>1.0835827011942364E-3</v>
          </cell>
          <cell r="M24">
            <v>1.1091005076799083E-3</v>
          </cell>
          <cell r="N24">
            <v>1.045934277136883E-3</v>
          </cell>
          <cell r="O24">
            <v>1.0929845137693259E-3</v>
          </cell>
          <cell r="P24">
            <v>1.040318748162485E-3</v>
          </cell>
          <cell r="Q24">
            <v>1.0645168138218861E-3</v>
          </cell>
          <cell r="R24">
            <v>1.1192871448664544E-3</v>
          </cell>
        </row>
        <row r="25">
          <cell r="H25">
            <v>1.0437595920364143E-5</v>
          </cell>
          <cell r="I25">
            <v>5.760306358570426E-6</v>
          </cell>
          <cell r="J25">
            <v>7.811591622246851E-6</v>
          </cell>
          <cell r="K25">
            <v>7.2303994201719641E-6</v>
          </cell>
          <cell r="L25">
            <v>4.8902088764659746E-6</v>
          </cell>
          <cell r="M25">
            <v>5.7565770294804926E-6</v>
          </cell>
          <cell r="N25">
            <v>1.1487429130092181E-5</v>
          </cell>
          <cell r="O25">
            <v>1.6276630869583239E-5</v>
          </cell>
          <cell r="P25">
            <v>6.9426291117150505E-6</v>
          </cell>
          <cell r="Q25">
            <v>9.9659817928385753E-6</v>
          </cell>
          <cell r="R25">
            <v>1.2113563955952869E-5</v>
          </cell>
        </row>
        <row r="26">
          <cell r="H26">
            <v>0.70832006407856585</v>
          </cell>
          <cell r="I26">
            <v>0.7093436404553578</v>
          </cell>
          <cell r="J26">
            <v>0.72412751422857746</v>
          </cell>
          <cell r="K26">
            <v>0.72453783816125983</v>
          </cell>
          <cell r="L26">
            <v>0.72911293968816848</v>
          </cell>
          <cell r="M26">
            <v>0.73073361492933708</v>
          </cell>
          <cell r="N26">
            <v>0.74337966082189766</v>
          </cell>
          <cell r="O26">
            <v>0.7301480776469359</v>
          </cell>
          <cell r="P26">
            <v>0.71954377800275227</v>
          </cell>
          <cell r="Q26">
            <v>0.72219799822165032</v>
          </cell>
          <cell r="R26">
            <v>0.70048662222151115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0.28558679930981612</v>
          </cell>
          <cell r="I28">
            <v>0.28290488940255926</v>
          </cell>
          <cell r="J28">
            <v>0.26872545727426145</v>
          </cell>
          <cell r="K28">
            <v>0.27028060714628621</v>
          </cell>
          <cell r="L28">
            <v>0.26666595006013333</v>
          </cell>
          <cell r="M28">
            <v>0.26577519084750301</v>
          </cell>
          <cell r="N28">
            <v>0.24275176525502026</v>
          </cell>
          <cell r="O28">
            <v>0.25228374607450538</v>
          </cell>
          <cell r="P28">
            <v>0.26627892680643622</v>
          </cell>
          <cell r="Q28">
            <v>0.26275594980438011</v>
          </cell>
          <cell r="R28">
            <v>0.2956146490758001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9.7192353487687965E-3</v>
          </cell>
          <cell r="O29">
            <v>1.3952604509113998E-2</v>
          </cell>
          <cell r="P29">
            <v>1.0334937852061375E-2</v>
          </cell>
          <cell r="Q29">
            <v>1.1778219040626797E-2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1.9138799155358952E-5</v>
          </cell>
          <cell r="I31">
            <v>1.9130344359404935E-5</v>
          </cell>
          <cell r="J31">
            <v>1.5860552050694574E-5</v>
          </cell>
          <cell r="K31">
            <v>1.7218670604997284E-5</v>
          </cell>
          <cell r="L31">
            <v>1.3514715803146961E-5</v>
          </cell>
          <cell r="M31">
            <v>1.475307369478398E-5</v>
          </cell>
          <cell r="N31">
            <v>7.2152263631380489E-5</v>
          </cell>
          <cell r="O31">
            <v>5.2858796292812139E-5</v>
          </cell>
          <cell r="P31">
            <v>3.8024747050360456E-5</v>
          </cell>
          <cell r="Q31">
            <v>1.2191613588831742E-4</v>
          </cell>
          <cell r="R31">
            <v>7.0186096041343845E-5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4.3275523273359371E-3</v>
          </cell>
          <cell r="I33">
            <v>6.1968858277976248E-3</v>
          </cell>
          <cell r="J33">
            <v>5.8177416034537136E-3</v>
          </cell>
          <cell r="K33">
            <v>4.0135487269000103E-3</v>
          </cell>
          <cell r="L33">
            <v>3.1191226258242173E-3</v>
          </cell>
          <cell r="M33">
            <v>2.3615840647556461E-3</v>
          </cell>
          <cell r="N33">
            <v>3.0197646044148878E-3</v>
          </cell>
          <cell r="O33">
            <v>2.4534518285128609E-3</v>
          </cell>
          <cell r="P33">
            <v>2.7570712144255444E-3</v>
          </cell>
          <cell r="Q33">
            <v>2.071434001839833E-3</v>
          </cell>
          <cell r="R33">
            <v>2.6971418978251303E-3</v>
          </cell>
        </row>
        <row r="36">
          <cell r="A36" t="str">
            <v>Light Medium</v>
          </cell>
        </row>
        <row r="37">
          <cell r="H37">
            <v>10651.217309208443</v>
          </cell>
          <cell r="I37">
            <v>13510.97833015393</v>
          </cell>
          <cell r="J37">
            <v>14540.69496502656</v>
          </cell>
          <cell r="K37">
            <v>14553.790868651289</v>
          </cell>
          <cell r="L37">
            <v>14671.993742867233</v>
          </cell>
          <cell r="M37">
            <v>17958.453700799622</v>
          </cell>
          <cell r="N37">
            <v>17494.122879448136</v>
          </cell>
          <cell r="O37">
            <v>18764.228533084759</v>
          </cell>
          <cell r="P37">
            <v>21017.90783160823</v>
          </cell>
          <cell r="Q37">
            <v>21839.940171253504</v>
          </cell>
          <cell r="R37">
            <v>20445.987226740304</v>
          </cell>
        </row>
        <row r="38">
          <cell r="H38">
            <v>570.904</v>
          </cell>
          <cell r="I38">
            <v>614.48599999999999</v>
          </cell>
          <cell r="J38">
            <v>686.39699999999993</v>
          </cell>
          <cell r="K38">
            <v>786.86500000000001</v>
          </cell>
          <cell r="L38">
            <v>836.37900000000002</v>
          </cell>
          <cell r="M38">
            <v>867.73199999999997</v>
          </cell>
          <cell r="N38">
            <v>899.55199999999991</v>
          </cell>
          <cell r="O38">
            <v>925.24500000000012</v>
          </cell>
          <cell r="P38">
            <v>985.11799999999994</v>
          </cell>
          <cell r="Q38">
            <v>1046.502</v>
          </cell>
          <cell r="R38">
            <v>1090.49</v>
          </cell>
        </row>
        <row r="39">
          <cell r="H39">
            <v>21255.216429169457</v>
          </cell>
          <cell r="I39">
            <v>23307.995256960876</v>
          </cell>
          <cell r="J39">
            <v>22505.46391956463</v>
          </cell>
          <cell r="K39">
            <v>19524.975244665126</v>
          </cell>
          <cell r="L39">
            <v>18422.754794267606</v>
          </cell>
          <cell r="M39">
            <v>20801.332614987368</v>
          </cell>
          <cell r="N39">
            <v>19465.671292529194</v>
          </cell>
          <cell r="O39">
            <v>20449.730168503967</v>
          </cell>
          <cell r="P39">
            <v>21466.887287648846</v>
          </cell>
          <cell r="Q39">
            <v>21144.036415786562</v>
          </cell>
          <cell r="R39">
            <v>19225.379572708924</v>
          </cell>
        </row>
        <row r="40">
          <cell r="H40">
            <v>12134.68808027856</v>
          </cell>
          <cell r="I40">
            <v>14322.43677346886</v>
          </cell>
          <cell r="J40">
            <v>15447.682917997401</v>
          </cell>
          <cell r="K40">
            <v>15363.519645893424</v>
          </cell>
          <cell r="L40">
            <v>15408.405232074747</v>
          </cell>
          <cell r="M40">
            <v>18049.981952668219</v>
          </cell>
          <cell r="N40">
            <v>17510.38354253722</v>
          </cell>
          <cell r="O40">
            <v>18921.010589757458</v>
          </cell>
          <cell r="P40">
            <v>21147.417071034055</v>
          </cell>
          <cell r="Q40">
            <v>22127.276397193469</v>
          </cell>
          <cell r="R40">
            <v>20965.084170243354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23868.331999999999</v>
          </cell>
          <cell r="I47">
            <v>30992.732999999997</v>
          </cell>
          <cell r="J47">
            <v>34725.716999999997</v>
          </cell>
          <cell r="K47">
            <v>36148.978999999999</v>
          </cell>
          <cell r="L47">
            <v>42046.504000000001</v>
          </cell>
          <cell r="M47">
            <v>54214.341</v>
          </cell>
          <cell r="N47">
            <v>53053.124000000003</v>
          </cell>
          <cell r="O47">
            <v>52151.726000000002</v>
          </cell>
          <cell r="P47">
            <v>56497.141999999993</v>
          </cell>
          <cell r="Q47">
            <v>57427.301000000007</v>
          </cell>
          <cell r="R47">
            <v>49789.229999999996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59374.146999999997</v>
          </cell>
          <cell r="I49">
            <v>65378.986000000004</v>
          </cell>
          <cell r="J49">
            <v>67246.79800000001</v>
          </cell>
          <cell r="K49">
            <v>67465.489999999991</v>
          </cell>
          <cell r="L49">
            <v>67225.304999999993</v>
          </cell>
          <cell r="M49">
            <v>72023.581999999995</v>
          </cell>
          <cell r="N49">
            <v>65492.135999999999</v>
          </cell>
          <cell r="O49">
            <v>72073.847999999998</v>
          </cell>
          <cell r="P49">
            <v>81694.428</v>
          </cell>
          <cell r="Q49">
            <v>84105.258999999991</v>
          </cell>
          <cell r="R49">
            <v>84397.43299999999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2622.1579999999999</v>
          </cell>
          <cell r="O50">
            <v>3986.0590000000002</v>
          </cell>
          <cell r="P50">
            <v>3170.7610000000004</v>
          </cell>
          <cell r="Q50">
            <v>3770.0770000000002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3.9790000000000001</v>
          </cell>
          <cell r="I52">
            <v>4.4209999999999994</v>
          </cell>
          <cell r="J52">
            <v>3.9690000000000003</v>
          </cell>
          <cell r="K52">
            <v>4.298</v>
          </cell>
          <cell r="L52">
            <v>3.407</v>
          </cell>
          <cell r="M52">
            <v>3.9979999999999998</v>
          </cell>
          <cell r="N52">
            <v>19.466000000000001</v>
          </cell>
          <cell r="O52">
            <v>15.100999999999999</v>
          </cell>
          <cell r="P52">
            <v>11.665999999999999</v>
          </cell>
          <cell r="Q52">
            <v>39.024000000000001</v>
          </cell>
          <cell r="R52">
            <v>20.038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899.70799999999997</v>
          </cell>
          <cell r="I54">
            <v>1432.0930000000001</v>
          </cell>
          <cell r="J54">
            <v>1455.8519999999999</v>
          </cell>
          <cell r="K54">
            <v>1001.833</v>
          </cell>
          <cell r="L54">
            <v>786.31700000000001</v>
          </cell>
          <cell r="M54">
            <v>639.976</v>
          </cell>
          <cell r="N54">
            <v>814.70399999999995</v>
          </cell>
          <cell r="O54">
            <v>700.91599999999994</v>
          </cell>
          <cell r="P54">
            <v>845.87</v>
          </cell>
          <cell r="Q54">
            <v>663.04300000000001</v>
          </cell>
          <cell r="R54">
            <v>770.029</v>
          </cell>
        </row>
        <row r="55">
          <cell r="H55">
            <v>84146.165999999997</v>
          </cell>
          <cell r="I55">
            <v>97808.232999999993</v>
          </cell>
          <cell r="J55">
            <v>103432.33600000001</v>
          </cell>
          <cell r="K55">
            <v>104620.59999999998</v>
          </cell>
          <cell r="L55">
            <v>110061.533</v>
          </cell>
          <cell r="M55">
            <v>126881.897</v>
          </cell>
          <cell r="N55">
            <v>122001.588</v>
          </cell>
          <cell r="O55">
            <v>128927.64999999998</v>
          </cell>
          <cell r="P55">
            <v>142219.867</v>
          </cell>
          <cell r="Q55">
            <v>146004.704</v>
          </cell>
          <cell r="R55">
            <v>134976.73000000001</v>
          </cell>
        </row>
        <row r="56">
          <cell r="H56">
            <v>7.9001454535390959E-3</v>
          </cell>
          <cell r="I56">
            <v>7.2391673356259215E-3</v>
          </cell>
          <cell r="J56">
            <v>7.1133007224741737E-3</v>
          </cell>
          <cell r="K56">
            <v>7.1885463343678811E-3</v>
          </cell>
          <cell r="L56">
            <v>7.5014708245432719E-3</v>
          </cell>
          <cell r="M56">
            <v>7.0653018970308354E-3</v>
          </cell>
          <cell r="N56">
            <v>6.9738613842324068E-3</v>
          </cell>
          <cell r="O56">
            <v>6.8709272951284405E-3</v>
          </cell>
          <cell r="P56">
            <v>6.7666043708746121E-3</v>
          </cell>
          <cell r="Q56">
            <v>6.6852153831527669E-3</v>
          </cell>
          <cell r="R56">
            <v>6.6016244900843216E-3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0.28365323263807407</v>
          </cell>
          <cell r="I60">
            <v>0.31687243547278887</v>
          </cell>
          <cell r="J60">
            <v>0.335733662633318</v>
          </cell>
          <cell r="K60">
            <v>0.34552448561755533</v>
          </cell>
          <cell r="L60">
            <v>0.38202724288784895</v>
          </cell>
          <cell r="M60">
            <v>0.4272819234409776</v>
          </cell>
          <cell r="N60">
            <v>0.43485601187420614</v>
          </cell>
          <cell r="O60">
            <v>0.40450381279733255</v>
          </cell>
          <cell r="P60">
            <v>0.39725210824448315</v>
          </cell>
          <cell r="Q60">
            <v>0.39332500547379629</v>
          </cell>
          <cell r="R60">
            <v>0.3688726938339667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0.70560727627210018</v>
          </cell>
          <cell r="I62">
            <v>0.6684405187035739</v>
          </cell>
          <cell r="J62">
            <v>0.65015255964053642</v>
          </cell>
          <cell r="K62">
            <v>0.64485856513917916</v>
          </cell>
          <cell r="L62">
            <v>0.61079746181620054</v>
          </cell>
          <cell r="M62">
            <v>0.56764269531688982</v>
          </cell>
          <cell r="N62">
            <v>0.53681379950562613</v>
          </cell>
          <cell r="O62">
            <v>0.55902553098578944</v>
          </cell>
          <cell r="P62">
            <v>0.5744234594172416</v>
          </cell>
          <cell r="Q62">
            <v>0.57604485811635209</v>
          </cell>
          <cell r="R62">
            <v>0.62527394907255485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2.1492818601672625E-2</v>
          </cell>
          <cell r="O63">
            <v>3.0917022066251892E-2</v>
          </cell>
          <cell r="P63">
            <v>2.2294782486331537E-2</v>
          </cell>
          <cell r="Q63">
            <v>2.5821613254323642E-2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4.7286765269851992E-5</v>
          </cell>
          <cell r="I65">
            <v>4.5200693892506978E-5</v>
          </cell>
          <cell r="J65">
            <v>3.837291270304482E-5</v>
          </cell>
          <cell r="K65">
            <v>4.1081775482075245E-5</v>
          </cell>
          <cell r="L65">
            <v>3.0955411097172347E-5</v>
          </cell>
          <cell r="M65">
            <v>3.1509617167845461E-5</v>
          </cell>
          <cell r="N65">
            <v>1.5955530021461689E-4</v>
          </cell>
          <cell r="O65">
            <v>1.17127706896077E-4</v>
          </cell>
          <cell r="P65">
            <v>8.2027920895186881E-5</v>
          </cell>
          <cell r="Q65">
            <v>2.6727905972125392E-4</v>
          </cell>
          <cell r="R65">
            <v>1.4845521891069667E-4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1.0692204324555915E-2</v>
          </cell>
          <cell r="I67">
            <v>1.4641845129744856E-2</v>
          </cell>
          <cell r="J67">
            <v>1.4075404813442478E-2</v>
          </cell>
          <cell r="K67">
            <v>9.5758674677835932E-3</v>
          </cell>
          <cell r="L67">
            <v>7.1443398848533212E-3</v>
          </cell>
          <cell r="M67">
            <v>5.0438716249647502E-3</v>
          </cell>
          <cell r="N67">
            <v>6.677814718280552E-3</v>
          </cell>
          <cell r="O67">
            <v>5.4365064437302633E-3</v>
          </cell>
          <cell r="P67">
            <v>5.9476219310484945E-3</v>
          </cell>
          <cell r="Q67">
            <v>4.5412440958066671E-3</v>
          </cell>
          <cell r="R67">
            <v>5.7049018745675643E-3</v>
          </cell>
        </row>
        <row r="70">
          <cell r="A70" t="str">
            <v>Light Trucks</v>
          </cell>
        </row>
        <row r="71">
          <cell r="H71">
            <v>3549.1844612586251</v>
          </cell>
          <cell r="I71">
            <v>3520.0496504074158</v>
          </cell>
          <cell r="J71">
            <v>3896.7100362299207</v>
          </cell>
          <cell r="K71">
            <v>3802.4123197119143</v>
          </cell>
          <cell r="L71">
            <v>3753.6213933359122</v>
          </cell>
          <cell r="M71">
            <v>3786.8039511426618</v>
          </cell>
          <cell r="N71">
            <v>3616.1906407542897</v>
          </cell>
          <cell r="O71">
            <v>4017.6928783558674</v>
          </cell>
          <cell r="P71">
            <v>4454.2605352183527</v>
          </cell>
          <cell r="Q71">
            <v>4780.813867705594</v>
          </cell>
          <cell r="R71">
            <v>4725.0862699805584</v>
          </cell>
        </row>
        <row r="72">
          <cell r="H72">
            <v>345.35</v>
          </cell>
          <cell r="I72">
            <v>343.77699999999999</v>
          </cell>
          <cell r="J72">
            <v>383.31299999999999</v>
          </cell>
          <cell r="K72">
            <v>439.05099999999999</v>
          </cell>
          <cell r="L72">
            <v>464.54700000000003</v>
          </cell>
          <cell r="M72">
            <v>479.00700000000001</v>
          </cell>
          <cell r="N72">
            <v>501.21699999999998</v>
          </cell>
          <cell r="O72">
            <v>515.57000000000005</v>
          </cell>
          <cell r="P72">
            <v>549.85599999999999</v>
          </cell>
          <cell r="Q72">
            <v>594.39599999999996</v>
          </cell>
          <cell r="R72">
            <v>629.45000000000005</v>
          </cell>
        </row>
        <row r="73">
          <cell r="H73">
            <v>18685.570614</v>
          </cell>
          <cell r="I73">
            <v>18504.832608000001</v>
          </cell>
          <cell r="J73">
            <v>18262.040161000001</v>
          </cell>
          <cell r="K73">
            <v>15557.830277999999</v>
          </cell>
          <cell r="L73">
            <v>14515.282705</v>
          </cell>
          <cell r="M73">
            <v>14201.547973999999</v>
          </cell>
          <cell r="N73">
            <v>12960.756751000001</v>
          </cell>
          <cell r="O73">
            <v>13998.896124000001</v>
          </cell>
          <cell r="P73">
            <v>14552.292367</v>
          </cell>
          <cell r="Q73">
            <v>14448.763557</v>
          </cell>
          <cell r="R73">
            <v>13485.072151</v>
          </cell>
        </row>
        <row r="74">
          <cell r="H74">
            <v>6453.0618115449006</v>
          </cell>
          <cell r="I74">
            <v>6361.5358394804161</v>
          </cell>
          <cell r="J74">
            <v>7000.0774002333937</v>
          </cell>
          <cell r="K74">
            <v>6830.6809413861774</v>
          </cell>
          <cell r="L74">
            <v>6743.0310347596351</v>
          </cell>
          <cell r="M74">
            <v>6802.6408903818174</v>
          </cell>
          <cell r="N74">
            <v>6496.151616465967</v>
          </cell>
          <cell r="O74">
            <v>7217.4108746506818</v>
          </cell>
          <cell r="P74">
            <v>8001.6652717491515</v>
          </cell>
          <cell r="Q74">
            <v>8588.2872632265717</v>
          </cell>
          <cell r="R74">
            <v>8488.1786654469506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1339.883</v>
          </cell>
          <cell r="I81">
            <v>250.72399999999999</v>
          </cell>
          <cell r="J81">
            <v>270.892</v>
          </cell>
          <cell r="K81">
            <v>307.25900000000001</v>
          </cell>
          <cell r="L81">
            <v>375.61200000000002</v>
          </cell>
          <cell r="M81">
            <v>399.19200000000001</v>
          </cell>
          <cell r="N81">
            <v>373.15999999999997</v>
          </cell>
          <cell r="O81">
            <v>327.59300000000002</v>
          </cell>
          <cell r="P81">
            <v>341.65100000000001</v>
          </cell>
          <cell r="Q81">
            <v>400.94900000000001</v>
          </cell>
          <cell r="R81">
            <v>432.40899999999999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29307.036</v>
          </cell>
          <cell r="I83">
            <v>29167.539999999997</v>
          </cell>
          <cell r="J83">
            <v>31823.752</v>
          </cell>
          <cell r="K83">
            <v>31157.333999999999</v>
          </cell>
          <cell r="L83">
            <v>30581.760999999999</v>
          </cell>
          <cell r="M83">
            <v>30690.632000000001</v>
          </cell>
          <cell r="N83">
            <v>27829.552</v>
          </cell>
          <cell r="O83">
            <v>30304.58</v>
          </cell>
          <cell r="P83">
            <v>33703.716</v>
          </cell>
          <cell r="Q83">
            <v>35785.787999999993</v>
          </cell>
          <cell r="R83">
            <v>36488.822999999997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1114.2329999999999</v>
          </cell>
          <cell r="O84">
            <v>1676.001</v>
          </cell>
          <cell r="P84">
            <v>1308.124</v>
          </cell>
          <cell r="Q84">
            <v>1604.123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3.9790000000000001</v>
          </cell>
          <cell r="I86">
            <v>4.4209999999999994</v>
          </cell>
          <cell r="J86">
            <v>3.9690000000000003</v>
          </cell>
          <cell r="K86">
            <v>4.298</v>
          </cell>
          <cell r="L86">
            <v>3.407</v>
          </cell>
          <cell r="M86">
            <v>3.9979999999999998</v>
          </cell>
          <cell r="N86">
            <v>19.466000000000001</v>
          </cell>
          <cell r="O86">
            <v>15.100999999999999</v>
          </cell>
          <cell r="P86">
            <v>11.665999999999999</v>
          </cell>
          <cell r="Q86">
            <v>39.024000000000001</v>
          </cell>
          <cell r="R86">
            <v>20.038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899.70799999999997</v>
          </cell>
          <cell r="I88">
            <v>1432.0930000000001</v>
          </cell>
          <cell r="J88">
            <v>1455.8519999999999</v>
          </cell>
          <cell r="K88">
            <v>1001.833</v>
          </cell>
          <cell r="L88">
            <v>786.31700000000001</v>
          </cell>
          <cell r="M88">
            <v>639.976</v>
          </cell>
          <cell r="N88">
            <v>814.70399999999995</v>
          </cell>
          <cell r="O88">
            <v>700.91599999999994</v>
          </cell>
          <cell r="P88">
            <v>845.87</v>
          </cell>
          <cell r="Q88">
            <v>663.04300000000001</v>
          </cell>
          <cell r="R88">
            <v>770.029</v>
          </cell>
        </row>
        <row r="89">
          <cell r="H89">
            <v>31550.606</v>
          </cell>
          <cell r="I89">
            <v>30854.777999999995</v>
          </cell>
          <cell r="J89">
            <v>33554.465000000004</v>
          </cell>
          <cell r="K89">
            <v>32470.723999999998</v>
          </cell>
          <cell r="L89">
            <v>31747.096999999998</v>
          </cell>
          <cell r="M89">
            <v>31733.797999999999</v>
          </cell>
          <cell r="N89">
            <v>30151.115000000002</v>
          </cell>
          <cell r="O89">
            <v>33024.190999999999</v>
          </cell>
          <cell r="P89">
            <v>36211.027000000002</v>
          </cell>
          <cell r="Q89">
            <v>38492.926999999989</v>
          </cell>
          <cell r="R89">
            <v>37711.298999999999</v>
          </cell>
        </row>
        <row r="90">
          <cell r="H90">
            <v>8.8895368342764049E-3</v>
          </cell>
          <cell r="I90">
            <v>8.7654382933004416E-3</v>
          </cell>
          <cell r="J90">
            <v>8.6109730228898559E-3</v>
          </cell>
          <cell r="K90">
            <v>8.5395063106833476E-3</v>
          </cell>
          <cell r="L90">
            <v>8.4577248670745057E-3</v>
          </cell>
          <cell r="M90">
            <v>8.3801005833492852E-3</v>
          </cell>
          <cell r="N90">
            <v>8.3378112481677334E-3</v>
          </cell>
          <cell r="O90">
            <v>8.2196902550486298E-3</v>
          </cell>
          <cell r="P90">
            <v>8.129526037754525E-3</v>
          </cell>
          <cell r="Q90">
            <v>8.0515427007145732E-3</v>
          </cell>
          <cell r="R90">
            <v>7.9810815814279658E-3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4.2467742140990888E-2</v>
          </cell>
          <cell r="I94">
            <v>8.1259375776419462E-3</v>
          </cell>
          <cell r="J94">
            <v>8.0732027764412271E-3</v>
          </cell>
          <cell r="K94">
            <v>9.4626470293671314E-3</v>
          </cell>
          <cell r="L94">
            <v>1.1831380992095122E-2</v>
          </cell>
          <cell r="M94">
            <v>1.2579395633639566E-2</v>
          </cell>
          <cell r="N94">
            <v>1.2376325054645573E-2</v>
          </cell>
          <cell r="O94">
            <v>9.9197887996711268E-3</v>
          </cell>
          <cell r="P94">
            <v>9.4349989024061654E-3</v>
          </cell>
          <cell r="Q94">
            <v>1.0416173340104798E-2</v>
          </cell>
          <cell r="R94">
            <v>1.1466298204153614E-2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0.92888979691863927</v>
          </cell>
          <cell r="I96">
            <v>0.94531679988104278</v>
          </cell>
          <cell r="J96">
            <v>0.94842078394037865</v>
          </cell>
          <cell r="K96">
            <v>0.9595515640488953</v>
          </cell>
          <cell r="L96">
            <v>0.96329314771678176</v>
          </cell>
          <cell r="M96">
            <v>0.96712760319454993</v>
          </cell>
          <cell r="N96">
            <v>0.92300241632855029</v>
          </cell>
          <cell r="O96">
            <v>0.91764791452423478</v>
          </cell>
          <cell r="P96">
            <v>0.93075835711591381</v>
          </cell>
          <cell r="Q96">
            <v>0.92967178100018233</v>
          </cell>
          <cell r="R96">
            <v>0.96758329645446572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3.6954951748882255E-2</v>
          </cell>
          <cell r="O97">
            <v>5.075070574779561E-2</v>
          </cell>
          <cell r="P97">
            <v>3.612501793997723E-2</v>
          </cell>
          <cell r="Q97">
            <v>4.167318842757789E-2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1.2611485180348043E-4</v>
          </cell>
          <cell r="I99">
            <v>1.4328412928461194E-4</v>
          </cell>
          <cell r="J99">
            <v>1.1828530122593223E-4</v>
          </cell>
          <cell r="K99">
            <v>1.323653885881941E-4</v>
          </cell>
          <cell r="L99">
            <v>1.0731689892779803E-4</v>
          </cell>
          <cell r="M99">
            <v>1.2598555016956998E-4</v>
          </cell>
          <cell r="N99">
            <v>6.4561459833243316E-4</v>
          </cell>
          <cell r="O99">
            <v>4.5727085335716473E-4</v>
          </cell>
          <cell r="P99">
            <v>3.2216705701277123E-4</v>
          </cell>
          <cell r="Q99">
            <v>1.013796638535698E-3</v>
          </cell>
          <cell r="R99">
            <v>5.3135268557044407E-4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2.8516346088566413E-2</v>
          </cell>
          <cell r="I101">
            <v>4.6413978412030717E-2</v>
          </cell>
          <cell r="J101">
            <v>4.3387727981954109E-2</v>
          </cell>
          <cell r="K101">
            <v>3.0853423533149432E-2</v>
          </cell>
          <cell r="L101">
            <v>2.4768154392195294E-2</v>
          </cell>
          <cell r="M101">
            <v>2.0167015621641003E-2</v>
          </cell>
          <cell r="N101">
            <v>2.7020692269589364E-2</v>
          </cell>
          <cell r="O101">
            <v>2.1224320074941426E-2</v>
          </cell>
          <cell r="P101">
            <v>2.335945898468994E-2</v>
          </cell>
          <cell r="Q101">
            <v>1.7225060593599448E-2</v>
          </cell>
          <cell r="R101">
            <v>2.0419052655810132E-2</v>
          </cell>
        </row>
        <row r="104">
          <cell r="A104" t="str">
            <v>Medium Trucks</v>
          </cell>
        </row>
        <row r="105">
          <cell r="H105">
            <v>7102.0328479498185</v>
          </cell>
          <cell r="I105">
            <v>9990.9286797465138</v>
          </cell>
          <cell r="J105">
            <v>10643.984928796639</v>
          </cell>
          <cell r="K105">
            <v>10751.378548939376</v>
          </cell>
          <cell r="L105">
            <v>10918.372349531321</v>
          </cell>
          <cell r="M105">
            <v>14171.649749656961</v>
          </cell>
          <cell r="N105">
            <v>13877.932238693846</v>
          </cell>
          <cell r="O105">
            <v>14746.535654728892</v>
          </cell>
          <cell r="P105">
            <v>16563.647296389878</v>
          </cell>
          <cell r="Q105">
            <v>17059.12630354791</v>
          </cell>
          <cell r="R105">
            <v>15720.900956759744</v>
          </cell>
        </row>
        <row r="106">
          <cell r="H106">
            <v>225.554</v>
          </cell>
          <cell r="I106">
            <v>270.709</v>
          </cell>
          <cell r="J106">
            <v>303.084</v>
          </cell>
          <cell r="K106">
            <v>347.81400000000002</v>
          </cell>
          <cell r="L106">
            <v>371.83199999999999</v>
          </cell>
          <cell r="M106">
            <v>388.72500000000002</v>
          </cell>
          <cell r="N106">
            <v>398.33499999999998</v>
          </cell>
          <cell r="O106">
            <v>409.67500000000001</v>
          </cell>
          <cell r="P106">
            <v>435.262</v>
          </cell>
          <cell r="Q106">
            <v>452.10599999999999</v>
          </cell>
          <cell r="R106">
            <v>461.04</v>
          </cell>
        </row>
        <row r="107">
          <cell r="H107">
            <v>25189.649789999999</v>
          </cell>
          <cell r="I107">
            <v>29407.596105000001</v>
          </cell>
          <cell r="J107">
            <v>27872.159262000001</v>
          </cell>
          <cell r="K107">
            <v>24532.763789000001</v>
          </cell>
          <cell r="L107">
            <v>23304.541291000001</v>
          </cell>
          <cell r="M107">
            <v>28933.927744000001</v>
          </cell>
          <cell r="N107">
            <v>27650.675753</v>
          </cell>
          <cell r="O107">
            <v>28568.010533000001</v>
          </cell>
          <cell r="P107">
            <v>30201.928491999999</v>
          </cell>
          <cell r="Q107">
            <v>29946.492933000001</v>
          </cell>
          <cell r="R107">
            <v>27062.522785000001</v>
          </cell>
        </row>
        <row r="108">
          <cell r="H108">
            <v>5681.6262687336593</v>
          </cell>
          <cell r="I108">
            <v>7960.9009339884451</v>
          </cell>
          <cell r="J108">
            <v>8447.6055177640083</v>
          </cell>
          <cell r="K108">
            <v>8532.8387045072468</v>
          </cell>
          <cell r="L108">
            <v>8665.3741973151118</v>
          </cell>
          <cell r="M108">
            <v>11247.341062286401</v>
          </cell>
          <cell r="N108">
            <v>11014.231926071254</v>
          </cell>
          <cell r="O108">
            <v>11703.599715106777</v>
          </cell>
          <cell r="P108">
            <v>13145.751799284903</v>
          </cell>
          <cell r="Q108">
            <v>13538.989133966899</v>
          </cell>
          <cell r="R108">
            <v>12476.905504796401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22528.448999999997</v>
          </cell>
          <cell r="I115">
            <v>30742.008999999998</v>
          </cell>
          <cell r="J115">
            <v>34454.824999999997</v>
          </cell>
          <cell r="K115">
            <v>35841.72</v>
          </cell>
          <cell r="L115">
            <v>41670.892</v>
          </cell>
          <cell r="M115">
            <v>53815.148999999998</v>
          </cell>
          <cell r="N115">
            <v>52679.964</v>
          </cell>
          <cell r="O115">
            <v>51824.133000000002</v>
          </cell>
          <cell r="P115">
            <v>56155.490999999995</v>
          </cell>
          <cell r="Q115">
            <v>57026.352000000006</v>
          </cell>
          <cell r="R115">
            <v>49356.820999999996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30067.111000000001</v>
          </cell>
          <cell r="I117">
            <v>36211.446000000004</v>
          </cell>
          <cell r="J117">
            <v>35423.046000000002</v>
          </cell>
          <cell r="K117">
            <v>36308.155999999995</v>
          </cell>
          <cell r="L117">
            <v>36643.544000000002</v>
          </cell>
          <cell r="M117">
            <v>41332.949999999997</v>
          </cell>
          <cell r="N117">
            <v>37662.584000000003</v>
          </cell>
          <cell r="O117">
            <v>41769.267999999996</v>
          </cell>
          <cell r="P117">
            <v>47990.712</v>
          </cell>
          <cell r="Q117">
            <v>48319.470999999998</v>
          </cell>
          <cell r="R117">
            <v>47908.61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1507.925</v>
          </cell>
          <cell r="O118">
            <v>2310.058</v>
          </cell>
          <cell r="P118">
            <v>1862.6370000000002</v>
          </cell>
          <cell r="Q118">
            <v>2165.9540000000002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52595.56</v>
          </cell>
          <cell r="I123">
            <v>66953.455000000002</v>
          </cell>
          <cell r="J123">
            <v>69877.870999999999</v>
          </cell>
          <cell r="K123">
            <v>72149.875999999989</v>
          </cell>
          <cell r="L123">
            <v>78314.436000000002</v>
          </cell>
          <cell r="M123">
            <v>95148.098999999987</v>
          </cell>
          <cell r="N123">
            <v>91850.473000000013</v>
          </cell>
          <cell r="O123">
            <v>95903.459000000003</v>
          </cell>
          <cell r="P123">
            <v>106008.84</v>
          </cell>
          <cell r="Q123">
            <v>107511.777</v>
          </cell>
          <cell r="R123">
            <v>97265.430999999997</v>
          </cell>
        </row>
        <row r="124">
          <cell r="H124">
            <v>7.4057049757497301E-3</v>
          </cell>
          <cell r="I124">
            <v>6.701424576849118E-3</v>
          </cell>
          <cell r="J124">
            <v>6.5650103290685585E-3</v>
          </cell>
          <cell r="K124">
            <v>6.7107558041584886E-3</v>
          </cell>
          <cell r="L124">
            <v>7.1727207584527655E-3</v>
          </cell>
          <cell r="M124">
            <v>6.7139747792809481E-3</v>
          </cell>
          <cell r="N124">
            <v>6.6184552151008873E-3</v>
          </cell>
          <cell r="O124">
            <v>6.5034568962809829E-3</v>
          </cell>
          <cell r="P124">
            <v>6.400090396944464E-3</v>
          </cell>
          <cell r="Q124">
            <v>6.3023026553030445E-3</v>
          </cell>
          <cell r="R124">
            <v>6.1870137893195853E-3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0.42833366542727175</v>
          </cell>
          <cell r="I128">
            <v>0.45915493083964071</v>
          </cell>
          <cell r="J128">
            <v>0.49307204851733388</v>
          </cell>
          <cell r="K128">
            <v>0.49676758973224022</v>
          </cell>
          <cell r="L128">
            <v>0.5320971985292724</v>
          </cell>
          <cell r="M128">
            <v>0.5655935280430564</v>
          </cell>
          <cell r="N128">
            <v>0.57354047594289459</v>
          </cell>
          <cell r="O128">
            <v>0.54037814214813673</v>
          </cell>
          <cell r="P128">
            <v>0.52972460598568949</v>
          </cell>
          <cell r="Q128">
            <v>0.53041958370755982</v>
          </cell>
          <cell r="R128">
            <v>0.50744463364378656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0.5716663345727282</v>
          </cell>
          <cell r="I130">
            <v>0.54084506916035924</v>
          </cell>
          <cell r="J130">
            <v>0.50692795148266612</v>
          </cell>
          <cell r="K130">
            <v>0.50323241026775989</v>
          </cell>
          <cell r="L130">
            <v>0.4679028014707276</v>
          </cell>
          <cell r="M130">
            <v>0.43440647195694371</v>
          </cell>
          <cell r="N130">
            <v>0.41004235220432667</v>
          </cell>
          <cell r="O130">
            <v>0.43553453061583519</v>
          </cell>
          <cell r="P130">
            <v>0.45270481216472136</v>
          </cell>
          <cell r="Q130">
            <v>0.44943421407684481</v>
          </cell>
          <cell r="R130">
            <v>0.49255536635621344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1.6417171852778589E-2</v>
          </cell>
          <cell r="O131">
            <v>2.4087327236028057E-2</v>
          </cell>
          <cell r="P131">
            <v>1.7570581849589151E-2</v>
          </cell>
          <cell r="Q131">
            <v>2.0146202215595415E-2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194285.55601962988</v>
          </cell>
          <cell r="I139">
            <v>210076.25301458713</v>
          </cell>
          <cell r="J139">
            <v>226641.81915847605</v>
          </cell>
          <cell r="K139">
            <v>205500.90238538044</v>
          </cell>
          <cell r="L139">
            <v>179039.60424478751</v>
          </cell>
          <cell r="M139">
            <v>169253.3511871231</v>
          </cell>
          <cell r="N139">
            <v>180073.25606457604</v>
          </cell>
          <cell r="O139">
            <v>211602.94151390938</v>
          </cell>
          <cell r="P139">
            <v>224382.25763458473</v>
          </cell>
          <cell r="Q139">
            <v>238238.57558821019</v>
          </cell>
          <cell r="R139">
            <v>218412.25351109332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123293.02500000002</v>
          </cell>
          <cell r="I149">
            <v>132835.745</v>
          </cell>
          <cell r="J149">
            <v>146382.484</v>
          </cell>
          <cell r="K149">
            <v>144604.91500000001</v>
          </cell>
          <cell r="L149">
            <v>141659.639</v>
          </cell>
          <cell r="M149">
            <v>143711.359</v>
          </cell>
          <cell r="N149">
            <v>147421.495</v>
          </cell>
          <cell r="O149">
            <v>156375.70800000001</v>
          </cell>
          <cell r="P149">
            <v>164210.43300000002</v>
          </cell>
          <cell r="Q149">
            <v>173708.451</v>
          </cell>
          <cell r="R149">
            <v>150183.39899999998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123293.02500000002</v>
          </cell>
          <cell r="I157">
            <v>132835.745</v>
          </cell>
          <cell r="J157">
            <v>146382.484</v>
          </cell>
          <cell r="K157">
            <v>144604.91500000001</v>
          </cell>
          <cell r="L157">
            <v>141659.639</v>
          </cell>
          <cell r="M157">
            <v>143711.359</v>
          </cell>
          <cell r="N157">
            <v>147421.495</v>
          </cell>
          <cell r="O157">
            <v>156375.70800000001</v>
          </cell>
          <cell r="P157">
            <v>164210.43300000002</v>
          </cell>
          <cell r="Q157">
            <v>173708.451</v>
          </cell>
          <cell r="R157">
            <v>150183.39899999998</v>
          </cell>
        </row>
        <row r="158">
          <cell r="H158">
            <v>6.3459696915164898E-4</v>
          </cell>
          <cell r="I158">
            <v>6.3232156464051287E-4</v>
          </cell>
          <cell r="J158">
            <v>6.4587587826253786E-4</v>
          </cell>
          <cell r="K158">
            <v>7.0367046237499809E-4</v>
          </cell>
          <cell r="L158">
            <v>7.9121957176759238E-4</v>
          </cell>
          <cell r="M158">
            <v>8.4909018339681568E-4</v>
          </cell>
          <cell r="N158">
            <v>8.1867512267970097E-4</v>
          </cell>
          <cell r="O158">
            <v>7.3900536013919694E-4</v>
          </cell>
          <cell r="P158">
            <v>7.3183341112211789E-4</v>
          </cell>
          <cell r="Q158">
            <v>7.2913654126379184E-4</v>
          </cell>
          <cell r="R158">
            <v>6.8761434665739595E-4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45374.768074299653</v>
          </cell>
          <cell r="I173">
            <v>47967.909958790471</v>
          </cell>
          <cell r="J173">
            <v>51646.55972445642</v>
          </cell>
          <cell r="K173">
            <v>49057.356271942503</v>
          </cell>
          <cell r="L173">
            <v>49649.677210806301</v>
          </cell>
          <cell r="M173">
            <v>56188.600980249015</v>
          </cell>
          <cell r="N173">
            <v>55154.011550458636</v>
          </cell>
          <cell r="O173">
            <v>58835.14327686224</v>
          </cell>
          <cell r="P173">
            <v>65763.907034467949</v>
          </cell>
          <cell r="Q173">
            <v>75773.717151459146</v>
          </cell>
          <cell r="R173">
            <v>71864.694071174512</v>
          </cell>
        </row>
        <row r="174">
          <cell r="H174">
            <v>73.522999999999996</v>
          </cell>
          <cell r="I174">
            <v>80.965000000000003</v>
          </cell>
          <cell r="J174">
            <v>87.052000000000007</v>
          </cell>
          <cell r="K174">
            <v>90.968999999999994</v>
          </cell>
          <cell r="L174">
            <v>89.718000000000004</v>
          </cell>
          <cell r="M174">
            <v>89.631</v>
          </cell>
          <cell r="N174">
            <v>95.006</v>
          </cell>
          <cell r="O174">
            <v>101.17100000000001</v>
          </cell>
          <cell r="P174">
            <v>107.161</v>
          </cell>
          <cell r="Q174">
            <v>111.845</v>
          </cell>
          <cell r="R174">
            <v>112.10899999999999</v>
          </cell>
        </row>
        <row r="175">
          <cell r="H175">
            <v>89445.710433</v>
          </cell>
          <cell r="I175">
            <v>86018.887459999998</v>
          </cell>
          <cell r="J175">
            <v>89062.465125000002</v>
          </cell>
          <cell r="K175">
            <v>81175.942867000005</v>
          </cell>
          <cell r="L175">
            <v>93366.016266000006</v>
          </cell>
          <cell r="M175">
            <v>102756.975974</v>
          </cell>
          <cell r="N175">
            <v>96857.887042999995</v>
          </cell>
          <cell r="O175">
            <v>94490.824120000005</v>
          </cell>
          <cell r="P175">
            <v>97754.531128999995</v>
          </cell>
          <cell r="Q175">
            <v>102902.504426</v>
          </cell>
          <cell r="R175">
            <v>90171.694090000005</v>
          </cell>
        </row>
        <row r="176">
          <cell r="H176">
            <v>6576.316968165459</v>
          </cell>
          <cell r="I176">
            <v>6964.5192231989004</v>
          </cell>
          <cell r="J176">
            <v>7753.0657140615003</v>
          </cell>
          <cell r="K176">
            <v>7384.4943466681234</v>
          </cell>
          <cell r="L176">
            <v>8376.6122473529886</v>
          </cell>
          <cell r="M176">
            <v>9210.2105135255933</v>
          </cell>
          <cell r="N176">
            <v>9202.0804164072579</v>
          </cell>
          <cell r="O176">
            <v>9559.7311670445197</v>
          </cell>
          <cell r="P176">
            <v>10475.473310314768</v>
          </cell>
          <cell r="Q176">
            <v>11509.130607525969</v>
          </cell>
          <cell r="R176">
            <v>10109.05845273581</v>
          </cell>
        </row>
        <row r="183">
          <cell r="H183">
            <v>88785.21100000001</v>
          </cell>
          <cell r="I183">
            <v>93492.751000000004</v>
          </cell>
          <cell r="J183">
            <v>101673.084</v>
          </cell>
          <cell r="K183">
            <v>100177.01700000001</v>
          </cell>
          <cell r="L183">
            <v>106160.74399999999</v>
          </cell>
          <cell r="M183">
            <v>116831.152</v>
          </cell>
          <cell r="N183">
            <v>114965.82399999999</v>
          </cell>
          <cell r="O183">
            <v>117640.04400000001</v>
          </cell>
          <cell r="P183">
            <v>126902.921</v>
          </cell>
          <cell r="Q183">
            <v>137265.02799999999</v>
          </cell>
          <cell r="R183">
            <v>118631.01299999999</v>
          </cell>
        </row>
        <row r="191">
          <cell r="H191">
            <v>88785.21100000001</v>
          </cell>
          <cell r="I191">
            <v>93492.751000000004</v>
          </cell>
          <cell r="J191">
            <v>101673.084</v>
          </cell>
          <cell r="K191">
            <v>100177.01700000001</v>
          </cell>
          <cell r="L191">
            <v>106160.74399999999</v>
          </cell>
          <cell r="M191">
            <v>116831.152</v>
          </cell>
          <cell r="N191">
            <v>114965.82399999999</v>
          </cell>
          <cell r="O191">
            <v>117640.04400000001</v>
          </cell>
          <cell r="P191">
            <v>126902.921</v>
          </cell>
          <cell r="Q191">
            <v>137265.02799999999</v>
          </cell>
          <cell r="R191">
            <v>118631.01299999999</v>
          </cell>
        </row>
        <row r="192">
          <cell r="H192">
            <v>1.9567088663597623E-3</v>
          </cell>
          <cell r="I192">
            <v>1.9490686811312022E-3</v>
          </cell>
          <cell r="J192">
            <v>1.9686322679079494E-3</v>
          </cell>
          <cell r="K192">
            <v>2.0420386382968315E-3</v>
          </cell>
          <cell r="L192">
            <v>2.1381960561244898E-3</v>
          </cell>
          <cell r="M192">
            <v>2.0792678579249122E-3</v>
          </cell>
          <cell r="N192">
            <v>2.0844508090734517E-3</v>
          </cell>
          <cell r="O192">
            <v>1.9994859780729664E-3</v>
          </cell>
          <cell r="P192">
            <v>1.9296742958639622E-3</v>
          </cell>
          <cell r="Q192">
            <v>1.8115123971763174E-3</v>
          </cell>
          <cell r="R192">
            <v>1.6507551382951454E-3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148910.78794533023</v>
          </cell>
          <cell r="I209">
            <v>162108.34305579666</v>
          </cell>
          <cell r="J209">
            <v>174995.25943401962</v>
          </cell>
          <cell r="K209">
            <v>156443.54611343794</v>
          </cell>
          <cell r="L209">
            <v>129389.92703398121</v>
          </cell>
          <cell r="M209">
            <v>113064.75020687409</v>
          </cell>
          <cell r="N209">
            <v>124919.2445141174</v>
          </cell>
          <cell r="O209">
            <v>152767.79823704713</v>
          </cell>
          <cell r="P209">
            <v>158618.35060011677</v>
          </cell>
          <cell r="Q209">
            <v>162464.85843675103</v>
          </cell>
          <cell r="R209">
            <v>146547.55943991881</v>
          </cell>
        </row>
        <row r="211">
          <cell r="H211">
            <v>625.19949474903513</v>
          </cell>
          <cell r="I211">
            <v>667.09337501146172</v>
          </cell>
          <cell r="J211">
            <v>708.60176052840245</v>
          </cell>
          <cell r="K211">
            <v>724.18045570481672</v>
          </cell>
          <cell r="L211">
            <v>609.92603168249707</v>
          </cell>
          <cell r="M211">
            <v>465.02977740326901</v>
          </cell>
          <cell r="N211">
            <v>498.2670326795668</v>
          </cell>
          <cell r="O211">
            <v>565.58140421008636</v>
          </cell>
          <cell r="P211">
            <v>560.89553977994024</v>
          </cell>
          <cell r="Q211">
            <v>519.00323500067259</v>
          </cell>
          <cell r="R211">
            <v>480.18646042986188</v>
          </cell>
        </row>
        <row r="212">
          <cell r="H212">
            <v>62.51994947490352</v>
          </cell>
          <cell r="I212">
            <v>66.70933750114618</v>
          </cell>
          <cell r="J212">
            <v>70.860176052840245</v>
          </cell>
          <cell r="K212">
            <v>72.418045570481681</v>
          </cell>
          <cell r="L212">
            <v>60.992603168249715</v>
          </cell>
          <cell r="M212">
            <v>46.502977740326905</v>
          </cell>
          <cell r="N212">
            <v>49.826703267956681</v>
          </cell>
          <cell r="O212">
            <v>56.558140421008645</v>
          </cell>
          <cell r="P212">
            <v>56.089553977994022</v>
          </cell>
          <cell r="Q212">
            <v>51.900323500067266</v>
          </cell>
          <cell r="R212">
            <v>48.018646042986191</v>
          </cell>
        </row>
        <row r="214">
          <cell r="H214">
            <v>148973.30789480513</v>
          </cell>
          <cell r="I214">
            <v>162175.05239329781</v>
          </cell>
          <cell r="J214">
            <v>175066.11961007246</v>
          </cell>
          <cell r="K214">
            <v>156515.96415900844</v>
          </cell>
          <cell r="L214">
            <v>129450.91963714945</v>
          </cell>
          <cell r="M214">
            <v>113111.25318461443</v>
          </cell>
          <cell r="N214">
            <v>124969.07121738535</v>
          </cell>
          <cell r="O214">
            <v>152824.35637746815</v>
          </cell>
          <cell r="P214">
            <v>158674.44015409477</v>
          </cell>
          <cell r="Q214">
            <v>162516.7587602511</v>
          </cell>
          <cell r="R214">
            <v>146595.57808596181</v>
          </cell>
        </row>
        <row r="215">
          <cell r="H215">
            <v>0.99958032784289763</v>
          </cell>
          <cell r="I215">
            <v>0.99958865844951683</v>
          </cell>
          <cell r="J215">
            <v>0.99959523763815261</v>
          </cell>
          <cell r="K215">
            <v>0.99953731208212782</v>
          </cell>
          <cell r="L215">
            <v>0.99952883607672161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0.99967244137463107</v>
          </cell>
        </row>
        <row r="216">
          <cell r="H216">
            <v>4.1967215710247155E-4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3.5348827400004265E-4</v>
          </cell>
          <cell r="Q216">
            <v>3.193536709443729E-4</v>
          </cell>
          <cell r="R216">
            <v>3.2755862536882702E-4</v>
          </cell>
        </row>
        <row r="221">
          <cell r="H221">
            <v>34507.814000000006</v>
          </cell>
          <cell r="I221">
            <v>39342.993999999999</v>
          </cell>
          <cell r="J221">
            <v>44709.4</v>
          </cell>
          <cell r="K221">
            <v>44427.898000000001</v>
          </cell>
          <cell r="L221">
            <v>35498.894999999997</v>
          </cell>
          <cell r="M221">
            <v>26880.206999999999</v>
          </cell>
          <cell r="N221">
            <v>32455.671000000002</v>
          </cell>
          <cell r="O221">
            <v>38735.663999999997</v>
          </cell>
          <cell r="P221">
            <v>37307.512000000002</v>
          </cell>
          <cell r="Q221">
            <v>36443.423000000003</v>
          </cell>
          <cell r="R221">
            <v>31552.385999999999</v>
          </cell>
        </row>
        <row r="229">
          <cell r="H229">
            <v>34507.814000000006</v>
          </cell>
          <cell r="I229">
            <v>39342.993999999999</v>
          </cell>
          <cell r="J229">
            <v>44709.4</v>
          </cell>
          <cell r="K229">
            <v>44427.898000000001</v>
          </cell>
          <cell r="L229">
            <v>35498.894999999997</v>
          </cell>
          <cell r="M229">
            <v>26880.206999999999</v>
          </cell>
          <cell r="N229">
            <v>32455.671000000002</v>
          </cell>
          <cell r="O229">
            <v>38735.663999999997</v>
          </cell>
          <cell r="P229">
            <v>37307.512000000002</v>
          </cell>
          <cell r="Q229">
            <v>36443.423000000003</v>
          </cell>
          <cell r="R229">
            <v>31552.385999999999</v>
          </cell>
        </row>
        <row r="230">
          <cell r="H230">
            <v>2.3173481569830181E-4</v>
          </cell>
          <cell r="I230">
            <v>2.4269567659733829E-4</v>
          </cell>
          <cell r="J230">
            <v>2.5548920664823652E-4</v>
          </cell>
          <cell r="K230">
            <v>2.8398677416699008E-4</v>
          </cell>
          <cell r="L230">
            <v>2.7435593955221142E-4</v>
          </cell>
          <cell r="M230">
            <v>2.3774170951439241E-4</v>
          </cell>
          <cell r="N230">
            <v>2.5981321874174576E-4</v>
          </cell>
          <cell r="O230">
            <v>2.5355909063960285E-4</v>
          </cell>
          <cell r="P230">
            <v>2.352030005283168E-4</v>
          </cell>
          <cell r="Q230">
            <v>2.2431572803288866E-4</v>
          </cell>
          <cell r="R230">
            <v>2.1530475239975433E-4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68.470522950083236</v>
          </cell>
          <cell r="I247">
            <v>77.760020038716107</v>
          </cell>
          <cell r="J247">
            <v>67.765826573293026</v>
          </cell>
          <cell r="K247">
            <v>67.261894495386869</v>
          </cell>
          <cell r="L247">
            <v>60.726310970957741</v>
          </cell>
          <cell r="M247">
            <v>58.856187159718331</v>
          </cell>
          <cell r="N247">
            <v>55.242468451211494</v>
          </cell>
          <cell r="O247">
            <v>46.74122265825806</v>
          </cell>
          <cell r="P247">
            <v>37.170854570225259</v>
          </cell>
          <cell r="Q247">
            <v>26.862012041135745</v>
          </cell>
          <cell r="R247">
            <v>14.032414839436688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68.470522950083236</v>
          </cell>
          <cell r="I252">
            <v>77.760020038716107</v>
          </cell>
          <cell r="J252">
            <v>67.765826573293026</v>
          </cell>
          <cell r="K252">
            <v>67.261894495386869</v>
          </cell>
          <cell r="L252">
            <v>60.726310970957741</v>
          </cell>
          <cell r="M252">
            <v>58.856187159718331</v>
          </cell>
          <cell r="N252">
            <v>55.242468451211494</v>
          </cell>
          <cell r="O252">
            <v>46.74122265825806</v>
          </cell>
          <cell r="P252">
            <v>37.170854570225259</v>
          </cell>
          <cell r="Q252">
            <v>26.862012041135745</v>
          </cell>
          <cell r="R252">
            <v>14.032414839436688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100</v>
          </cell>
          <cell r="I259">
            <v>100</v>
          </cell>
          <cell r="J259">
            <v>100</v>
          </cell>
          <cell r="K259">
            <v>100</v>
          </cell>
          <cell r="L259">
            <v>100</v>
          </cell>
          <cell r="M259">
            <v>99</v>
          </cell>
          <cell r="N259">
            <v>82.2</v>
          </cell>
          <cell r="O259">
            <v>65.400000000000006</v>
          </cell>
          <cell r="P259">
            <v>48.600000000000009</v>
          </cell>
          <cell r="Q259">
            <v>31.800000000000008</v>
          </cell>
          <cell r="R259">
            <v>15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7">
          <cell r="H267">
            <v>100</v>
          </cell>
          <cell r="I267">
            <v>100</v>
          </cell>
          <cell r="J267">
            <v>100</v>
          </cell>
          <cell r="K267">
            <v>100</v>
          </cell>
          <cell r="L267">
            <v>100</v>
          </cell>
          <cell r="M267">
            <v>99</v>
          </cell>
          <cell r="N267">
            <v>82.2</v>
          </cell>
          <cell r="O267">
            <v>65.400000000000006</v>
          </cell>
          <cell r="P267">
            <v>48.600000000000009</v>
          </cell>
          <cell r="Q267">
            <v>31.800000000000008</v>
          </cell>
          <cell r="R267">
            <v>15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1.4756700398517782E-3</v>
          </cell>
          <cell r="K268">
            <v>1.4867258906431555E-3</v>
          </cell>
          <cell r="L268">
            <v>1.646732666633164E-3</v>
          </cell>
          <cell r="M268">
            <v>1.6820661476310587E-3</v>
          </cell>
          <cell r="N268">
            <v>1.4879856440990975E-3</v>
          </cell>
          <cell r="O268">
            <v>1.3991931806782846E-3</v>
          </cell>
          <cell r="P268">
            <v>1.3074759932726907E-3</v>
          </cell>
          <cell r="Q268">
            <v>1.1838279258940979E-3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72.147750911951377</v>
          </cell>
          <cell r="I285">
            <v>76.750184913066946</v>
          </cell>
          <cell r="J285">
            <v>77.830455945303214</v>
          </cell>
          <cell r="K285">
            <v>73.669247027815047</v>
          </cell>
          <cell r="L285">
            <v>70.259595430803728</v>
          </cell>
          <cell r="M285">
            <v>83.367143188565336</v>
          </cell>
          <cell r="N285">
            <v>81.002317753100414</v>
          </cell>
          <cell r="O285">
            <v>82.706467017810326</v>
          </cell>
          <cell r="P285">
            <v>80.865569103254103</v>
          </cell>
          <cell r="Q285">
            <v>91.56119661858213</v>
          </cell>
          <cell r="R285">
            <v>92.383305469201389</v>
          </cell>
        </row>
        <row r="287">
          <cell r="H287">
            <v>3549.2208219268309</v>
          </cell>
          <cell r="I287">
            <v>4091.8154467667709</v>
          </cell>
          <cell r="J287">
            <v>4923.2657759476815</v>
          </cell>
          <cell r="K287">
            <v>5276.3690799393562</v>
          </cell>
          <cell r="L287">
            <v>5294.2766123417487</v>
          </cell>
          <cell r="M287">
            <v>5448.7264484595862</v>
          </cell>
          <cell r="N287">
            <v>5387.3312150672527</v>
          </cell>
          <cell r="O287">
            <v>5652.6900408796546</v>
          </cell>
          <cell r="P287">
            <v>5547.2035206899682</v>
          </cell>
          <cell r="Q287">
            <v>6423.8703797675153</v>
          </cell>
          <cell r="R287">
            <v>7105.6932984749092</v>
          </cell>
        </row>
        <row r="288">
          <cell r="H288">
            <v>354.92208219268309</v>
          </cell>
          <cell r="I288">
            <v>409.18154467667711</v>
          </cell>
          <cell r="J288">
            <v>492.32657759476814</v>
          </cell>
          <cell r="K288">
            <v>527.63690799393567</v>
          </cell>
          <cell r="L288">
            <v>529.42766123417493</v>
          </cell>
          <cell r="M288">
            <v>544.87264484595869</v>
          </cell>
          <cell r="N288">
            <v>538.7331215067253</v>
          </cell>
          <cell r="O288">
            <v>565.26900408796553</v>
          </cell>
          <cell r="P288">
            <v>554.72035206899682</v>
          </cell>
          <cell r="Q288">
            <v>642.38703797675157</v>
          </cell>
          <cell r="R288">
            <v>710.56932984749096</v>
          </cell>
        </row>
        <row r="290">
          <cell r="H290">
            <v>427.06983310463448</v>
          </cell>
          <cell r="I290">
            <v>485.93172958974412</v>
          </cell>
          <cell r="J290">
            <v>570.15703354007132</v>
          </cell>
          <cell r="K290">
            <v>601.30615502175067</v>
          </cell>
          <cell r="L290">
            <v>599.68725666497858</v>
          </cell>
          <cell r="M290">
            <v>628.23978803452405</v>
          </cell>
          <cell r="N290">
            <v>619.73543925982563</v>
          </cell>
          <cell r="O290">
            <v>647.9754711057758</v>
          </cell>
          <cell r="P290">
            <v>635.58592117225101</v>
          </cell>
          <cell r="Q290">
            <v>733.9482345953337</v>
          </cell>
          <cell r="R290">
            <v>802.95263531669229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0.11505448940056659</v>
          </cell>
        </row>
        <row r="292">
          <cell r="H292">
            <v>0.83106334065446674</v>
          </cell>
          <cell r="I292">
            <v>0.84205562172722359</v>
          </cell>
          <cell r="J292">
            <v>0.86349294779008778</v>
          </cell>
          <cell r="K292">
            <v>0.8774846284000698</v>
          </cell>
          <cell r="L292">
            <v>0.88283960572793219</v>
          </cell>
          <cell r="M292">
            <v>0.86730044041084509</v>
          </cell>
          <cell r="N292">
            <v>0.86929532729345838</v>
          </cell>
          <cell r="O292">
            <v>0.87236173172316078</v>
          </cell>
          <cell r="P292">
            <v>0.87277004349921916</v>
          </cell>
          <cell r="Q292">
            <v>0.87524842720132046</v>
          </cell>
          <cell r="R292">
            <v>0.88494551059943349</v>
          </cell>
        </row>
        <row r="295">
          <cell r="H295">
            <v>360.92</v>
          </cell>
          <cell r="I295">
            <v>353.5104</v>
          </cell>
          <cell r="J295">
            <v>326.72160000000002</v>
          </cell>
          <cell r="K295">
            <v>285.44640000000004</v>
          </cell>
          <cell r="L295">
            <v>273.16639999999995</v>
          </cell>
          <cell r="M295">
            <v>300.56</v>
          </cell>
          <cell r="N295">
            <v>282.1832</v>
          </cell>
          <cell r="O295">
            <v>312.25</v>
          </cell>
          <cell r="P295">
            <v>319.17</v>
          </cell>
          <cell r="Q295">
            <v>340.74000000000007</v>
          </cell>
          <cell r="R295">
            <v>319.55440000000004</v>
          </cell>
        </row>
        <row r="296">
          <cell r="H296">
            <v>2.17</v>
          </cell>
          <cell r="I296">
            <v>1.3311999999999999</v>
          </cell>
          <cell r="J296">
            <v>1.9548000000000001</v>
          </cell>
          <cell r="K296">
            <v>1.8048000000000002</v>
          </cell>
          <cell r="L296">
            <v>1.2328000000000001</v>
          </cell>
          <cell r="M296">
            <v>1.56</v>
          </cell>
          <cell r="N296">
            <v>3.0991999999999997</v>
          </cell>
          <cell r="O296">
            <v>4.6500000000000004</v>
          </cell>
          <cell r="P296">
            <v>2.13</v>
          </cell>
          <cell r="Q296">
            <v>3.19</v>
          </cell>
          <cell r="R296">
            <v>3.4584000000000001</v>
          </cell>
        </row>
        <row r="305">
          <cell r="H305">
            <v>363.09000000000003</v>
          </cell>
          <cell r="I305">
            <v>354.84160000000003</v>
          </cell>
          <cell r="J305">
            <v>328.6764</v>
          </cell>
          <cell r="K305">
            <v>287.25120000000004</v>
          </cell>
          <cell r="L305">
            <v>274.39919999999995</v>
          </cell>
          <cell r="M305">
            <v>302.12</v>
          </cell>
          <cell r="N305">
            <v>285.2824</v>
          </cell>
          <cell r="O305">
            <v>316.89999999999998</v>
          </cell>
          <cell r="P305">
            <v>321.3</v>
          </cell>
          <cell r="Q305">
            <v>343.93000000000006</v>
          </cell>
          <cell r="R305">
            <v>323.01280000000003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4.6233321835239928E-3</v>
          </cell>
          <cell r="J306">
            <v>4.2229792438962894E-3</v>
          </cell>
          <cell r="K306">
            <v>3.8992009771939653E-3</v>
          </cell>
          <cell r="L306">
            <v>3.9055049821664052E-3</v>
          </cell>
          <cell r="M306">
            <v>3.62396968931327E-3</v>
          </cell>
          <cell r="N306">
            <v>3.521904161675431E-3</v>
          </cell>
          <cell r="O306">
            <v>3.8316229845939075E-3</v>
          </cell>
          <cell r="P306">
            <v>3.9732608520907644E-3</v>
          </cell>
          <cell r="Q306">
            <v>3.7562855521942828E-3</v>
          </cell>
          <cell r="R306">
            <v>3.4964412494169258E-3</v>
          </cell>
        </row>
        <row r="308">
          <cell r="H308">
            <v>0.99402352033930974</v>
          </cell>
          <cell r="I308">
            <v>0.99624846692157842</v>
          </cell>
          <cell r="J308">
            <v>0.99405250878980056</v>
          </cell>
          <cell r="K308">
            <v>0.99371699752690323</v>
          </cell>
          <cell r="L308">
            <v>0.9955072755314156</v>
          </cell>
          <cell r="M308">
            <v>0.99483648881239239</v>
          </cell>
          <cell r="N308">
            <v>0.98913637854981595</v>
          </cell>
          <cell r="O308">
            <v>0.98532660145156203</v>
          </cell>
          <cell r="P308">
            <v>0.99337068160597575</v>
          </cell>
          <cell r="Q308">
            <v>0.9907248568022563</v>
          </cell>
          <cell r="R308">
            <v>0.9892933035471041</v>
          </cell>
        </row>
        <row r="309">
          <cell r="H309">
            <v>5.9764796606901864E-3</v>
          </cell>
          <cell r="I309">
            <v>3.7515330784214699E-3</v>
          </cell>
          <cell r="J309">
            <v>5.9474912101994551E-3</v>
          </cell>
          <cell r="K309">
            <v>6.2830024730967183E-3</v>
          </cell>
          <cell r="L309">
            <v>4.4927244685844577E-3</v>
          </cell>
          <cell r="M309">
            <v>5.1635111876075735E-3</v>
          </cell>
          <cell r="N309">
            <v>1.0863621450184097E-2</v>
          </cell>
          <cell r="O309">
            <v>1.4673398548437995E-2</v>
          </cell>
          <cell r="P309">
            <v>6.6293183940242762E-3</v>
          </cell>
          <cell r="Q309">
            <v>9.2751431977437255E-3</v>
          </cell>
          <cell r="R309">
            <v>1.0706696452895985E-2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5">
        <row r="3">
          <cell r="H3">
            <v>36223.642491189625</v>
          </cell>
          <cell r="I3">
            <v>36421.398635793463</v>
          </cell>
          <cell r="J3">
            <v>28638.0886218675</v>
          </cell>
          <cell r="K3">
            <v>36480.49693545542</v>
          </cell>
          <cell r="L3">
            <v>34577.991979089085</v>
          </cell>
          <cell r="M3">
            <v>55277.545155907115</v>
          </cell>
          <cell r="N3">
            <v>53020.659694801871</v>
          </cell>
          <cell r="O3">
            <v>47967.687259408769</v>
          </cell>
          <cell r="P3">
            <v>60891.42105936048</v>
          </cell>
          <cell r="Q3">
            <v>64380.698997136191</v>
          </cell>
          <cell r="R3">
            <v>72439.491562082796</v>
          </cell>
        </row>
        <row r="11">
          <cell r="H11">
            <v>36.161999999999999</v>
          </cell>
          <cell r="I11">
            <v>37.267200000000003</v>
          </cell>
          <cell r="J11">
            <v>45.651600000000002</v>
          </cell>
          <cell r="K11">
            <v>43.819199999999995</v>
          </cell>
          <cell r="L11">
            <v>38.474399999999996</v>
          </cell>
          <cell r="M11">
            <v>49.670399999999994</v>
          </cell>
          <cell r="N11">
            <v>52.400399999999991</v>
          </cell>
          <cell r="O11">
            <v>51.69</v>
          </cell>
          <cell r="P11">
            <v>54.074999999999996</v>
          </cell>
          <cell r="Q11">
            <v>88.97999999999999</v>
          </cell>
          <cell r="R11">
            <v>50.107199999999999</v>
          </cell>
        </row>
        <row r="12">
          <cell r="H12">
            <v>1.5539999999999998</v>
          </cell>
          <cell r="I12">
            <v>1.6128</v>
          </cell>
          <cell r="J12">
            <v>1.4094</v>
          </cell>
          <cell r="K12">
            <v>1.1088</v>
          </cell>
          <cell r="L12">
            <v>0.74519999999999997</v>
          </cell>
          <cell r="M12">
            <v>0.87359999999999993</v>
          </cell>
          <cell r="N12">
            <v>0.78</v>
          </cell>
          <cell r="O12">
            <v>1.0649999999999999</v>
          </cell>
          <cell r="P12">
            <v>0.40500000000000003</v>
          </cell>
          <cell r="Q12">
            <v>0.13500000000000001</v>
          </cell>
          <cell r="R12">
            <v>0.13200000000000001</v>
          </cell>
        </row>
        <row r="13">
          <cell r="H13">
            <v>34315.101000000002</v>
          </cell>
          <cell r="I13">
            <v>35796.752</v>
          </cell>
          <cell r="J13">
            <v>38146.427000000003</v>
          </cell>
          <cell r="K13">
            <v>39691.141999999993</v>
          </cell>
          <cell r="L13">
            <v>44362.51</v>
          </cell>
          <cell r="M13">
            <v>49577.422000000006</v>
          </cell>
          <cell r="N13">
            <v>49915.315000000002</v>
          </cell>
          <cell r="O13">
            <v>49027.133000000002</v>
          </cell>
          <cell r="P13">
            <v>57396.161999999997</v>
          </cell>
          <cell r="Q13">
            <v>55760.73799999999</v>
          </cell>
          <cell r="R13">
            <v>55729.79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13976.285</v>
          </cell>
          <cell r="I15">
            <v>16917.23</v>
          </cell>
          <cell r="J15">
            <v>18718.006999999998</v>
          </cell>
          <cell r="K15">
            <v>20160.495000000003</v>
          </cell>
          <cell r="L15">
            <v>22877.333999999999</v>
          </cell>
          <cell r="M15">
            <v>25668.453000000001</v>
          </cell>
          <cell r="N15">
            <v>20879.707000000002</v>
          </cell>
          <cell r="O15">
            <v>25376.281000000003</v>
          </cell>
          <cell r="P15">
            <v>27850.055</v>
          </cell>
          <cell r="Q15">
            <v>25501.947</v>
          </cell>
          <cell r="R15">
            <v>29376.701999999997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1547.3929999999998</v>
          </cell>
          <cell r="O16">
            <v>1699.799</v>
          </cell>
          <cell r="P16">
            <v>1833.6109999999999</v>
          </cell>
          <cell r="Q16">
            <v>1880.567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2.6020000000000003</v>
          </cell>
          <cell r="I18">
            <v>4.49</v>
          </cell>
          <cell r="J18">
            <v>4.4359999999999999</v>
          </cell>
          <cell r="K18">
            <v>4.9030000000000005</v>
          </cell>
          <cell r="L18">
            <v>3.8310000000000004</v>
          </cell>
          <cell r="M18">
            <v>4.9630000000000001</v>
          </cell>
          <cell r="N18">
            <v>5.8100000000000005</v>
          </cell>
          <cell r="O18">
            <v>3.097</v>
          </cell>
          <cell r="P18">
            <v>3.6139999999999999</v>
          </cell>
          <cell r="Q18">
            <v>3.5409999999999999</v>
          </cell>
          <cell r="R18">
            <v>2.8739999999999997</v>
          </cell>
        </row>
        <row r="19"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50.960999999999999</v>
          </cell>
          <cell r="I20">
            <v>78.123999999999995</v>
          </cell>
          <cell r="J20">
            <v>80.495999999999995</v>
          </cell>
          <cell r="K20">
            <v>87.781999999999996</v>
          </cell>
          <cell r="L20">
            <v>89.74</v>
          </cell>
          <cell r="M20">
            <v>81.12700000000001</v>
          </cell>
          <cell r="N20">
            <v>75.531000000000006</v>
          </cell>
          <cell r="O20">
            <v>104.68900000000001</v>
          </cell>
          <cell r="P20">
            <v>77.471999999999994</v>
          </cell>
          <cell r="Q20">
            <v>100.33</v>
          </cell>
          <cell r="R20">
            <v>101.70099999999999</v>
          </cell>
        </row>
        <row r="21">
          <cell r="H21">
            <v>48382.665000000001</v>
          </cell>
          <cell r="I21">
            <v>52835.475999999995</v>
          </cell>
          <cell r="J21">
            <v>56996.427000000003</v>
          </cell>
          <cell r="K21">
            <v>59989.249999999993</v>
          </cell>
          <cell r="L21">
            <v>67372.634600000005</v>
          </cell>
          <cell r="M21">
            <v>75382.509000000005</v>
          </cell>
          <cell r="N21">
            <v>72476.936400000006</v>
          </cell>
          <cell r="O21">
            <v>76263.753999999986</v>
          </cell>
          <cell r="P21">
            <v>87215.394</v>
          </cell>
          <cell r="Q21">
            <v>83336.237999999983</v>
          </cell>
          <cell r="R21">
            <v>85261.306200000006</v>
          </cell>
        </row>
        <row r="22">
          <cell r="H22">
            <v>1.335665374120444E-3</v>
          </cell>
          <cell r="I22">
            <v>1.4506712531373095E-3</v>
          </cell>
          <cell r="J22">
            <v>1.9902315322985142E-3</v>
          </cell>
          <cell r="K22">
            <v>1.6444197595810819E-3</v>
          </cell>
          <cell r="L22">
            <v>1.9484253059212739E-3</v>
          </cell>
          <cell r="M22">
            <v>1.363709419211508E-3</v>
          </cell>
          <cell r="N22">
            <v>1.3669565187832929E-3</v>
          </cell>
          <cell r="O22">
            <v>1.5898984995371232E-3</v>
          </cell>
          <cell r="P22">
            <v>1.4323100443817429E-3</v>
          </cell>
          <cell r="Q22">
            <v>1.294428909566623E-3</v>
          </cell>
          <cell r="R22">
            <v>1.177000340027629E-3</v>
          </cell>
        </row>
        <row r="24">
          <cell r="H24">
            <v>7.4741645587319335E-4</v>
          </cell>
          <cell r="I24">
            <v>7.0534426528115327E-4</v>
          </cell>
          <cell r="J24">
            <v>8.0095547041922474E-4</v>
          </cell>
          <cell r="K24">
            <v>7.3045087244798029E-4</v>
          </cell>
          <cell r="L24">
            <v>5.7106865760003973E-4</v>
          </cell>
          <cell r="M24">
            <v>6.5891147242127471E-4</v>
          </cell>
          <cell r="N24">
            <v>7.229941358282907E-4</v>
          </cell>
          <cell r="O24">
            <v>6.777793812772449E-4</v>
          </cell>
          <cell r="P24">
            <v>6.2001669109010727E-4</v>
          </cell>
          <cell r="Q24">
            <v>1.06772278345466E-3</v>
          </cell>
          <cell r="R24">
            <v>5.8768980013585576E-4</v>
          </cell>
        </row>
        <row r="25">
          <cell r="H25">
            <v>3.2118941773877064E-5</v>
          </cell>
          <cell r="I25">
            <v>3.0524945019895347E-5</v>
          </cell>
          <cell r="J25">
            <v>2.4727865836221627E-5</v>
          </cell>
          <cell r="K25">
            <v>1.8483311593327142E-5</v>
          </cell>
          <cell r="L25">
            <v>1.1060870699570355E-5</v>
          </cell>
          <cell r="M25">
            <v>1.1588895243590258E-5</v>
          </cell>
          <cell r="N25">
            <v>1.0762044296342525E-5</v>
          </cell>
          <cell r="O25">
            <v>1.3964694158643176E-5</v>
          </cell>
          <cell r="P25">
            <v>4.6436756336845764E-6</v>
          </cell>
          <cell r="Q25">
            <v>1.6199435352481358E-6</v>
          </cell>
          <cell r="R25">
            <v>1.5481817706424019E-6</v>
          </cell>
        </row>
        <row r="26">
          <cell r="H26">
            <v>0.70924371363173155</v>
          </cell>
          <cell r="I26">
            <v>0.67751357061683337</v>
          </cell>
          <cell r="J26">
            <v>0.66927751453613049</v>
          </cell>
          <cell r="K26">
            <v>0.6616375767324979</v>
          </cell>
          <cell r="L26">
            <v>0.65846482423295349</v>
          </cell>
          <cell r="M26">
            <v>0.65767805632471055</v>
          </cell>
          <cell r="N26">
            <v>0.68870619371268016</v>
          </cell>
          <cell r="O26">
            <v>0.6428628336339175</v>
          </cell>
          <cell r="P26">
            <v>0.65809668875657423</v>
          </cell>
          <cell r="Q26">
            <v>0.6691055336575189</v>
          </cell>
          <cell r="R26">
            <v>0.65363518908885776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0.28886968090740761</v>
          </cell>
          <cell r="I28">
            <v>0.32018695166103928</v>
          </cell>
          <cell r="J28">
            <v>0.32840667363236642</v>
          </cell>
          <cell r="K28">
            <v>0.33606846226615611</v>
          </cell>
          <cell r="L28">
            <v>0.33956418857338255</v>
          </cell>
          <cell r="M28">
            <v>0.34050940119278861</v>
          </cell>
          <cell r="N28">
            <v>0.28808760465211936</v>
          </cell>
          <cell r="O28">
            <v>0.3327436648345426</v>
          </cell>
          <cell r="P28">
            <v>0.3193249920994452</v>
          </cell>
          <cell r="Q28">
            <v>0.30601269762141176</v>
          </cell>
          <cell r="R28">
            <v>0.34454904937874381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2.1350143602372241E-2</v>
          </cell>
          <cell r="O29">
            <v>2.2288425508138511E-2</v>
          </cell>
          <cell r="P29">
            <v>2.1023937586064221E-2</v>
          </cell>
          <cell r="Q29">
            <v>2.2566017438896156E-2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5.3779592339529051E-5</v>
          </cell>
          <cell r="I31">
            <v>8.4980780716350512E-5</v>
          </cell>
          <cell r="J31">
            <v>7.7829440080515923E-5</v>
          </cell>
          <cell r="K31">
            <v>8.1731310193076283E-5</v>
          </cell>
          <cell r="L31">
            <v>5.6862849771945836E-5</v>
          </cell>
          <cell r="M31">
            <v>6.5837553907896587E-5</v>
          </cell>
          <cell r="N31">
            <v>8.0163432515064194E-5</v>
          </cell>
          <cell r="O31">
            <v>4.0609068365556729E-5</v>
          </cell>
          <cell r="P31">
            <v>4.1437638864533476E-5</v>
          </cell>
          <cell r="Q31">
            <v>4.2490518950471471E-5</v>
          </cell>
          <cell r="R31">
            <v>3.3708139460805015E-5</v>
          </cell>
        </row>
        <row r="32"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1.0532904708742273E-3</v>
          </cell>
          <cell r="I33">
            <v>1.4786277311100596E-3</v>
          </cell>
          <cell r="J33">
            <v>1.4122990551670895E-3</v>
          </cell>
          <cell r="K33">
            <v>1.4632955071116911E-3</v>
          </cell>
          <cell r="L33">
            <v>1.3319948155923829E-3</v>
          </cell>
          <cell r="M33">
            <v>1.076204560928053E-3</v>
          </cell>
          <cell r="N33">
            <v>1.0421384201885222E-3</v>
          </cell>
          <cell r="O33">
            <v>1.3727228796001838E-3</v>
          </cell>
          <cell r="P33">
            <v>8.8828355232792961E-4</v>
          </cell>
          <cell r="Q33">
            <v>1.2039180362329292E-3</v>
          </cell>
          <cell r="R33">
            <v>1.1928154110310825E-3</v>
          </cell>
        </row>
        <row r="36">
          <cell r="A36" t="str">
            <v>Light Medium</v>
          </cell>
        </row>
        <row r="37">
          <cell r="H37">
            <v>2190.0786277719235</v>
          </cell>
          <cell r="I37">
            <v>3185.8527131162718</v>
          </cell>
          <cell r="J37">
            <v>3562.4791319073747</v>
          </cell>
          <cell r="K37">
            <v>3689.8209379770733</v>
          </cell>
          <cell r="L37">
            <v>4283.2796176978381</v>
          </cell>
          <cell r="M37">
            <v>4985.4314838055225</v>
          </cell>
          <cell r="N37">
            <v>4609.039077809608</v>
          </cell>
          <cell r="O37">
            <v>5414.4206869622558</v>
          </cell>
          <cell r="P37">
            <v>6110.8830518505283</v>
          </cell>
          <cell r="Q37">
            <v>5630.9926412915756</v>
          </cell>
          <cell r="R37">
            <v>5984.8241184432209</v>
          </cell>
        </row>
        <row r="38">
          <cell r="H38">
            <v>198.50099999999998</v>
          </cell>
          <cell r="I38">
            <v>203.13499999999999</v>
          </cell>
          <cell r="J38">
            <v>213.702</v>
          </cell>
          <cell r="K38">
            <v>230.25100000000003</v>
          </cell>
          <cell r="L38">
            <v>245.33600000000001</v>
          </cell>
          <cell r="M38">
            <v>264.21000000000004</v>
          </cell>
          <cell r="N38">
            <v>273.20100000000002</v>
          </cell>
          <cell r="O38">
            <v>275.26900000000001</v>
          </cell>
          <cell r="P38">
            <v>281.63099999999997</v>
          </cell>
          <cell r="Q38">
            <v>289.48399999999998</v>
          </cell>
          <cell r="R38">
            <v>314.15800000000002</v>
          </cell>
        </row>
        <row r="39">
          <cell r="H39">
            <v>14605.167954816694</v>
          </cell>
          <cell r="I39">
            <v>18321.502579779746</v>
          </cell>
          <cell r="J39">
            <v>19509.175752241314</v>
          </cell>
          <cell r="K39">
            <v>19238.874128654803</v>
          </cell>
          <cell r="L39">
            <v>20460.117046093954</v>
          </cell>
          <cell r="M39">
            <v>21515.490803799905</v>
          </cell>
          <cell r="N39">
            <v>18893.96629531066</v>
          </cell>
          <cell r="O39">
            <v>22235.74939644185</v>
          </cell>
          <cell r="P39">
            <v>24216.37234527375</v>
          </cell>
          <cell r="Q39">
            <v>21998.187626894611</v>
          </cell>
          <cell r="R39">
            <v>21799.767264227881</v>
          </cell>
        </row>
        <row r="40">
          <cell r="H40">
            <v>2899.140444199068</v>
          </cell>
          <cell r="I40">
            <v>3721.7384265435585</v>
          </cell>
          <cell r="J40">
            <v>4169.1498766054738</v>
          </cell>
          <cell r="K40">
            <v>4429.7700069968978</v>
          </cell>
          <cell r="L40">
            <v>5019.6032756205059</v>
          </cell>
          <cell r="M40">
            <v>5684.6078252719744</v>
          </cell>
          <cell r="N40">
            <v>5161.8504858451679</v>
          </cell>
          <cell r="O40">
            <v>6120.8125006091523</v>
          </cell>
          <cell r="P40">
            <v>6820.0811599717908</v>
          </cell>
          <cell r="Q40">
            <v>6368.1233469839599</v>
          </cell>
          <cell r="R40">
            <v>6848.5712841953027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3468.4670000000001</v>
          </cell>
          <cell r="I47">
            <v>6419.3050000000003</v>
          </cell>
          <cell r="J47">
            <v>6850.1419999999998</v>
          </cell>
          <cell r="K47">
            <v>6655.058</v>
          </cell>
          <cell r="L47">
            <v>9198.4189999999999</v>
          </cell>
          <cell r="M47">
            <v>9693.8150000000005</v>
          </cell>
          <cell r="N47">
            <v>9776.5290000000023</v>
          </cell>
          <cell r="O47">
            <v>10016.553</v>
          </cell>
          <cell r="P47">
            <v>11585.264999999999</v>
          </cell>
          <cell r="Q47">
            <v>10233.547</v>
          </cell>
          <cell r="R47">
            <v>10173.209999999999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13976.285</v>
          </cell>
          <cell r="I49">
            <v>16917.23</v>
          </cell>
          <cell r="J49">
            <v>18718.006999999998</v>
          </cell>
          <cell r="K49">
            <v>20160.495000000003</v>
          </cell>
          <cell r="L49">
            <v>22877.333999999999</v>
          </cell>
          <cell r="M49">
            <v>25668.453000000001</v>
          </cell>
          <cell r="N49">
            <v>20879.707000000002</v>
          </cell>
          <cell r="O49">
            <v>25376.281000000003</v>
          </cell>
          <cell r="P49">
            <v>27850.055</v>
          </cell>
          <cell r="Q49">
            <v>25501.947</v>
          </cell>
          <cell r="R49">
            <v>29376.701999999997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1547.3929999999998</v>
          </cell>
          <cell r="O50">
            <v>1699.799</v>
          </cell>
          <cell r="P50">
            <v>1833.6109999999999</v>
          </cell>
          <cell r="Q50">
            <v>1880.567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2.6020000000000003</v>
          </cell>
          <cell r="I52">
            <v>4.49</v>
          </cell>
          <cell r="J52">
            <v>4.4359999999999999</v>
          </cell>
          <cell r="K52">
            <v>4.9030000000000005</v>
          </cell>
          <cell r="L52">
            <v>3.8310000000000004</v>
          </cell>
          <cell r="M52">
            <v>4.9630000000000001</v>
          </cell>
          <cell r="N52">
            <v>5.8100000000000005</v>
          </cell>
          <cell r="O52">
            <v>3.097</v>
          </cell>
          <cell r="P52">
            <v>3.6139999999999999</v>
          </cell>
          <cell r="Q52">
            <v>3.5409999999999999</v>
          </cell>
          <cell r="R52">
            <v>2.8739999999999997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50.960999999999999</v>
          </cell>
          <cell r="I54">
            <v>78.123999999999995</v>
          </cell>
          <cell r="J54">
            <v>80.495999999999995</v>
          </cell>
          <cell r="K54">
            <v>87.781999999999996</v>
          </cell>
          <cell r="L54">
            <v>89.74</v>
          </cell>
          <cell r="M54">
            <v>81.12700000000001</v>
          </cell>
          <cell r="N54">
            <v>75.531000000000006</v>
          </cell>
          <cell r="O54">
            <v>104.68900000000001</v>
          </cell>
          <cell r="P54">
            <v>77.471999999999994</v>
          </cell>
          <cell r="Q54">
            <v>100.33</v>
          </cell>
          <cell r="R54">
            <v>101.70099999999999</v>
          </cell>
        </row>
        <row r="55">
          <cell r="H55">
            <v>17498.314999999999</v>
          </cell>
          <cell r="I55">
            <v>23419.149000000001</v>
          </cell>
          <cell r="J55">
            <v>25653.080999999998</v>
          </cell>
          <cell r="K55">
            <v>26908.238000000001</v>
          </cell>
          <cell r="L55">
            <v>32169.323999999997</v>
          </cell>
          <cell r="M55">
            <v>35448.358000000007</v>
          </cell>
          <cell r="N55">
            <v>32284.970000000005</v>
          </cell>
          <cell r="O55">
            <v>37200.419000000002</v>
          </cell>
          <cell r="P55">
            <v>41350.017</v>
          </cell>
          <cell r="Q55">
            <v>37719.932000000001</v>
          </cell>
          <cell r="R55">
            <v>39654.487000000001</v>
          </cell>
        </row>
        <row r="56">
          <cell r="H56">
            <v>7.9898113145836728E-3</v>
          </cell>
          <cell r="I56">
            <v>7.3509829577439378E-3</v>
          </cell>
          <cell r="J56">
            <v>7.2009070229318564E-3</v>
          </cell>
          <cell r="K56">
            <v>7.2925593009270286E-3</v>
          </cell>
          <cell r="L56">
            <v>7.5104422011305089E-3</v>
          </cell>
          <cell r="M56">
            <v>7.1103891639367712E-3</v>
          </cell>
          <cell r="N56">
            <v>7.0047073706615351E-3</v>
          </cell>
          <cell r="O56">
            <v>6.8706185113353623E-3</v>
          </cell>
          <cell r="P56">
            <v>6.7666189402001697E-3</v>
          </cell>
          <cell r="Q56">
            <v>6.6986292476042403E-3</v>
          </cell>
          <cell r="R56">
            <v>6.625839993826748E-3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0.19821719977037791</v>
          </cell>
          <cell r="I60">
            <v>0.274104964275175</v>
          </cell>
          <cell r="J60">
            <v>0.26702999144625161</v>
          </cell>
          <cell r="K60">
            <v>0.24732418376855445</v>
          </cell>
          <cell r="L60">
            <v>0.28593759073084657</v>
          </cell>
          <cell r="M60">
            <v>0.27346301907693438</v>
          </cell>
          <cell r="N60">
            <v>0.30281982606767177</v>
          </cell>
          <cell r="O60">
            <v>0.26925914463490314</v>
          </cell>
          <cell r="P60">
            <v>0.28017558009710125</v>
          </cell>
          <cell r="Q60">
            <v>0.27130343183015282</v>
          </cell>
          <cell r="R60">
            <v>0.25654625162595091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0.79872176263828831</v>
          </cell>
          <cell r="I62">
            <v>0.72236740967829349</v>
          </cell>
          <cell r="J62">
            <v>0.7296592171521229</v>
          </cell>
          <cell r="K62">
            <v>0.74923133205526138</v>
          </cell>
          <cell r="L62">
            <v>0.71115370655597243</v>
          </cell>
          <cell r="M62">
            <v>0.72410837760101598</v>
          </cell>
          <cell r="N62">
            <v>0.64673149765974691</v>
          </cell>
          <cell r="O62">
            <v>0.68215040803707083</v>
          </cell>
          <cell r="P62">
            <v>0.67351979565086995</v>
          </cell>
          <cell r="Q62">
            <v>0.67608677025186581</v>
          </cell>
          <cell r="R62">
            <v>0.74081659409690503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4.7929206686578914E-2</v>
          </cell>
          <cell r="O63">
            <v>4.5693006844896016E-2</v>
          </cell>
          <cell r="P63">
            <v>4.4343657706355961E-2</v>
          </cell>
          <cell r="Q63">
            <v>4.9856054883662036E-2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1.4870003197450728E-4</v>
          </cell>
          <cell r="I65">
            <v>1.9172344819190485E-4</v>
          </cell>
          <cell r="J65">
            <v>1.7292269883683757E-4</v>
          </cell>
          <cell r="K65">
            <v>1.8221185645823411E-4</v>
          </cell>
          <cell r="L65">
            <v>1.1908860751938713E-4</v>
          </cell>
          <cell r="M65">
            <v>1.4000648492660785E-4</v>
          </cell>
          <cell r="N65">
            <v>1.7995990084550178E-4</v>
          </cell>
          <cell r="O65">
            <v>8.3251750470875066E-5</v>
          </cell>
          <cell r="P65">
            <v>8.7400205905598531E-5</v>
          </cell>
          <cell r="Q65">
            <v>9.3876097125519738E-5</v>
          </cell>
          <cell r="R65">
            <v>7.2476035309698987E-5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2.9123375593592868E-3</v>
          </cell>
          <cell r="I67">
            <v>3.3359025983395038E-3</v>
          </cell>
          <cell r="J67">
            <v>3.1378687027885654E-3</v>
          </cell>
          <cell r="K67">
            <v>3.2622723197260257E-3</v>
          </cell>
          <cell r="L67">
            <v>2.7896141056616545E-3</v>
          </cell>
          <cell r="M67">
            <v>2.2885968371228927E-3</v>
          </cell>
          <cell r="N67">
            <v>2.3395096851569009E-3</v>
          </cell>
          <cell r="O67">
            <v>2.8141887326591673E-3</v>
          </cell>
          <cell r="P67">
            <v>1.8735663397671637E-3</v>
          </cell>
          <cell r="Q67">
            <v>2.6598669371938419E-3</v>
          </cell>
          <cell r="R67">
            <v>2.5646782418342717E-3</v>
          </cell>
        </row>
        <row r="70">
          <cell r="A70" t="str">
            <v>Light Trucks</v>
          </cell>
        </row>
        <row r="71">
          <cell r="H71">
            <v>1126.5942793850513</v>
          </cell>
          <cell r="I71">
            <v>1171.0124783066453</v>
          </cell>
          <cell r="J71">
            <v>1338.0976671717528</v>
          </cell>
          <cell r="K71">
            <v>1497.2140205161329</v>
          </cell>
          <cell r="L71">
            <v>1615.7222170019654</v>
          </cell>
          <cell r="M71">
            <v>1723.1668769841526</v>
          </cell>
          <cell r="N71">
            <v>1499.7487532561106</v>
          </cell>
          <cell r="O71">
            <v>1818.6410110918303</v>
          </cell>
          <cell r="P71">
            <v>1964.7584961871132</v>
          </cell>
          <cell r="Q71">
            <v>1893.8617862498877</v>
          </cell>
          <cell r="R71">
            <v>2092.9420245400647</v>
          </cell>
        </row>
        <row r="72">
          <cell r="H72">
            <v>133.12799999999999</v>
          </cell>
          <cell r="I72">
            <v>128.03700000000001</v>
          </cell>
          <cell r="J72">
            <v>131.846</v>
          </cell>
          <cell r="K72">
            <v>139.85400000000001</v>
          </cell>
          <cell r="L72">
            <v>146.983</v>
          </cell>
          <cell r="M72">
            <v>155.316</v>
          </cell>
          <cell r="N72">
            <v>160.69200000000001</v>
          </cell>
          <cell r="O72">
            <v>160.50399999999999</v>
          </cell>
          <cell r="P72">
            <v>163.74199999999999</v>
          </cell>
          <cell r="Q72">
            <v>171.2</v>
          </cell>
          <cell r="R72">
            <v>189.63399999999999</v>
          </cell>
        </row>
        <row r="73">
          <cell r="H73">
            <v>15386.342219</v>
          </cell>
          <cell r="I73">
            <v>16528.719980000002</v>
          </cell>
          <cell r="J73">
            <v>18231.634555000001</v>
          </cell>
          <cell r="K73">
            <v>19231.527700999999</v>
          </cell>
          <cell r="L73">
            <v>19747.143509000001</v>
          </cell>
          <cell r="M73">
            <v>19930.393089000001</v>
          </cell>
          <cell r="N73">
            <v>16765.985575999999</v>
          </cell>
          <cell r="O73">
            <v>20354.751967</v>
          </cell>
          <cell r="P73">
            <v>21555.288939999999</v>
          </cell>
          <cell r="Q73">
            <v>19872.350917</v>
          </cell>
          <cell r="R73">
            <v>19826.486682999999</v>
          </cell>
        </row>
        <row r="74">
          <cell r="H74">
            <v>2048.3529669310319</v>
          </cell>
          <cell r="I74">
            <v>2116.2877200792605</v>
          </cell>
          <cell r="J74">
            <v>2403.7680895385301</v>
          </cell>
          <cell r="K74">
            <v>2689.606075095654</v>
          </cell>
          <cell r="L74">
            <v>2902.4943943833473</v>
          </cell>
          <cell r="M74">
            <v>3095.5089330111246</v>
          </cell>
          <cell r="N74">
            <v>2694.1597541785918</v>
          </cell>
          <cell r="O74">
            <v>3267.0191097113675</v>
          </cell>
          <cell r="P74">
            <v>3529.5061216134795</v>
          </cell>
          <cell r="Q74">
            <v>3402.1464769904001</v>
          </cell>
          <cell r="R74">
            <v>3759.7759756440219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651.90199999999993</v>
          </cell>
          <cell r="I81">
            <v>293.45100000000002</v>
          </cell>
          <cell r="J81">
            <v>286.03499999999997</v>
          </cell>
          <cell r="K81">
            <v>282.35900000000004</v>
          </cell>
          <cell r="L81">
            <v>321.10000000000002</v>
          </cell>
          <cell r="M81">
            <v>271.67500000000001</v>
          </cell>
          <cell r="N81">
            <v>235.40600000000001</v>
          </cell>
          <cell r="O81">
            <v>200.17399999999998</v>
          </cell>
          <cell r="P81">
            <v>188.31700000000001</v>
          </cell>
          <cell r="Q81">
            <v>165.01300000000001</v>
          </cell>
          <cell r="R81">
            <v>179.42600000000002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8966.0229999999992</v>
          </cell>
          <cell r="I83">
            <v>9548.2950000000001</v>
          </cell>
          <cell r="J83">
            <v>10776.996999999999</v>
          </cell>
          <cell r="K83">
            <v>11912.774000000001</v>
          </cell>
          <cell r="L83">
            <v>12669.905999999999</v>
          </cell>
          <cell r="M83">
            <v>13456.360999999999</v>
          </cell>
          <cell r="N83">
            <v>10781.871000000001</v>
          </cell>
          <cell r="O83">
            <v>12899.895</v>
          </cell>
          <cell r="P83">
            <v>13858.995000000001</v>
          </cell>
          <cell r="Q83">
            <v>13132.353999999999</v>
          </cell>
          <cell r="R83">
            <v>15453.096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799.04299999999989</v>
          </cell>
          <cell r="O84">
            <v>864.08399999999995</v>
          </cell>
          <cell r="P84">
            <v>912.45799999999997</v>
          </cell>
          <cell r="Q84">
            <v>968.40700000000004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2.6020000000000003</v>
          </cell>
          <cell r="I86">
            <v>4.49</v>
          </cell>
          <cell r="J86">
            <v>4.4359999999999999</v>
          </cell>
          <cell r="K86">
            <v>4.9030000000000005</v>
          </cell>
          <cell r="L86">
            <v>3.8310000000000004</v>
          </cell>
          <cell r="M86">
            <v>4.9630000000000001</v>
          </cell>
          <cell r="N86">
            <v>5.8100000000000005</v>
          </cell>
          <cell r="O86">
            <v>3.097</v>
          </cell>
          <cell r="P86">
            <v>3.6139999999999999</v>
          </cell>
          <cell r="Q86">
            <v>3.5409999999999999</v>
          </cell>
          <cell r="R86">
            <v>2.8739999999999997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50.960999999999999</v>
          </cell>
          <cell r="I88">
            <v>78.123999999999995</v>
          </cell>
          <cell r="J88">
            <v>80.495999999999995</v>
          </cell>
          <cell r="K88">
            <v>87.781999999999996</v>
          </cell>
          <cell r="L88">
            <v>89.74</v>
          </cell>
          <cell r="M88">
            <v>81.12700000000001</v>
          </cell>
          <cell r="N88">
            <v>75.531000000000006</v>
          </cell>
          <cell r="O88">
            <v>104.68900000000001</v>
          </cell>
          <cell r="P88">
            <v>77.471999999999994</v>
          </cell>
          <cell r="Q88">
            <v>100.33</v>
          </cell>
          <cell r="R88">
            <v>101.70099999999999</v>
          </cell>
        </row>
        <row r="89">
          <cell r="H89">
            <v>9671.4879999999994</v>
          </cell>
          <cell r="I89">
            <v>9924.3599999999988</v>
          </cell>
          <cell r="J89">
            <v>11147.963999999998</v>
          </cell>
          <cell r="K89">
            <v>12287.818000000001</v>
          </cell>
          <cell r="L89">
            <v>13084.576999999999</v>
          </cell>
          <cell r="M89">
            <v>13814.125999999998</v>
          </cell>
          <cell r="N89">
            <v>11897.661000000002</v>
          </cell>
          <cell r="O89">
            <v>14071.939</v>
          </cell>
          <cell r="P89">
            <v>15040.856000000002</v>
          </cell>
          <cell r="Q89">
            <v>14369.644999999999</v>
          </cell>
          <cell r="R89">
            <v>15737.096999999998</v>
          </cell>
        </row>
        <row r="90">
          <cell r="H90">
            <v>8.5847125065104685E-3</v>
          </cell>
          <cell r="I90">
            <v>8.4750249752685997E-3</v>
          </cell>
          <cell r="J90">
            <v>8.3312035238524099E-3</v>
          </cell>
          <cell r="K90">
            <v>8.2071219155188217E-3</v>
          </cell>
          <cell r="L90">
            <v>8.0982837658065601E-3</v>
          </cell>
          <cell r="M90">
            <v>8.0167081810307121E-3</v>
          </cell>
          <cell r="N90">
            <v>7.9331027774945245E-3</v>
          </cell>
          <cell r="O90">
            <v>7.7376122688181549E-3</v>
          </cell>
          <cell r="P90">
            <v>7.6553205033539091E-3</v>
          </cell>
          <cell r="Q90">
            <v>7.587483471248403E-3</v>
          </cell>
          <cell r="R90">
            <v>7.5191270543952648E-3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6.7404519345937247E-2</v>
          </cell>
          <cell r="I94">
            <v>2.9568758086163747E-2</v>
          </cell>
          <cell r="J94">
            <v>2.5658048411351168E-2</v>
          </cell>
          <cell r="K94">
            <v>2.2978774587969972E-2</v>
          </cell>
          <cell r="L94">
            <v>2.4540342419934556E-2</v>
          </cell>
          <cell r="M94">
            <v>1.9666463155178983E-2</v>
          </cell>
          <cell r="N94">
            <v>1.9785905817958669E-2</v>
          </cell>
          <cell r="O94">
            <v>1.4225047450816833E-2</v>
          </cell>
          <cell r="P94">
            <v>1.2520364532444163E-2</v>
          </cell>
          <cell r="Q94">
            <v>1.1483443049567336E-2</v>
          </cell>
          <cell r="R94">
            <v>1.1401467500645135E-2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0.92705724289788705</v>
          </cell>
          <cell r="I96">
            <v>0.96210687641318948</v>
          </cell>
          <cell r="J96">
            <v>0.96672334069252475</v>
          </cell>
          <cell r="K96">
            <v>0.96947838908421335</v>
          </cell>
          <cell r="L96">
            <v>0.96830841379129029</v>
          </cell>
          <cell r="M96">
            <v>0.97410151029460712</v>
          </cell>
          <cell r="N96">
            <v>0.90621770110948696</v>
          </cell>
          <cell r="O96">
            <v>0.91671055424558057</v>
          </cell>
          <cell r="P96">
            <v>0.9214232886745275</v>
          </cell>
          <cell r="Q96">
            <v>0.9138955068131468</v>
          </cell>
          <cell r="R96">
            <v>0.98195340601891201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6.7159671131998111E-2</v>
          </cell>
          <cell r="O97">
            <v>6.1404757368547426E-2</v>
          </cell>
          <cell r="P97">
            <v>6.0665297241061275E-2</v>
          </cell>
          <cell r="Q97">
            <v>6.7392548667695007E-2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2.6903822865726563E-4</v>
          </cell>
          <cell r="I99">
            <v>4.5242212092265905E-4</v>
          </cell>
          <cell r="J99">
            <v>3.979201942166301E-4</v>
          </cell>
          <cell r="K99">
            <v>3.9901307131990401E-4</v>
          </cell>
          <cell r="L99">
            <v>2.9278745503198158E-4</v>
          </cell>
          <cell r="M99">
            <v>3.5926992413417978E-4</v>
          </cell>
          <cell r="N99">
            <v>4.8833127788730903E-4</v>
          </cell>
          <cell r="O99">
            <v>2.2008338722900945E-4</v>
          </cell>
          <cell r="P99">
            <v>2.4027887774472406E-4</v>
          </cell>
          <cell r="Q99">
            <v>2.4642223242119068E-4</v>
          </cell>
          <cell r="R99">
            <v>1.8262580449240415E-4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5.2691995275184131E-3</v>
          </cell>
          <cell r="I101">
            <v>7.871943379724234E-3</v>
          </cell>
          <cell r="J101">
            <v>7.2206907019075417E-3</v>
          </cell>
          <cell r="K101">
            <v>7.1438232564967992E-3</v>
          </cell>
          <cell r="L101">
            <v>6.8584563337431544E-3</v>
          </cell>
          <cell r="M101">
            <v>5.8727566260797113E-3</v>
          </cell>
          <cell r="N101">
            <v>6.3483906626689056E-3</v>
          </cell>
          <cell r="O101">
            <v>7.43955754782621E-3</v>
          </cell>
          <cell r="P101">
            <v>5.1507706742222638E-3</v>
          </cell>
          <cell r="Q101">
            <v>6.9820792371697426E-3</v>
          </cell>
          <cell r="R101">
            <v>6.4625006759505901E-3</v>
          </cell>
        </row>
        <row r="104">
          <cell r="A104" t="str">
            <v>Medium Trucks</v>
          </cell>
        </row>
        <row r="105">
          <cell r="H105">
            <v>1063.4843483868724</v>
          </cell>
          <cell r="I105">
            <v>2014.8402348096265</v>
          </cell>
          <cell r="J105">
            <v>2224.3814647356221</v>
          </cell>
          <cell r="K105">
            <v>2192.6069174609402</v>
          </cell>
          <cell r="L105">
            <v>2667.5574006958727</v>
          </cell>
          <cell r="M105">
            <v>3262.2646068213699</v>
          </cell>
          <cell r="N105">
            <v>3109.2903245534976</v>
          </cell>
          <cell r="O105">
            <v>3595.7796758704258</v>
          </cell>
          <cell r="P105">
            <v>4146.1245556634149</v>
          </cell>
          <cell r="Q105">
            <v>3737.1308550416875</v>
          </cell>
          <cell r="R105">
            <v>3891.8820939031561</v>
          </cell>
        </row>
        <row r="106">
          <cell r="H106">
            <v>65.373000000000005</v>
          </cell>
          <cell r="I106">
            <v>75.097999999999999</v>
          </cell>
          <cell r="J106">
            <v>81.855999999999995</v>
          </cell>
          <cell r="K106">
            <v>90.397000000000006</v>
          </cell>
          <cell r="L106">
            <v>98.352999999999994</v>
          </cell>
          <cell r="M106">
            <v>108.89400000000001</v>
          </cell>
          <cell r="N106">
            <v>112.509</v>
          </cell>
          <cell r="O106">
            <v>114.765</v>
          </cell>
          <cell r="P106">
            <v>117.889</v>
          </cell>
          <cell r="Q106">
            <v>118.28400000000001</v>
          </cell>
          <cell r="R106">
            <v>124.524</v>
          </cell>
        </row>
        <row r="107">
          <cell r="H107">
            <v>13014.355732</v>
          </cell>
          <cell r="I107">
            <v>21378.075400999998</v>
          </cell>
          <cell r="J107">
            <v>21566.919798999999</v>
          </cell>
          <cell r="K107">
            <v>19250.239851999999</v>
          </cell>
          <cell r="L107">
            <v>21525.615702999999</v>
          </cell>
          <cell r="M107">
            <v>23776.322775000001</v>
          </cell>
          <cell r="N107">
            <v>21933.274064000001</v>
          </cell>
          <cell r="O107">
            <v>24866.408669</v>
          </cell>
          <cell r="P107">
            <v>27912.485798999998</v>
          </cell>
          <cell r="Q107">
            <v>25075.04709</v>
          </cell>
          <cell r="R107">
            <v>24804.819220000001</v>
          </cell>
        </row>
        <row r="108">
          <cell r="H108">
            <v>850.78747726803613</v>
          </cell>
          <cell r="I108">
            <v>1605.4507064642978</v>
          </cell>
          <cell r="J108">
            <v>1765.3817870669438</v>
          </cell>
          <cell r="K108">
            <v>1740.163931901244</v>
          </cell>
          <cell r="L108">
            <v>2117.108881237159</v>
          </cell>
          <cell r="M108">
            <v>2589.0988922608503</v>
          </cell>
          <cell r="N108">
            <v>2467.6907316665761</v>
          </cell>
          <cell r="O108">
            <v>2853.7933908977848</v>
          </cell>
          <cell r="P108">
            <v>3290.5750383583108</v>
          </cell>
          <cell r="Q108">
            <v>2965.9768699935598</v>
          </cell>
          <cell r="R108">
            <v>3088.7953085512804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2816.5650000000001</v>
          </cell>
          <cell r="I115">
            <v>6125.8540000000003</v>
          </cell>
          <cell r="J115">
            <v>6564.107</v>
          </cell>
          <cell r="K115">
            <v>6372.6989999999996</v>
          </cell>
          <cell r="L115">
            <v>8877.3189999999995</v>
          </cell>
          <cell r="M115">
            <v>9422.1400000000012</v>
          </cell>
          <cell r="N115">
            <v>9541.1230000000014</v>
          </cell>
          <cell r="O115">
            <v>9816.378999999999</v>
          </cell>
          <cell r="P115">
            <v>11396.948</v>
          </cell>
          <cell r="Q115">
            <v>10068.534</v>
          </cell>
          <cell r="R115">
            <v>9993.7839999999997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5010.2619999999997</v>
          </cell>
          <cell r="I117">
            <v>7368.9349999999995</v>
          </cell>
          <cell r="J117">
            <v>7941.01</v>
          </cell>
          <cell r="K117">
            <v>8247.7209999999995</v>
          </cell>
          <cell r="L117">
            <v>10207.428</v>
          </cell>
          <cell r="M117">
            <v>12212.092000000001</v>
          </cell>
          <cell r="N117">
            <v>10097.835999999999</v>
          </cell>
          <cell r="O117">
            <v>12476.386</v>
          </cell>
          <cell r="P117">
            <v>13991.06</v>
          </cell>
          <cell r="Q117">
            <v>12369.593000000001</v>
          </cell>
          <cell r="R117">
            <v>13923.606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748.34999999999991</v>
          </cell>
          <cell r="O118">
            <v>835.71500000000003</v>
          </cell>
          <cell r="P118">
            <v>921.15300000000002</v>
          </cell>
          <cell r="Q118">
            <v>912.16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7826.8269999999993</v>
          </cell>
          <cell r="I123">
            <v>13494.789000000001</v>
          </cell>
          <cell r="J123">
            <v>14505.117</v>
          </cell>
          <cell r="K123">
            <v>14620.419999999998</v>
          </cell>
          <cell r="L123">
            <v>19084.746999999999</v>
          </cell>
          <cell r="M123">
            <v>21634.232000000004</v>
          </cell>
          <cell r="N123">
            <v>20387.309000000001</v>
          </cell>
          <cell r="O123">
            <v>23128.48</v>
          </cell>
          <cell r="P123">
            <v>26309.161</v>
          </cell>
          <cell r="Q123">
            <v>23350.287</v>
          </cell>
          <cell r="R123">
            <v>23917.39</v>
          </cell>
        </row>
        <row r="124">
          <cell r="H124">
            <v>7.3596071365525833E-3</v>
          </cell>
          <cell r="I124">
            <v>6.6976968033770996E-3</v>
          </cell>
          <cell r="J124">
            <v>6.5209664933635831E-3</v>
          </cell>
          <cell r="K124">
            <v>6.6680533950565953E-3</v>
          </cell>
          <cell r="L124">
            <v>7.1543903778870715E-3</v>
          </cell>
          <cell r="M124">
            <v>6.6316607042736482E-3</v>
          </cell>
          <cell r="N124">
            <v>6.5569010519876984E-3</v>
          </cell>
          <cell r="O124">
            <v>6.4321182288237166E-3</v>
          </cell>
          <cell r="P124">
            <v>6.3454825456372025E-3</v>
          </cell>
          <cell r="Q124">
            <v>6.2481855481454716E-3</v>
          </cell>
          <cell r="R124">
            <v>6.1454559575347583E-3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0.35986038786854496</v>
          </cell>
          <cell r="I128">
            <v>0.45394218464623642</v>
          </cell>
          <cell r="J128">
            <v>0.45253733561749276</v>
          </cell>
          <cell r="K128">
            <v>0.4358766027241352</v>
          </cell>
          <cell r="L128">
            <v>0.46515256398211619</v>
          </cell>
          <cell r="M128">
            <v>0.43551996668982745</v>
          </cell>
          <cell r="N128">
            <v>0.46799325011456888</v>
          </cell>
          <cell r="O128">
            <v>0.42442819415716032</v>
          </cell>
          <cell r="P128">
            <v>0.43319313755387334</v>
          </cell>
          <cell r="Q128">
            <v>0.43119529965520337</v>
          </cell>
          <cell r="R128">
            <v>0.41784592716847446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0.64013961213145509</v>
          </cell>
          <cell r="I130">
            <v>0.54605781535376352</v>
          </cell>
          <cell r="J130">
            <v>0.54746266438250724</v>
          </cell>
          <cell r="K130">
            <v>0.56412339727586491</v>
          </cell>
          <cell r="L130">
            <v>0.53484743601788387</v>
          </cell>
          <cell r="M130">
            <v>0.56448003331017249</v>
          </cell>
          <cell r="N130">
            <v>0.4953000908555415</v>
          </cell>
          <cell r="O130">
            <v>0.53943821643272716</v>
          </cell>
          <cell r="P130">
            <v>0.53179422939408827</v>
          </cell>
          <cell r="Q130">
            <v>0.52974051239712816</v>
          </cell>
          <cell r="R130">
            <v>0.58215407283152554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3.6706659029889614E-2</v>
          </cell>
          <cell r="O131">
            <v>3.6133589410112556E-2</v>
          </cell>
          <cell r="P131">
            <v>3.5012633052038417E-2</v>
          </cell>
          <cell r="Q131">
            <v>3.9064187947668479E-2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34026.069510575719</v>
          </cell>
          <cell r="I139">
            <v>33227.136403642726</v>
          </cell>
          <cell r="J139">
            <v>25064.465461708503</v>
          </cell>
          <cell r="K139">
            <v>32779.153636804258</v>
          </cell>
          <cell r="L139">
            <v>30284.670228509822</v>
          </cell>
          <cell r="M139">
            <v>50278.16653558192</v>
          </cell>
          <cell r="N139">
            <v>48396.520717177067</v>
          </cell>
          <cell r="O139">
            <v>42539.498255414248</v>
          </cell>
          <cell r="P139">
            <v>54766.826347986935</v>
          </cell>
          <cell r="Q139">
            <v>58725.982121155394</v>
          </cell>
          <cell r="R139">
            <v>66440.298776638985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30846.634000000002</v>
          </cell>
          <cell r="I149">
            <v>29377.447</v>
          </cell>
          <cell r="J149">
            <v>31296.285000000003</v>
          </cell>
          <cell r="K149">
            <v>33036.083999999995</v>
          </cell>
          <cell r="L149">
            <v>35164.091</v>
          </cell>
          <cell r="M149">
            <v>39883.607000000004</v>
          </cell>
          <cell r="N149">
            <v>40138.786</v>
          </cell>
          <cell r="O149">
            <v>39010.58</v>
          </cell>
          <cell r="P149">
            <v>45810.896999999997</v>
          </cell>
          <cell r="Q149">
            <v>45527.190999999992</v>
          </cell>
          <cell r="R149">
            <v>45556.58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30846.634000000002</v>
          </cell>
          <cell r="I157">
            <v>29377.447</v>
          </cell>
          <cell r="J157">
            <v>31296.285000000003</v>
          </cell>
          <cell r="K157">
            <v>33036.083999999995</v>
          </cell>
          <cell r="L157">
            <v>35164.091</v>
          </cell>
          <cell r="M157">
            <v>39883.607000000004</v>
          </cell>
          <cell r="N157">
            <v>40138.786</v>
          </cell>
          <cell r="O157">
            <v>39010.58</v>
          </cell>
          <cell r="P157">
            <v>45810.896999999997</v>
          </cell>
          <cell r="Q157">
            <v>45527.190999999992</v>
          </cell>
          <cell r="R157">
            <v>45556.58</v>
          </cell>
        </row>
        <row r="158">
          <cell r="H158">
            <v>9.0655883690628713E-4</v>
          </cell>
          <cell r="I158">
            <v>8.8414019923725121E-4</v>
          </cell>
          <cell r="J158">
            <v>1.2486316553533519E-3</v>
          </cell>
          <cell r="K158">
            <v>1.0078382244411356E-3</v>
          </cell>
          <cell r="L158">
            <v>1.161118504334801E-3</v>
          </cell>
          <cell r="M158">
            <v>7.9325897796560121E-4</v>
          </cell>
          <cell r="N158">
            <v>8.2937338067266885E-4</v>
          </cell>
          <cell r="O158">
            <v>9.170437264157176E-4</v>
          </cell>
          <cell r="P158">
            <v>8.364716390341627E-4</v>
          </cell>
          <cell r="Q158">
            <v>7.7524784355371924E-4</v>
          </cell>
          <cell r="R158">
            <v>6.8567692859349558E-4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12075.561190658747</v>
          </cell>
          <cell r="I173">
            <v>13754.4821468432</v>
          </cell>
          <cell r="J173">
            <v>12979.587041576186</v>
          </cell>
          <cell r="K173">
            <v>12196.452146054935</v>
          </cell>
          <cell r="L173">
            <v>13217.199381541393</v>
          </cell>
          <cell r="M173">
            <v>14055.32193002201</v>
          </cell>
          <cell r="N173">
            <v>13953.68888845857</v>
          </cell>
          <cell r="O173">
            <v>14901.664477407068</v>
          </cell>
          <cell r="P173">
            <v>17881.931255181604</v>
          </cell>
          <cell r="Q173">
            <v>18711.061728752233</v>
          </cell>
          <cell r="R173">
            <v>19924.256337385181</v>
          </cell>
        </row>
        <row r="174">
          <cell r="H174">
            <v>25.530999999999999</v>
          </cell>
          <cell r="I174">
            <v>26.259</v>
          </cell>
          <cell r="J174">
            <v>27.757000000000001</v>
          </cell>
          <cell r="K174">
            <v>29.521000000000001</v>
          </cell>
          <cell r="L174">
            <v>31.181999999999999</v>
          </cell>
          <cell r="M174">
            <v>33.274000000000001</v>
          </cell>
          <cell r="N174">
            <v>35.430999999999997</v>
          </cell>
          <cell r="O174">
            <v>36.944000000000003</v>
          </cell>
          <cell r="P174">
            <v>38.939</v>
          </cell>
          <cell r="Q174">
            <v>40.932000000000002</v>
          </cell>
          <cell r="R174">
            <v>41.984000000000002</v>
          </cell>
        </row>
        <row r="175">
          <cell r="H175">
            <v>68550.056406000003</v>
          </cell>
          <cell r="I175">
            <v>76051.258688999995</v>
          </cell>
          <cell r="J175">
            <v>70197.301449999999</v>
          </cell>
          <cell r="K175">
            <v>62189.787602999997</v>
          </cell>
          <cell r="L175">
            <v>71513.405081000004</v>
          </cell>
          <cell r="M175">
            <v>69240.010165999993</v>
          </cell>
          <cell r="N175">
            <v>65707.439557000005</v>
          </cell>
          <cell r="O175">
            <v>65538.987718000004</v>
          </cell>
          <cell r="P175">
            <v>73150.226429000002</v>
          </cell>
          <cell r="Q175">
            <v>69431.954717000001</v>
          </cell>
          <cell r="R175">
            <v>66756.480783000006</v>
          </cell>
        </row>
        <row r="176">
          <cell r="H176">
            <v>1750.1514901015862</v>
          </cell>
          <cell r="I176">
            <v>1997.0300019144508</v>
          </cell>
          <cell r="J176">
            <v>1948.4664963476503</v>
          </cell>
          <cell r="K176">
            <v>1835.904719828163</v>
          </cell>
          <cell r="L176">
            <v>2229.9309972357419</v>
          </cell>
          <cell r="M176">
            <v>2303.8920982634841</v>
          </cell>
          <cell r="N176">
            <v>2328.0802909440667</v>
          </cell>
          <cell r="O176">
            <v>2421.2723622537919</v>
          </cell>
          <cell r="P176">
            <v>2848.3966669188308</v>
          </cell>
          <cell r="Q176">
            <v>2841.9887704762446</v>
          </cell>
          <cell r="R176">
            <v>2802.7040891934721</v>
          </cell>
        </row>
        <row r="183">
          <cell r="H183">
            <v>25759.937000000002</v>
          </cell>
          <cell r="I183">
            <v>24651.518</v>
          </cell>
          <cell r="J183">
            <v>28208.729000000003</v>
          </cell>
          <cell r="K183">
            <v>27190.868999999999</v>
          </cell>
          <cell r="L183">
            <v>30481.528999999999</v>
          </cell>
          <cell r="M183">
            <v>31271.925999999999</v>
          </cell>
          <cell r="N183">
            <v>31190.083000000002</v>
          </cell>
          <cell r="O183">
            <v>32002.755999999998</v>
          </cell>
          <cell r="P183">
            <v>37135.458999999995</v>
          </cell>
          <cell r="Q183">
            <v>36551.214999999997</v>
          </cell>
          <cell r="R183">
            <v>35541.455000000002</v>
          </cell>
        </row>
        <row r="191">
          <cell r="H191">
            <v>25759.937000000002</v>
          </cell>
          <cell r="I191">
            <v>24651.518</v>
          </cell>
          <cell r="J191">
            <v>28208.729000000003</v>
          </cell>
          <cell r="K191">
            <v>27190.868999999999</v>
          </cell>
          <cell r="L191">
            <v>30481.528999999999</v>
          </cell>
          <cell r="M191">
            <v>31271.925999999999</v>
          </cell>
          <cell r="N191">
            <v>31190.083000000002</v>
          </cell>
          <cell r="O191">
            <v>32002.755999999998</v>
          </cell>
          <cell r="P191">
            <v>37135.458999999995</v>
          </cell>
          <cell r="Q191">
            <v>36551.214999999997</v>
          </cell>
          <cell r="R191">
            <v>35541.455000000002</v>
          </cell>
        </row>
        <row r="192">
          <cell r="H192">
            <v>2.1332289732362117E-3</v>
          </cell>
          <cell r="I192">
            <v>1.7922534441369561E-3</v>
          </cell>
          <cell r="J192">
            <v>2.1733148296353235E-3</v>
          </cell>
          <cell r="K192">
            <v>2.2294080831363043E-3</v>
          </cell>
          <cell r="L192">
            <v>2.3062017996466986E-3</v>
          </cell>
          <cell r="M192">
            <v>2.2249170923081827E-3</v>
          </cell>
          <cell r="N192">
            <v>2.2352571602623351E-3</v>
          </cell>
          <cell r="O192">
            <v>2.1475960654274888E-3</v>
          </cell>
          <cell r="P192">
            <v>2.0767029282275844E-3</v>
          </cell>
          <cell r="Q192">
            <v>1.9534548883366576E-3</v>
          </cell>
          <cell r="R192">
            <v>1.7838284349570052E-3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21950.508319916971</v>
          </cell>
          <cell r="I209">
            <v>19472.654256799524</v>
          </cell>
          <cell r="J209">
            <v>12084.878420132318</v>
          </cell>
          <cell r="K209">
            <v>20582.701490749325</v>
          </cell>
          <cell r="L209">
            <v>17067.470846968426</v>
          </cell>
          <cell r="M209">
            <v>36222.844605559912</v>
          </cell>
          <cell r="N209">
            <v>34442.831828718496</v>
          </cell>
          <cell r="O209">
            <v>27637.833778007178</v>
          </cell>
          <cell r="P209">
            <v>36884.895092805331</v>
          </cell>
          <cell r="Q209">
            <v>40014.920392403161</v>
          </cell>
          <cell r="R209">
            <v>46516.042439253797</v>
          </cell>
        </row>
        <row r="211">
          <cell r="H211">
            <v>92.158848263799982</v>
          </cell>
          <cell r="I211">
            <v>80.132079594007067</v>
          </cell>
          <cell r="J211">
            <v>48.934846303686292</v>
          </cell>
          <cell r="K211">
            <v>95.277756836315547</v>
          </cell>
          <cell r="L211">
            <v>80.453672114787167</v>
          </cell>
          <cell r="M211">
            <v>148.98278493532294</v>
          </cell>
          <cell r="N211">
            <v>137.3825760724755</v>
          </cell>
          <cell r="O211">
            <v>102.32159537466931</v>
          </cell>
          <cell r="P211">
            <v>130.42988446502156</v>
          </cell>
          <cell r="Q211">
            <v>127.82994015925442</v>
          </cell>
          <cell r="R211">
            <v>152.41723476990367</v>
          </cell>
        </row>
        <row r="212">
          <cell r="H212">
            <v>9.2158848263799982</v>
          </cell>
          <cell r="I212">
            <v>8.0132079594007077</v>
          </cell>
          <cell r="J212">
            <v>4.8934846303686292</v>
          </cell>
          <cell r="K212">
            <v>9.527775683631555</v>
          </cell>
          <cell r="L212">
            <v>8.0453672114787178</v>
          </cell>
          <cell r="M212">
            <v>14.898278493532294</v>
          </cell>
          <cell r="N212">
            <v>13.738257607247551</v>
          </cell>
          <cell r="O212">
            <v>10.232159537466933</v>
          </cell>
          <cell r="P212">
            <v>13.042988446502157</v>
          </cell>
          <cell r="Q212">
            <v>12.782994015925443</v>
          </cell>
          <cell r="R212">
            <v>15.241723476990368</v>
          </cell>
        </row>
        <row r="214">
          <cell r="H214">
            <v>21959.72420474335</v>
          </cell>
          <cell r="I214">
            <v>19480.667464758924</v>
          </cell>
          <cell r="J214">
            <v>12089.771904762687</v>
          </cell>
          <cell r="K214">
            <v>20592.229266432958</v>
          </cell>
          <cell r="L214">
            <v>17075.516214179905</v>
          </cell>
          <cell r="M214">
            <v>36237.742884053449</v>
          </cell>
          <cell r="N214">
            <v>34456.570086325744</v>
          </cell>
          <cell r="O214">
            <v>27648.065937544648</v>
          </cell>
          <cell r="P214">
            <v>36897.938081251836</v>
          </cell>
          <cell r="Q214">
            <v>40027.703386419089</v>
          </cell>
          <cell r="R214">
            <v>46531.284162730786</v>
          </cell>
        </row>
        <row r="215">
          <cell r="H215">
            <v>0.99958032784289763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0.99952883607672149</v>
          </cell>
          <cell r="M215">
            <v>0.99958887399413354</v>
          </cell>
          <cell r="N215">
            <v>0.99960128772037293</v>
          </cell>
          <cell r="O215">
            <v>0.99962991409378921</v>
          </cell>
          <cell r="P215">
            <v>0.99964651172599994</v>
          </cell>
          <cell r="Q215">
            <v>0.99968064632905551</v>
          </cell>
          <cell r="R215">
            <v>0.99967244137463118</v>
          </cell>
        </row>
        <row r="216">
          <cell r="H216">
            <v>4.1967215710247155E-4</v>
          </cell>
          <cell r="I216">
            <v>4.1134155048315598E-4</v>
          </cell>
          <cell r="J216">
            <v>4.0476236184744499E-4</v>
          </cell>
          <cell r="K216">
            <v>4.6268791787213733E-4</v>
          </cell>
          <cell r="L216">
            <v>4.7116392327850435E-4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3.5348827400004265E-4</v>
          </cell>
          <cell r="Q216">
            <v>3.193536709443729E-4</v>
          </cell>
          <cell r="R216">
            <v>3.2755862536882702E-4</v>
          </cell>
        </row>
        <row r="221">
          <cell r="H221">
            <v>5086.6970000000001</v>
          </cell>
          <cell r="I221">
            <v>4725.9290000000001</v>
          </cell>
          <cell r="J221">
            <v>3087.556</v>
          </cell>
          <cell r="K221">
            <v>5845.2149999999992</v>
          </cell>
          <cell r="L221">
            <v>4682.5619999999999</v>
          </cell>
          <cell r="M221">
            <v>8611.6810000000005</v>
          </cell>
          <cell r="N221">
            <v>8948.7029999999995</v>
          </cell>
          <cell r="O221">
            <v>7007.8240000000005</v>
          </cell>
          <cell r="P221">
            <v>8675.4380000000001</v>
          </cell>
          <cell r="Q221">
            <v>8975.9759999999987</v>
          </cell>
          <cell r="R221">
            <v>10015.125</v>
          </cell>
        </row>
        <row r="229">
          <cell r="H229">
            <v>5086.6970000000001</v>
          </cell>
          <cell r="I229">
            <v>4725.9290000000001</v>
          </cell>
          <cell r="J229">
            <v>3087.556</v>
          </cell>
          <cell r="K229">
            <v>5845.2149999999992</v>
          </cell>
          <cell r="L229">
            <v>4682.5619999999999</v>
          </cell>
          <cell r="M229">
            <v>8611.6810000000005</v>
          </cell>
          <cell r="N229">
            <v>8948.7029999999995</v>
          </cell>
          <cell r="O229">
            <v>7007.8240000000005</v>
          </cell>
          <cell r="P229">
            <v>8675.4380000000001</v>
          </cell>
          <cell r="Q229">
            <v>8975.9759999999987</v>
          </cell>
          <cell r="R229">
            <v>10015.125</v>
          </cell>
        </row>
        <row r="230">
          <cell r="H230">
            <v>2.3173481569830181E-4</v>
          </cell>
          <cell r="I230">
            <v>2.4269567659733829E-4</v>
          </cell>
          <cell r="J230">
            <v>2.5548920664823652E-4</v>
          </cell>
          <cell r="K230">
            <v>2.8398677416699008E-4</v>
          </cell>
          <cell r="L230">
            <v>2.7435593955221137E-4</v>
          </cell>
          <cell r="M230">
            <v>2.3774170951439241E-4</v>
          </cell>
          <cell r="N230">
            <v>2.5981321874174565E-4</v>
          </cell>
          <cell r="O230">
            <v>2.5355909063960291E-4</v>
          </cell>
          <cell r="P230">
            <v>2.3520300052831675E-4</v>
          </cell>
          <cell r="Q230">
            <v>2.2431572803288869E-4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</row>
        <row r="253"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0</v>
          </cell>
          <cell r="R253">
            <v>0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</row>
        <row r="265"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7"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</row>
        <row r="268">
          <cell r="A268" t="str">
            <v>Freight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7.4943528419817609</v>
          </cell>
          <cell r="I285">
            <v>8.4095190344650756</v>
          </cell>
          <cell r="J285">
            <v>11.144028251623526</v>
          </cell>
          <cell r="K285">
            <v>11.522360674091784</v>
          </cell>
          <cell r="L285">
            <v>10.042132881429501</v>
          </cell>
          <cell r="M285">
            <v>13.947136519670485</v>
          </cell>
          <cell r="N285">
            <v>15.099899815190076</v>
          </cell>
          <cell r="O285">
            <v>13.768317032264386</v>
          </cell>
          <cell r="P285">
            <v>13.711659523016756</v>
          </cell>
          <cell r="Q285">
            <v>23.724234689224392</v>
          </cell>
          <cell r="R285">
            <v>14.368667000590387</v>
          </cell>
        </row>
        <row r="287">
          <cell r="H287">
            <v>368.67556947256145</v>
          </cell>
          <cell r="I287">
            <v>448.34028639903568</v>
          </cell>
          <cell r="J287">
            <v>704.92986622061642</v>
          </cell>
          <cell r="K287">
            <v>825.25925052189632</v>
          </cell>
          <cell r="L287">
            <v>756.70559908847565</v>
          </cell>
          <cell r="M287">
            <v>911.55974318463302</v>
          </cell>
          <cell r="N287">
            <v>1004.2695551837844</v>
          </cell>
          <cell r="O287">
            <v>941.01503031431434</v>
          </cell>
          <cell r="P287">
            <v>940.59025150074524</v>
          </cell>
          <cell r="Q287">
            <v>1664.4759366527549</v>
          </cell>
          <cell r="R287">
            <v>1105.1708996075097</v>
          </cell>
        </row>
        <row r="288">
          <cell r="H288">
            <v>36.867556947256148</v>
          </cell>
          <cell r="I288">
            <v>44.834028639903572</v>
          </cell>
          <cell r="J288">
            <v>70.49298662206165</v>
          </cell>
          <cell r="K288">
            <v>82.525925052189635</v>
          </cell>
          <cell r="L288">
            <v>75.670559908847565</v>
          </cell>
          <cell r="M288">
            <v>91.155974318463308</v>
          </cell>
          <cell r="N288">
            <v>100.42695551837845</v>
          </cell>
          <cell r="O288">
            <v>94.101503031431434</v>
          </cell>
          <cell r="P288">
            <v>94.059025150074532</v>
          </cell>
          <cell r="Q288">
            <v>166.44759366527549</v>
          </cell>
          <cell r="R288">
            <v>110.51708996075098</v>
          </cell>
        </row>
        <row r="290">
          <cell r="H290">
            <v>44.361909789237906</v>
          </cell>
          <cell r="I290">
            <v>53.243547674368649</v>
          </cell>
          <cell r="J290">
            <v>81.637014873685175</v>
          </cell>
          <cell r="K290">
            <v>94.048285726281421</v>
          </cell>
          <cell r="L290">
            <v>85.71269279027706</v>
          </cell>
          <cell r="M290">
            <v>105.1031108381338</v>
          </cell>
          <cell r="N290">
            <v>115.52685533356852</v>
          </cell>
          <cell r="O290">
            <v>107.86982006369581</v>
          </cell>
          <cell r="P290">
            <v>107.7706846730913</v>
          </cell>
          <cell r="Q290">
            <v>190.17182835449989</v>
          </cell>
          <cell r="R290">
            <v>124.88575696134136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0.83106334065446685</v>
          </cell>
          <cell r="I292">
            <v>0.84205562172722381</v>
          </cell>
          <cell r="J292">
            <v>0.86349294779008778</v>
          </cell>
          <cell r="K292">
            <v>0.87748462840006969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0.88494551059943349</v>
          </cell>
        </row>
        <row r="295">
          <cell r="H295">
            <v>36.161999999999999</v>
          </cell>
          <cell r="I295">
            <v>37.267200000000003</v>
          </cell>
          <cell r="J295">
            <v>45.651600000000002</v>
          </cell>
          <cell r="K295">
            <v>43.819199999999995</v>
          </cell>
          <cell r="L295">
            <v>38.474399999999996</v>
          </cell>
          <cell r="M295">
            <v>49.670399999999994</v>
          </cell>
          <cell r="N295">
            <v>52.400399999999991</v>
          </cell>
          <cell r="O295">
            <v>51.69</v>
          </cell>
          <cell r="P295">
            <v>54.074999999999996</v>
          </cell>
          <cell r="Q295">
            <v>88.97999999999999</v>
          </cell>
          <cell r="R295">
            <v>50.107199999999999</v>
          </cell>
        </row>
        <row r="296">
          <cell r="H296">
            <v>1.5539999999999998</v>
          </cell>
          <cell r="I296">
            <v>1.6128</v>
          </cell>
          <cell r="J296">
            <v>1.4094</v>
          </cell>
          <cell r="K296">
            <v>1.1088</v>
          </cell>
          <cell r="L296">
            <v>0.74519999999999997</v>
          </cell>
          <cell r="M296">
            <v>0.87359999999999993</v>
          </cell>
          <cell r="N296">
            <v>0.78</v>
          </cell>
          <cell r="O296">
            <v>1.0649999999999999</v>
          </cell>
          <cell r="P296">
            <v>0.40500000000000003</v>
          </cell>
          <cell r="Q296">
            <v>0.13500000000000001</v>
          </cell>
          <cell r="R296">
            <v>0.13200000000000001</v>
          </cell>
        </row>
        <row r="305">
          <cell r="H305">
            <v>37.716000000000001</v>
          </cell>
          <cell r="I305">
            <v>38.880000000000003</v>
          </cell>
          <cell r="J305">
            <v>47.061</v>
          </cell>
          <cell r="K305">
            <v>44.927999999999997</v>
          </cell>
          <cell r="L305">
            <v>39.219599999999993</v>
          </cell>
          <cell r="M305">
            <v>50.543999999999997</v>
          </cell>
          <cell r="N305">
            <v>53.180399999999992</v>
          </cell>
          <cell r="O305">
            <v>52.754999999999995</v>
          </cell>
          <cell r="P305">
            <v>54.48</v>
          </cell>
          <cell r="Q305">
            <v>89.114999999999995</v>
          </cell>
          <cell r="R305">
            <v>50.239199999999997</v>
          </cell>
        </row>
        <row r="306">
          <cell r="A306" t="str">
            <v>Freight</v>
          </cell>
          <cell r="H306">
            <v>5.0325893102768048E-3</v>
          </cell>
          <cell r="I306">
            <v>4.6233321835239937E-3</v>
          </cell>
          <cell r="J306">
            <v>4.2229792438962886E-3</v>
          </cell>
          <cell r="K306">
            <v>3.8992009771939649E-3</v>
          </cell>
          <cell r="L306">
            <v>3.9055049821664052E-3</v>
          </cell>
          <cell r="M306">
            <v>3.6239696893132695E-3</v>
          </cell>
          <cell r="N306">
            <v>3.5219041616754306E-3</v>
          </cell>
          <cell r="O306">
            <v>3.8316229845939071E-3</v>
          </cell>
          <cell r="P306">
            <v>3.9732608520907636E-3</v>
          </cell>
          <cell r="Q306">
            <v>3.7562855521942823E-3</v>
          </cell>
          <cell r="R306">
            <v>3.4964412494169254E-3</v>
          </cell>
        </row>
        <row r="308">
          <cell r="H308">
            <v>0.95879732739420931</v>
          </cell>
          <cell r="I308">
            <v>0.95851851851851855</v>
          </cell>
          <cell r="J308">
            <v>0.97005163511187609</v>
          </cell>
          <cell r="K308">
            <v>0.9753205128205128</v>
          </cell>
          <cell r="L308">
            <v>0.9809992962702323</v>
          </cell>
          <cell r="M308">
            <v>0.98271604938271595</v>
          </cell>
          <cell r="N308">
            <v>0.98533294221179224</v>
          </cell>
          <cell r="O308">
            <v>0.97981234006255336</v>
          </cell>
          <cell r="P308">
            <v>0.99256607929515417</v>
          </cell>
          <cell r="Q308">
            <v>0.99848510351792619</v>
          </cell>
          <cell r="R308">
            <v>0.9973725696269049</v>
          </cell>
        </row>
        <row r="309">
          <cell r="H309">
            <v>4.1202672605790643E-2</v>
          </cell>
          <cell r="I309">
            <v>4.148148148148148E-2</v>
          </cell>
          <cell r="J309">
            <v>2.9948364888123923E-2</v>
          </cell>
          <cell r="K309">
            <v>2.4679487179487182E-2</v>
          </cell>
          <cell r="L309">
            <v>1.9000703729767771E-2</v>
          </cell>
          <cell r="M309">
            <v>1.7283950617283949E-2</v>
          </cell>
          <cell r="N309">
            <v>1.4667057788207689E-2</v>
          </cell>
          <cell r="O309">
            <v>2.018765993744669E-2</v>
          </cell>
          <cell r="P309">
            <v>7.4339207048458155E-3</v>
          </cell>
          <cell r="Q309">
            <v>1.5148964820737251E-3</v>
          </cell>
          <cell r="R309">
            <v>2.6274303730951134E-3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6">
        <row r="3">
          <cell r="H3">
            <v>27393.52080204352</v>
          </cell>
          <cell r="I3">
            <v>26043.812855505323</v>
          </cell>
          <cell r="J3">
            <v>22870.606796362124</v>
          </cell>
          <cell r="K3">
            <v>22856.855014230161</v>
          </cell>
          <cell r="L3">
            <v>33884.598855570126</v>
          </cell>
          <cell r="M3">
            <v>43601.89978361789</v>
          </cell>
          <cell r="N3">
            <v>44903.439797176005</v>
          </cell>
          <cell r="O3">
            <v>44333.410517601762</v>
          </cell>
          <cell r="P3">
            <v>42799.927565202051</v>
          </cell>
          <cell r="Q3">
            <v>50421.485843212737</v>
          </cell>
          <cell r="R3">
            <v>54056.715023059747</v>
          </cell>
        </row>
        <row r="11">
          <cell r="H11">
            <v>126.18899999999999</v>
          </cell>
          <cell r="I11">
            <v>119.0976</v>
          </cell>
          <cell r="J11">
            <v>110.40300000000001</v>
          </cell>
          <cell r="K11">
            <v>100.008</v>
          </cell>
          <cell r="L11">
            <v>93.853800000000007</v>
          </cell>
          <cell r="M11">
            <v>118.60679999999998</v>
          </cell>
          <cell r="N11">
            <v>118.34159999999999</v>
          </cell>
          <cell r="O11">
            <v>116.7</v>
          </cell>
          <cell r="P11">
            <v>99.374999999999986</v>
          </cell>
          <cell r="Q11">
            <v>71.024999999999991</v>
          </cell>
          <cell r="R11">
            <v>58.687199999999997</v>
          </cell>
        </row>
        <row r="12">
          <cell r="H12">
            <v>1.5539999999999998</v>
          </cell>
          <cell r="I12">
            <v>2.1888000000000001</v>
          </cell>
          <cell r="J12">
            <v>3.3696000000000002</v>
          </cell>
          <cell r="K12">
            <v>2.7072000000000003</v>
          </cell>
          <cell r="L12">
            <v>1.4903999999999999</v>
          </cell>
          <cell r="M12">
            <v>1.9811999999999999</v>
          </cell>
          <cell r="N12">
            <v>2.5115999999999996</v>
          </cell>
          <cell r="O12">
            <v>4.3650000000000002</v>
          </cell>
          <cell r="P12">
            <v>3.4499999999999997</v>
          </cell>
          <cell r="Q12">
            <v>3.5249999999999999</v>
          </cell>
          <cell r="R12">
            <v>4.8708</v>
          </cell>
        </row>
        <row r="13">
          <cell r="H13">
            <v>23777.588000000003</v>
          </cell>
          <cell r="I13">
            <v>22413.730000000003</v>
          </cell>
          <cell r="J13">
            <v>22291.623</v>
          </cell>
          <cell r="K13">
            <v>23367.043000000001</v>
          </cell>
          <cell r="L13">
            <v>27165.33</v>
          </cell>
          <cell r="M13">
            <v>28076.512999999999</v>
          </cell>
          <cell r="N13">
            <v>30728.51</v>
          </cell>
          <cell r="O13">
            <v>32427.419000000002</v>
          </cell>
          <cell r="P13">
            <v>27961.418000000001</v>
          </cell>
          <cell r="Q13">
            <v>29949.624999999996</v>
          </cell>
          <cell r="R13">
            <v>27488.576000000005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8579.8919999999998</v>
          </cell>
          <cell r="I15">
            <v>9073.0920000000006</v>
          </cell>
          <cell r="J15">
            <v>9562.402</v>
          </cell>
          <cell r="K15">
            <v>8215.8420000000006</v>
          </cell>
          <cell r="L15">
            <v>8294.7420000000002</v>
          </cell>
          <cell r="M15">
            <v>9350.3300000000017</v>
          </cell>
          <cell r="N15">
            <v>8866.0490000000009</v>
          </cell>
          <cell r="O15">
            <v>11269.34</v>
          </cell>
          <cell r="P15">
            <v>11609.474</v>
          </cell>
          <cell r="Q15">
            <v>11897.485000000001</v>
          </cell>
          <cell r="R15">
            <v>12279.732999999998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669.44499999999994</v>
          </cell>
          <cell r="L16">
            <v>689.94399999999996</v>
          </cell>
          <cell r="M16">
            <v>742.96100000000001</v>
          </cell>
          <cell r="N16">
            <v>772.51499999999999</v>
          </cell>
          <cell r="O16">
            <v>750.13200000000006</v>
          </cell>
          <cell r="P16">
            <v>729.41700000000003</v>
          </cell>
          <cell r="Q16">
            <v>756.66800000000001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1.3940000000000001</v>
          </cell>
          <cell r="I18">
            <v>1.5590000000000002</v>
          </cell>
          <cell r="J18">
            <v>1.423</v>
          </cell>
          <cell r="K18">
            <v>1.4430000000000001</v>
          </cell>
          <cell r="L18">
            <v>1.2270000000000001</v>
          </cell>
          <cell r="M18">
            <v>1.4279999999999999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0</v>
          </cell>
          <cell r="I19">
            <v>0</v>
          </cell>
          <cell r="J19">
            <v>4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61.167999999999999</v>
          </cell>
          <cell r="I20">
            <v>111.611</v>
          </cell>
          <cell r="J20">
            <v>132.07</v>
          </cell>
          <cell r="K20">
            <v>149.62100000000001</v>
          </cell>
          <cell r="L20">
            <v>113.785</v>
          </cell>
          <cell r="M20">
            <v>80.525000000000006</v>
          </cell>
          <cell r="N20">
            <v>80.56</v>
          </cell>
          <cell r="O20">
            <v>97.67</v>
          </cell>
          <cell r="P20">
            <v>113.568</v>
          </cell>
          <cell r="Q20">
            <v>89.866</v>
          </cell>
          <cell r="R20">
            <v>81.484999999999999</v>
          </cell>
        </row>
        <row r="21">
          <cell r="H21">
            <v>32547.785000000003</v>
          </cell>
          <cell r="I21">
            <v>31721.278400000007</v>
          </cell>
          <cell r="J21">
            <v>32105.290599999997</v>
          </cell>
          <cell r="K21">
            <v>32506.109199999999</v>
          </cell>
          <cell r="L21">
            <v>36360.372200000005</v>
          </cell>
          <cell r="M21">
            <v>38372.345000000001</v>
          </cell>
          <cell r="N21">
            <v>40568.487199999996</v>
          </cell>
          <cell r="O21">
            <v>44665.625999999997</v>
          </cell>
          <cell r="P21">
            <v>40516.702000000005</v>
          </cell>
          <cell r="Q21">
            <v>42768.193999999996</v>
          </cell>
          <cell r="R21">
            <v>39913.352000000006</v>
          </cell>
        </row>
        <row r="22">
          <cell r="H22">
            <v>1.1881563248186768E-3</v>
          </cell>
          <cell r="I22">
            <v>1.2179967110036477E-3</v>
          </cell>
          <cell r="J22">
            <v>1.4037795711264983E-3</v>
          </cell>
          <cell r="K22">
            <v>1.4221601869444606E-3</v>
          </cell>
          <cell r="L22">
            <v>1.073064856248782E-3</v>
          </cell>
          <cell r="M22">
            <v>8.8006130903537521E-4</v>
          </cell>
          <cell r="N22">
            <v>9.0346056745860628E-4</v>
          </cell>
          <cell r="O22">
            <v>1.0074935692634414E-3</v>
          </cell>
          <cell r="P22">
            <v>9.4665351800598846E-4</v>
          </cell>
          <cell r="Q22">
            <v>8.4821367884693234E-4</v>
          </cell>
          <cell r="R22">
            <v>7.3836066403542276E-4</v>
          </cell>
        </row>
        <row r="24">
          <cell r="H24">
            <v>3.8770380227103004E-3</v>
          </cell>
          <cell r="I24">
            <v>3.7545018992677162E-3</v>
          </cell>
          <cell r="J24">
            <v>3.438779027902648E-3</v>
          </cell>
          <cell r="K24">
            <v>3.076590907410106E-3</v>
          </cell>
          <cell r="L24">
            <v>2.5812112011328638E-3</v>
          </cell>
          <cell r="M24">
            <v>3.0909447937049451E-3</v>
          </cell>
          <cell r="N24">
            <v>2.9170819068648928E-3</v>
          </cell>
          <cell r="O24">
            <v>2.6127474402799149E-3</v>
          </cell>
          <cell r="P24">
            <v>2.4526922255419499E-3</v>
          </cell>
          <cell r="Q24">
            <v>1.6606967317815665E-3</v>
          </cell>
          <cell r="R24">
            <v>1.4703651048902128E-3</v>
          </cell>
        </row>
        <row r="25">
          <cell r="H25">
            <v>4.7745184503338698E-5</v>
          </cell>
          <cell r="I25">
            <v>6.9001002179029444E-5</v>
          </cell>
          <cell r="J25">
            <v>1.0495466438793114E-4</v>
          </cell>
          <cell r="K25">
            <v>8.3282806420892729E-5</v>
          </cell>
          <cell r="L25">
            <v>4.0989679418078116E-5</v>
          </cell>
          <cell r="M25">
            <v>5.1630933684141529E-5</v>
          </cell>
          <cell r="N25">
            <v>6.1910122199479006E-5</v>
          </cell>
          <cell r="O25">
            <v>9.7726157470624071E-5</v>
          </cell>
          <cell r="P25">
            <v>8.5150069716928082E-5</v>
          </cell>
          <cell r="Q25">
            <v>8.2421062717775745E-5</v>
          </cell>
          <cell r="R25">
            <v>1.2203435081072618E-4</v>
          </cell>
        </row>
        <row r="26">
          <cell r="H26">
            <v>0.7305439678921315</v>
          </cell>
          <cell r="I26">
            <v>0.70658343958798331</v>
          </cell>
          <cell r="J26">
            <v>0.69432864750334955</v>
          </cell>
          <cell r="K26">
            <v>0.71885081220363345</v>
          </cell>
          <cell r="L26">
            <v>0.74711363928227326</v>
          </cell>
          <cell r="M26">
            <v>0.73168614010949806</v>
          </cell>
          <cell r="N26">
            <v>0.75744776600888386</v>
          </cell>
          <cell r="O26">
            <v>0.72600390734476672</v>
          </cell>
          <cell r="P26">
            <v>0.69012078031425161</v>
          </cell>
          <cell r="Q26">
            <v>0.70027799163088345</v>
          </cell>
          <cell r="R26">
            <v>0.68870627553406194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0.26360909044962655</v>
          </cell>
          <cell r="I28">
            <v>0.2860254207157048</v>
          </cell>
          <cell r="J28">
            <v>0.29784505361244107</v>
          </cell>
          <cell r="K28">
            <v>0.25274762812893031</v>
          </cell>
          <cell r="L28">
            <v>0.22812588260578914</v>
          </cell>
          <cell r="M28">
            <v>0.24367366654292308</v>
          </cell>
          <cell r="N28">
            <v>0.21854522098127441</v>
          </cell>
          <cell r="O28">
            <v>0.25230453503551031</v>
          </cell>
          <cell r="P28">
            <v>0.28653551318169973</v>
          </cell>
          <cell r="Q28">
            <v>0.27818534960816915</v>
          </cell>
          <cell r="R28">
            <v>0.30765977761025926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2.0594436445195968E-2</v>
          </cell>
          <cell r="L29">
            <v>1.8975163296045684E-2</v>
          </cell>
          <cell r="M29">
            <v>1.936188679633731E-2</v>
          </cell>
          <cell r="N29">
            <v>1.9042243211869141E-2</v>
          </cell>
          <cell r="O29">
            <v>1.679439128425067E-2</v>
          </cell>
          <cell r="P29">
            <v>1.8002872000786242E-2</v>
          </cell>
          <cell r="Q29">
            <v>1.7692306577172748E-2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4.2829335391025837E-5</v>
          </cell>
          <cell r="I31">
            <v>4.9146821270608052E-5</v>
          </cell>
          <cell r="J31">
            <v>4.4322912934480657E-5</v>
          </cell>
          <cell r="K31">
            <v>4.4391655461490913E-5</v>
          </cell>
          <cell r="L31">
            <v>3.3745529150551429E-5</v>
          </cell>
          <cell r="M31">
            <v>3.7214301080635019E-5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0</v>
          </cell>
          <cell r="I32">
            <v>0</v>
          </cell>
          <cell r="J32">
            <v>1.2459005744056402E-4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1.8793291156372083E-3</v>
          </cell>
          <cell r="I33">
            <v>3.5184899735945063E-3</v>
          </cell>
          <cell r="J33">
            <v>4.113652221543823E-3</v>
          </cell>
          <cell r="K33">
            <v>4.6028578529478392E-3</v>
          </cell>
          <cell r="L33">
            <v>3.1293684061902971E-3</v>
          </cell>
          <cell r="M33">
            <v>2.0985165227718036E-3</v>
          </cell>
          <cell r="N33">
            <v>1.9857777689082775E-3</v>
          </cell>
          <cell r="O33">
            <v>2.1866927377218446E-3</v>
          </cell>
          <cell r="P33">
            <v>2.802992208003504E-3</v>
          </cell>
          <cell r="Q33">
            <v>2.1012343892753576E-3</v>
          </cell>
          <cell r="R33">
            <v>2.0415473999778316E-3</v>
          </cell>
        </row>
        <row r="36">
          <cell r="A36" t="str">
            <v>Light Medium</v>
          </cell>
        </row>
        <row r="37">
          <cell r="H37">
            <v>1222.9595638461615</v>
          </cell>
          <cell r="I37">
            <v>1374.7609096645258</v>
          </cell>
          <cell r="J37">
            <v>1569.217395766731</v>
          </cell>
          <cell r="K37">
            <v>1463.2517074256157</v>
          </cell>
          <cell r="L37">
            <v>1415.2558056600838</v>
          </cell>
          <cell r="M37">
            <v>1603.7596188776974</v>
          </cell>
          <cell r="N37">
            <v>1572.8645458554452</v>
          </cell>
          <cell r="O37">
            <v>1919.6386305499227</v>
          </cell>
          <cell r="P37">
            <v>1921.5381152435302</v>
          </cell>
          <cell r="Q37">
            <v>1986.1134864703847</v>
          </cell>
          <cell r="R37">
            <v>1907.9161931399074</v>
          </cell>
        </row>
        <row r="38">
          <cell r="H38">
            <v>97.032000000000011</v>
          </cell>
          <cell r="I38">
            <v>97.369</v>
          </cell>
          <cell r="J38">
            <v>122.44200000000001</v>
          </cell>
          <cell r="K38">
            <v>128.62</v>
          </cell>
          <cell r="L38">
            <v>135.21199999999999</v>
          </cell>
          <cell r="M38">
            <v>141.38399999999999</v>
          </cell>
          <cell r="N38">
            <v>134.52799999999999</v>
          </cell>
          <cell r="O38">
            <v>142.73599999999999</v>
          </cell>
          <cell r="P38">
            <v>147.691</v>
          </cell>
          <cell r="Q38">
            <v>151.40899999999999</v>
          </cell>
          <cell r="R38">
            <v>155.095</v>
          </cell>
        </row>
        <row r="39">
          <cell r="H39">
            <v>15911.550910424796</v>
          </cell>
          <cell r="I39">
            <v>17556.077025524355</v>
          </cell>
          <cell r="J39">
            <v>15311.376038191895</v>
          </cell>
          <cell r="K39">
            <v>13745.838358128223</v>
          </cell>
          <cell r="L39">
            <v>13018.487804815697</v>
          </cell>
          <cell r="M39">
            <v>14137.418631235361</v>
          </cell>
          <cell r="N39">
            <v>14648.276111931613</v>
          </cell>
          <cell r="O39">
            <v>17191.691135183377</v>
          </cell>
          <cell r="P39">
            <v>16953.074570331646</v>
          </cell>
          <cell r="Q39">
            <v>17102.000247278247</v>
          </cell>
          <cell r="R39">
            <v>16244.02471397368</v>
          </cell>
        </row>
        <row r="40">
          <cell r="H40">
            <v>1543.9296079403389</v>
          </cell>
          <cell r="I40">
            <v>1709.417663898281</v>
          </cell>
          <cell r="J40">
            <v>1874.7555048682921</v>
          </cell>
          <cell r="K40">
            <v>1767.9897296224522</v>
          </cell>
          <cell r="L40">
            <v>1760.25577306474</v>
          </cell>
          <cell r="M40">
            <v>1998.80479575858</v>
          </cell>
          <cell r="N40">
            <v>1970.603288785936</v>
          </cell>
          <cell r="O40">
            <v>2453.873225871534</v>
          </cell>
          <cell r="P40">
            <v>2503.8165363668513</v>
          </cell>
          <cell r="Q40">
            <v>2589.396755440152</v>
          </cell>
          <cell r="R40">
            <v>2519.367013013748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1380.559</v>
          </cell>
          <cell r="I47">
            <v>1455.239</v>
          </cell>
          <cell r="J47">
            <v>2014.771</v>
          </cell>
          <cell r="K47">
            <v>2091.9270000000001</v>
          </cell>
          <cell r="L47">
            <v>2085.1080000000002</v>
          </cell>
          <cell r="M47">
            <v>1975.8720000000001</v>
          </cell>
          <cell r="N47">
            <v>2023.7169999999999</v>
          </cell>
          <cell r="O47">
            <v>2143.2820000000002</v>
          </cell>
          <cell r="P47">
            <v>1717.6389999999999</v>
          </cell>
          <cell r="Q47">
            <v>1728.2089999999998</v>
          </cell>
          <cell r="R47">
            <v>1417.5260000000001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8579.8919999999998</v>
          </cell>
          <cell r="I49">
            <v>9073.0920000000006</v>
          </cell>
          <cell r="J49">
            <v>9562.402</v>
          </cell>
          <cell r="K49">
            <v>8215.8420000000006</v>
          </cell>
          <cell r="L49">
            <v>8294.7420000000002</v>
          </cell>
          <cell r="M49">
            <v>9350.3300000000017</v>
          </cell>
          <cell r="N49">
            <v>8866.0490000000009</v>
          </cell>
          <cell r="O49">
            <v>11269.34</v>
          </cell>
          <cell r="P49">
            <v>11609.474</v>
          </cell>
          <cell r="Q49">
            <v>11897.485000000001</v>
          </cell>
          <cell r="R49">
            <v>12279.732999999998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669.44499999999994</v>
          </cell>
          <cell r="L50">
            <v>689.94399999999996</v>
          </cell>
          <cell r="M50">
            <v>742.96100000000001</v>
          </cell>
          <cell r="N50">
            <v>772.51499999999999</v>
          </cell>
          <cell r="O50">
            <v>750.13200000000006</v>
          </cell>
          <cell r="P50">
            <v>729.41700000000003</v>
          </cell>
          <cell r="Q50">
            <v>756.66800000000001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1.3940000000000001</v>
          </cell>
          <cell r="I52">
            <v>1.5590000000000002</v>
          </cell>
          <cell r="J52">
            <v>1.423</v>
          </cell>
          <cell r="K52">
            <v>1.4430000000000001</v>
          </cell>
          <cell r="L52">
            <v>1.2270000000000001</v>
          </cell>
          <cell r="M52">
            <v>1.4279999999999999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61.167999999999999</v>
          </cell>
          <cell r="I54">
            <v>111.611</v>
          </cell>
          <cell r="J54">
            <v>132.07</v>
          </cell>
          <cell r="K54">
            <v>149.62100000000001</v>
          </cell>
          <cell r="L54">
            <v>113.785</v>
          </cell>
          <cell r="M54">
            <v>80.525000000000006</v>
          </cell>
          <cell r="N54">
            <v>80.56</v>
          </cell>
          <cell r="O54">
            <v>97.67</v>
          </cell>
          <cell r="P54">
            <v>113.568</v>
          </cell>
          <cell r="Q54">
            <v>89.866</v>
          </cell>
          <cell r="R54">
            <v>81.484999999999999</v>
          </cell>
        </row>
        <row r="55">
          <cell r="H55">
            <v>10023.012999999999</v>
          </cell>
          <cell r="I55">
            <v>10641.501</v>
          </cell>
          <cell r="J55">
            <v>11710.666000000001</v>
          </cell>
          <cell r="K55">
            <v>11128.277999999998</v>
          </cell>
          <cell r="L55">
            <v>11184.806</v>
          </cell>
          <cell r="M55">
            <v>12151.116</v>
          </cell>
          <cell r="N55">
            <v>11742.841</v>
          </cell>
          <cell r="O55">
            <v>14260.423999999999</v>
          </cell>
          <cell r="P55">
            <v>14170.097999999998</v>
          </cell>
          <cell r="Q55">
            <v>14472.227999999999</v>
          </cell>
          <cell r="R55">
            <v>13778.743999999999</v>
          </cell>
        </row>
        <row r="56">
          <cell r="H56">
            <v>8.1957027004866817E-3</v>
          </cell>
          <cell r="I56">
            <v>7.7406194234870837E-3</v>
          </cell>
          <cell r="J56">
            <v>7.462742913500576E-3</v>
          </cell>
          <cell r="K56">
            <v>7.6051700083635152E-3</v>
          </cell>
          <cell r="L56">
            <v>7.9030278167863365E-3</v>
          </cell>
          <cell r="M56">
            <v>7.5766441909188905E-3</v>
          </cell>
          <cell r="N56">
            <v>7.4658946512227075E-3</v>
          </cell>
          <cell r="O56">
            <v>7.4287023469176523E-3</v>
          </cell>
          <cell r="P56">
            <v>7.3743517693398031E-3</v>
          </cell>
          <cell r="Q56">
            <v>7.2867074810107017E-3</v>
          </cell>
          <cell r="R56">
            <v>7.2218811547083523E-3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0.13773892142013586</v>
          </cell>
          <cell r="I60">
            <v>0.1367512910067856</v>
          </cell>
          <cell r="J60">
            <v>0.17204580849628875</v>
          </cell>
          <cell r="K60">
            <v>0.18798299251690156</v>
          </cell>
          <cell r="L60">
            <v>0.18642326026933326</v>
          </cell>
          <cell r="M60">
            <v>0.16260827400544939</v>
          </cell>
          <cell r="N60">
            <v>0.17233623447681867</v>
          </cell>
          <cell r="O60">
            <v>0.15029581168133571</v>
          </cell>
          <cell r="P60">
            <v>0.12121574600260351</v>
          </cell>
          <cell r="Q60">
            <v>0.11941554541567476</v>
          </cell>
          <cell r="R60">
            <v>0.10287773689677376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0.85601924291627685</v>
          </cell>
          <cell r="I62">
            <v>0.85261393106104111</v>
          </cell>
          <cell r="J62">
            <v>0.81655492522799289</v>
          </cell>
          <cell r="K62">
            <v>0.73828511473203684</v>
          </cell>
          <cell r="L62">
            <v>0.74160803504325423</v>
          </cell>
          <cell r="M62">
            <v>0.76950380524718898</v>
          </cell>
          <cell r="N62">
            <v>0.75501737611877739</v>
          </cell>
          <cell r="O62">
            <v>0.79025280033749357</v>
          </cell>
          <cell r="P62">
            <v>0.81929383974620373</v>
          </cell>
          <cell r="Q62">
            <v>0.82209076584476148</v>
          </cell>
          <cell r="R62">
            <v>0.89120844396267174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6.015710606798285E-2</v>
          </cell>
          <cell r="L63">
            <v>6.1685826289700506E-2</v>
          </cell>
          <cell r="M63">
            <v>6.1143437359992288E-2</v>
          </cell>
          <cell r="N63">
            <v>6.5786039340905655E-2</v>
          </cell>
          <cell r="O63">
            <v>5.2602363015293245E-2</v>
          </cell>
          <cell r="P63">
            <v>5.1475790781404629E-2</v>
          </cell>
          <cell r="Q63">
            <v>5.2284140354892143E-2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1.3907993534479106E-4</v>
          </cell>
          <cell r="I65">
            <v>1.465018891601852E-4</v>
          </cell>
          <cell r="J65">
            <v>1.2151315732170997E-4</v>
          </cell>
          <cell r="K65">
            <v>1.2966965778532855E-4</v>
          </cell>
          <cell r="L65">
            <v>1.0970239448051222E-4</v>
          </cell>
          <cell r="M65">
            <v>1.1752006976149351E-4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6.1027557282425961E-3</v>
          </cell>
          <cell r="I67">
            <v>1.0488276043013105E-2</v>
          </cell>
          <cell r="J67">
            <v>1.1277753118396509E-2</v>
          </cell>
          <cell r="K67">
            <v>1.3445117025293584E-2</v>
          </cell>
          <cell r="L67">
            <v>1.0173176003231525E-2</v>
          </cell>
          <cell r="M67">
            <v>6.6269633176080289E-3</v>
          </cell>
          <cell r="N67">
            <v>6.8603500634982625E-3</v>
          </cell>
          <cell r="O67">
            <v>6.8490249658775927E-3</v>
          </cell>
          <cell r="P67">
            <v>8.0146234697882832E-3</v>
          </cell>
          <cell r="Q67">
            <v>6.2095483846716622E-3</v>
          </cell>
          <cell r="R67">
            <v>5.9138191405544663E-3</v>
          </cell>
        </row>
        <row r="70">
          <cell r="A70" t="str">
            <v>Light Trucks</v>
          </cell>
        </row>
        <row r="71">
          <cell r="H71">
            <v>555.46276702275713</v>
          </cell>
          <cell r="I71">
            <v>607.66096803958328</v>
          </cell>
          <cell r="J71">
            <v>627.61514073726607</v>
          </cell>
          <cell r="K71">
            <v>605.01129499116621</v>
          </cell>
          <cell r="L71">
            <v>635.28606942763133</v>
          </cell>
          <cell r="M71">
            <v>723.98429679005267</v>
          </cell>
          <cell r="N71">
            <v>720.31247835952013</v>
          </cell>
          <cell r="O71">
            <v>927.79348358769676</v>
          </cell>
          <cell r="P71">
            <v>976.09586366488588</v>
          </cell>
          <cell r="Q71">
            <v>1010.3315776144269</v>
          </cell>
          <cell r="R71">
            <v>1002.3849030718187</v>
          </cell>
        </row>
        <row r="72">
          <cell r="H72">
            <v>64.765000000000001</v>
          </cell>
          <cell r="I72">
            <v>62.908000000000001</v>
          </cell>
          <cell r="J72">
            <v>78.8</v>
          </cell>
          <cell r="K72">
            <v>82.158000000000001</v>
          </cell>
          <cell r="L72">
            <v>85.55</v>
          </cell>
          <cell r="M72">
            <v>88.617999999999995</v>
          </cell>
          <cell r="N72">
            <v>82.908000000000001</v>
          </cell>
          <cell r="O72">
            <v>88.412999999999997</v>
          </cell>
          <cell r="P72">
            <v>91.215999999999994</v>
          </cell>
          <cell r="Q72">
            <v>94.313000000000002</v>
          </cell>
          <cell r="R72">
            <v>97.406999999999996</v>
          </cell>
        </row>
        <row r="73">
          <cell r="H73">
            <v>15593.79559</v>
          </cell>
          <cell r="I73">
            <v>17456.961415999998</v>
          </cell>
          <cell r="J73">
            <v>14307.769881</v>
          </cell>
          <cell r="K73">
            <v>13228.738017</v>
          </cell>
          <cell r="L73">
            <v>13339.944146</v>
          </cell>
          <cell r="M73">
            <v>14676.142699</v>
          </cell>
          <cell r="N73">
            <v>15607.355917000001</v>
          </cell>
          <cell r="O73">
            <v>18851.238376000001</v>
          </cell>
          <cell r="P73">
            <v>19223.223386000001</v>
          </cell>
          <cell r="Q73">
            <v>19244.077367999998</v>
          </cell>
          <cell r="R73">
            <v>18486.26266</v>
          </cell>
        </row>
        <row r="74">
          <cell r="H74">
            <v>1009.93217138635</v>
          </cell>
          <cell r="I74">
            <v>1098.1825287577281</v>
          </cell>
          <cell r="J74">
            <v>1127.4522666227999</v>
          </cell>
          <cell r="K74">
            <v>1086.8466580006859</v>
          </cell>
          <cell r="L74">
            <v>1141.2322216902999</v>
          </cell>
          <cell r="M74">
            <v>1300.5704136999821</v>
          </cell>
          <cell r="N74">
            <v>1293.9746643666363</v>
          </cell>
          <cell r="O74">
            <v>1666.6945385372881</v>
          </cell>
          <cell r="P74">
            <v>1753.4655443773761</v>
          </cell>
          <cell r="Q74">
            <v>1814.9666688081838</v>
          </cell>
          <cell r="R74">
            <v>1800.69138692262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93.105999999999995</v>
          </cell>
          <cell r="I81">
            <v>36.122</v>
          </cell>
          <cell r="J81">
            <v>38.311</v>
          </cell>
          <cell r="K81">
            <v>42.000999999999998</v>
          </cell>
          <cell r="L81">
            <v>42.168999999999997</v>
          </cell>
          <cell r="M81">
            <v>35.905000000000001</v>
          </cell>
          <cell r="N81">
            <v>30.415000000000003</v>
          </cell>
          <cell r="O81">
            <v>30.145000000000003</v>
          </cell>
          <cell r="P81">
            <v>22.189</v>
          </cell>
          <cell r="Q81">
            <v>21.933</v>
          </cell>
          <cell r="R81">
            <v>20.115000000000002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5014.7029999999995</v>
          </cell>
          <cell r="I83">
            <v>5447.0680000000002</v>
          </cell>
          <cell r="J83">
            <v>5522.2179999999998</v>
          </cell>
          <cell r="K83">
            <v>4860.7539999999999</v>
          </cell>
          <cell r="L83">
            <v>5077.3609999999999</v>
          </cell>
          <cell r="M83">
            <v>5806.4730000000009</v>
          </cell>
          <cell r="N83">
            <v>5614.39</v>
          </cell>
          <cell r="O83">
            <v>7319.0109999999995</v>
          </cell>
          <cell r="P83">
            <v>7637.9549999999999</v>
          </cell>
          <cell r="Q83">
            <v>7845.9589999999998</v>
          </cell>
          <cell r="R83">
            <v>8193.735999999999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396.065</v>
          </cell>
          <cell r="L84">
            <v>422.327</v>
          </cell>
          <cell r="M84">
            <v>461.37200000000001</v>
          </cell>
          <cell r="N84">
            <v>489.19200000000001</v>
          </cell>
          <cell r="O84">
            <v>487.18200000000002</v>
          </cell>
          <cell r="P84">
            <v>479.88900000000001</v>
          </cell>
          <cell r="Q84">
            <v>498.995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1.3940000000000001</v>
          </cell>
          <cell r="I86">
            <v>1.5590000000000002</v>
          </cell>
          <cell r="J86">
            <v>1.423</v>
          </cell>
          <cell r="K86">
            <v>1.4430000000000001</v>
          </cell>
          <cell r="L86">
            <v>1.2270000000000001</v>
          </cell>
          <cell r="M86">
            <v>1.4279999999999999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61.167999999999999</v>
          </cell>
          <cell r="I88">
            <v>111.611</v>
          </cell>
          <cell r="J88">
            <v>132.07</v>
          </cell>
          <cell r="K88">
            <v>149.62100000000001</v>
          </cell>
          <cell r="L88">
            <v>113.785</v>
          </cell>
          <cell r="M88">
            <v>80.525000000000006</v>
          </cell>
          <cell r="N88">
            <v>80.56</v>
          </cell>
          <cell r="O88">
            <v>97.67</v>
          </cell>
          <cell r="P88">
            <v>113.568</v>
          </cell>
          <cell r="Q88">
            <v>89.866</v>
          </cell>
          <cell r="R88">
            <v>81.484999999999999</v>
          </cell>
        </row>
        <row r="89">
          <cell r="H89">
            <v>5170.3709999999992</v>
          </cell>
          <cell r="I89">
            <v>5596.3600000000006</v>
          </cell>
          <cell r="J89">
            <v>5694.021999999999</v>
          </cell>
          <cell r="K89">
            <v>5449.884</v>
          </cell>
          <cell r="L89">
            <v>5656.8689999999997</v>
          </cell>
          <cell r="M89">
            <v>6385.7030000000004</v>
          </cell>
          <cell r="N89">
            <v>6214.5570000000007</v>
          </cell>
          <cell r="O89">
            <v>7934.0079999999998</v>
          </cell>
          <cell r="P89">
            <v>8253.6010000000006</v>
          </cell>
          <cell r="Q89">
            <v>8456.7530000000006</v>
          </cell>
          <cell r="R89">
            <v>8295.3359999999993</v>
          </cell>
        </row>
        <row r="90">
          <cell r="H90">
            <v>9.3082224533479318E-3</v>
          </cell>
          <cell r="I90">
            <v>9.2096749574928291E-3</v>
          </cell>
          <cell r="J90">
            <v>9.072473926156675E-3</v>
          </cell>
          <cell r="K90">
            <v>9.0079045550373951E-3</v>
          </cell>
          <cell r="L90">
            <v>8.9044436392200811E-3</v>
          </cell>
          <cell r="M90">
            <v>8.8202230743297215E-3</v>
          </cell>
          <cell r="N90">
            <v>8.6275848145146387E-3</v>
          </cell>
          <cell r="O90">
            <v>8.5514806261840527E-3</v>
          </cell>
          <cell r="P90">
            <v>8.4557278718616052E-3</v>
          </cell>
          <cell r="Q90">
            <v>8.3702748556745126E-3</v>
          </cell>
          <cell r="R90">
            <v>8.275599497337657E-3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1.8007605256953517E-2</v>
          </cell>
          <cell r="I94">
            <v>6.4545526020484733E-3</v>
          </cell>
          <cell r="J94">
            <v>6.7282845061013121E-3</v>
          </cell>
          <cell r="K94">
            <v>7.706769538581004E-3</v>
          </cell>
          <cell r="L94">
            <v>7.4544770260721966E-3</v>
          </cell>
          <cell r="M94">
            <v>5.622716872363152E-3</v>
          </cell>
          <cell r="N94">
            <v>4.8941541609482378E-3</v>
          </cell>
          <cell r="O94">
            <v>3.799466801646785E-3</v>
          </cell>
          <cell r="P94">
            <v>2.6884023107005051E-3</v>
          </cell>
          <cell r="Q94">
            <v>2.5935486113878455E-3</v>
          </cell>
          <cell r="R94">
            <v>2.4248565700051212E-3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0.96989229593002135</v>
          </cell>
          <cell r="I96">
            <v>0.97332337447912565</v>
          </cell>
          <cell r="J96">
            <v>0.96982730309085574</v>
          </cell>
          <cell r="K96">
            <v>0.89190045145915031</v>
          </cell>
          <cell r="L96">
            <v>0.89755675798750156</v>
          </cell>
          <cell r="M96">
            <v>0.90929268085283643</v>
          </cell>
          <cell r="N96">
            <v>0.90342561827013568</v>
          </cell>
          <cell r="O96">
            <v>0.9224859616980472</v>
          </cell>
          <cell r="P96">
            <v>0.92540880035271866</v>
          </cell>
          <cell r="Q96">
            <v>0.92777440703305381</v>
          </cell>
          <cell r="R96">
            <v>0.98775215374036685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7.2674023887480912E-2</v>
          </cell>
          <cell r="L97">
            <v>7.4657376721999402E-2</v>
          </cell>
          <cell r="M97">
            <v>7.2250776461103811E-2</v>
          </cell>
          <cell r="N97">
            <v>7.8717115314896932E-2</v>
          </cell>
          <cell r="O97">
            <v>6.1404273855030146E-2</v>
          </cell>
          <cell r="P97">
            <v>5.8142985104319915E-2</v>
          </cell>
          <cell r="Q97">
            <v>5.9005507196438156E-2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2.6961314768321275E-4</v>
          </cell>
          <cell r="I99">
            <v>2.785739301974855E-4</v>
          </cell>
          <cell r="J99">
            <v>2.4991122268231493E-4</v>
          </cell>
          <cell r="K99">
            <v>2.6477627780701387E-4</v>
          </cell>
          <cell r="L99">
            <v>2.1690443954067173E-4</v>
          </cell>
          <cell r="M99">
            <v>2.2362455629395853E-4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1.1830485665342005E-2</v>
          </cell>
          <cell r="I101">
            <v>1.9943498988628322E-2</v>
          </cell>
          <cell r="J101">
            <v>2.319450118036074E-2</v>
          </cell>
          <cell r="K101">
            <v>2.7453978836980752E-2</v>
          </cell>
          <cell r="L101">
            <v>2.0114483824886169E-2</v>
          </cell>
          <cell r="M101">
            <v>1.261020125740267E-2</v>
          </cell>
          <cell r="N101">
            <v>1.296311225401907E-2</v>
          </cell>
          <cell r="O101">
            <v>1.2310297645275881E-2</v>
          </cell>
          <cell r="P101">
            <v>1.3759812232260802E-2</v>
          </cell>
          <cell r="Q101">
            <v>1.0626537159120054E-2</v>
          </cell>
          <cell r="R101">
            <v>9.822989689628003E-3</v>
          </cell>
        </row>
        <row r="104">
          <cell r="A104" t="str">
            <v>Medium Trucks</v>
          </cell>
        </row>
        <row r="105">
          <cell r="H105">
            <v>667.49679682340445</v>
          </cell>
          <cell r="I105">
            <v>767.09994162494252</v>
          </cell>
          <cell r="J105">
            <v>941.60225502946503</v>
          </cell>
          <cell r="K105">
            <v>858.24041243444947</v>
          </cell>
          <cell r="L105">
            <v>779.96973623245242</v>
          </cell>
          <cell r="M105">
            <v>879.77532208764489</v>
          </cell>
          <cell r="N105">
            <v>852.55206749592503</v>
          </cell>
          <cell r="O105">
            <v>991.84514696222584</v>
          </cell>
          <cell r="P105">
            <v>945.44225157864435</v>
          </cell>
          <cell r="Q105">
            <v>975.78190885595779</v>
          </cell>
          <cell r="R105">
            <v>905.53129006808865</v>
          </cell>
        </row>
        <row r="106">
          <cell r="H106">
            <v>32.267000000000003</v>
          </cell>
          <cell r="I106">
            <v>34.460999999999999</v>
          </cell>
          <cell r="J106">
            <v>43.642000000000003</v>
          </cell>
          <cell r="K106">
            <v>46.462000000000003</v>
          </cell>
          <cell r="L106">
            <v>49.661999999999999</v>
          </cell>
          <cell r="M106">
            <v>52.765999999999998</v>
          </cell>
          <cell r="N106">
            <v>51.62</v>
          </cell>
          <cell r="O106">
            <v>54.323</v>
          </cell>
          <cell r="P106">
            <v>56.475000000000001</v>
          </cell>
          <cell r="Q106">
            <v>57.095999999999997</v>
          </cell>
          <cell r="R106">
            <v>57.688000000000002</v>
          </cell>
        </row>
        <row r="107">
          <cell r="H107">
            <v>16549.336367</v>
          </cell>
          <cell r="I107">
            <v>17737.010973</v>
          </cell>
          <cell r="J107">
            <v>17123.487426</v>
          </cell>
          <cell r="K107">
            <v>14660.218493</v>
          </cell>
          <cell r="L107">
            <v>12464.732620000001</v>
          </cell>
          <cell r="M107">
            <v>13232.657053000001</v>
          </cell>
          <cell r="N107">
            <v>13107.877264999999</v>
          </cell>
          <cell r="O107">
            <v>14490.707202</v>
          </cell>
          <cell r="P107">
            <v>13286.427481000001</v>
          </cell>
          <cell r="Q107">
            <v>13563.648708000001</v>
          </cell>
          <cell r="R107">
            <v>12457.974381</v>
          </cell>
        </row>
        <row r="108">
          <cell r="H108">
            <v>533.99743655398902</v>
          </cell>
          <cell r="I108">
            <v>611.23513514055298</v>
          </cell>
          <cell r="J108">
            <v>747.30323824549203</v>
          </cell>
          <cell r="K108">
            <v>681.14307162176613</v>
          </cell>
          <cell r="L108">
            <v>619.02355137443999</v>
          </cell>
          <cell r="M108">
            <v>698.23438205859793</v>
          </cell>
          <cell r="N108">
            <v>676.62862441929985</v>
          </cell>
          <cell r="O108">
            <v>787.17868733424598</v>
          </cell>
          <cell r="P108">
            <v>750.35099198947512</v>
          </cell>
          <cell r="Q108">
            <v>774.43008663196804</v>
          </cell>
          <cell r="R108">
            <v>718.67562609112804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1287.453</v>
          </cell>
          <cell r="I115">
            <v>1419.117</v>
          </cell>
          <cell r="J115">
            <v>1976.46</v>
          </cell>
          <cell r="K115">
            <v>2049.9259999999999</v>
          </cell>
          <cell r="L115">
            <v>2042.9390000000001</v>
          </cell>
          <cell r="M115">
            <v>1939.9670000000001</v>
          </cell>
          <cell r="N115">
            <v>1993.3019999999999</v>
          </cell>
          <cell r="O115">
            <v>2113.1370000000002</v>
          </cell>
          <cell r="P115">
            <v>1695.4499999999998</v>
          </cell>
          <cell r="Q115">
            <v>1706.2759999999998</v>
          </cell>
          <cell r="R115">
            <v>1397.4110000000001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3565.1890000000003</v>
          </cell>
          <cell r="I117">
            <v>3626.0240000000003</v>
          </cell>
          <cell r="J117">
            <v>4040.1840000000002</v>
          </cell>
          <cell r="K117">
            <v>3355.0879999999997</v>
          </cell>
          <cell r="L117">
            <v>3217.3809999999999</v>
          </cell>
          <cell r="M117">
            <v>3543.857</v>
          </cell>
          <cell r="N117">
            <v>3251.6590000000001</v>
          </cell>
          <cell r="O117">
            <v>3950.3290000000002</v>
          </cell>
          <cell r="P117">
            <v>3971.5189999999998</v>
          </cell>
          <cell r="Q117">
            <v>4051.5259999999998</v>
          </cell>
          <cell r="R117">
            <v>4085.9969999999998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273.38</v>
          </cell>
          <cell r="L118">
            <v>267.61700000000002</v>
          </cell>
          <cell r="M118">
            <v>281.589</v>
          </cell>
          <cell r="N118">
            <v>283.32299999999998</v>
          </cell>
          <cell r="O118">
            <v>262.95000000000005</v>
          </cell>
          <cell r="P118">
            <v>249.52799999999999</v>
          </cell>
          <cell r="Q118">
            <v>257.673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4852.6419999999998</v>
          </cell>
          <cell r="I123">
            <v>5045.1410000000005</v>
          </cell>
          <cell r="J123">
            <v>6016.6440000000002</v>
          </cell>
          <cell r="K123">
            <v>5678.3939999999993</v>
          </cell>
          <cell r="L123">
            <v>5527.9369999999999</v>
          </cell>
          <cell r="M123">
            <v>5765.4130000000005</v>
          </cell>
          <cell r="N123">
            <v>5528.2840000000006</v>
          </cell>
          <cell r="O123">
            <v>6326.4160000000002</v>
          </cell>
          <cell r="P123">
            <v>5916.4969999999994</v>
          </cell>
          <cell r="Q123">
            <v>6015.4749999999995</v>
          </cell>
          <cell r="R123">
            <v>5483.4079999999994</v>
          </cell>
        </row>
        <row r="124">
          <cell r="H124">
            <v>7.2699105420334078E-3</v>
          </cell>
          <cell r="I124">
            <v>6.576901817138602E-3</v>
          </cell>
          <cell r="J124">
            <v>6.3897935331640905E-3</v>
          </cell>
          <cell r="K124">
            <v>6.616320925616751E-3</v>
          </cell>
          <cell r="L124">
            <v>7.0873737059363581E-3</v>
          </cell>
          <cell r="M124">
            <v>6.5532788375094238E-3</v>
          </cell>
          <cell r="N124">
            <v>6.4843945733864808E-3</v>
          </cell>
          <cell r="O124">
            <v>6.3784311687930658E-3</v>
          </cell>
          <cell r="P124">
            <v>6.2579147379133709E-3</v>
          </cell>
          <cell r="Q124">
            <v>6.1647740600691819E-3</v>
          </cell>
          <cell r="R124">
            <v>6.0554594414817964E-3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0.26530970139565213</v>
          </cell>
          <cell r="I128">
            <v>0.28128391258044122</v>
          </cell>
          <cell r="J128">
            <v>0.32849874448280469</v>
          </cell>
          <cell r="K128">
            <v>0.36100453755058209</v>
          </cell>
          <cell r="L128">
            <v>0.36956625952864514</v>
          </cell>
          <cell r="M128">
            <v>0.33648361357633877</v>
          </cell>
          <cell r="N128">
            <v>0.36056432701359042</v>
          </cell>
          <cell r="O128">
            <v>0.33401802853305884</v>
          </cell>
          <cell r="P128">
            <v>0.28656314707841479</v>
          </cell>
          <cell r="Q128">
            <v>0.28364775848956236</v>
          </cell>
          <cell r="R128">
            <v>0.25484352067181582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0.73469029860434798</v>
          </cell>
          <cell r="I130">
            <v>0.71871608741955872</v>
          </cell>
          <cell r="J130">
            <v>0.67150125551719531</v>
          </cell>
          <cell r="K130">
            <v>0.5908515682427109</v>
          </cell>
          <cell r="L130">
            <v>0.58202200929569203</v>
          </cell>
          <cell r="M130">
            <v>0.61467530600149545</v>
          </cell>
          <cell r="N130">
            <v>0.58818595426718301</v>
          </cell>
          <cell r="O130">
            <v>0.6244181539753314</v>
          </cell>
          <cell r="P130">
            <v>0.67126189703130079</v>
          </cell>
          <cell r="Q130">
            <v>0.67351722016964577</v>
          </cell>
          <cell r="R130">
            <v>0.7451564793281843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4.814389420670704E-2</v>
          </cell>
          <cell r="L131">
            <v>4.8411731175662824E-2</v>
          </cell>
          <cell r="M131">
            <v>4.8841080422165763E-2</v>
          </cell>
          <cell r="N131">
            <v>5.1249718719226428E-2</v>
          </cell>
          <cell r="O131">
            <v>4.156381749160979E-2</v>
          </cell>
          <cell r="P131">
            <v>4.2174955890284409E-2</v>
          </cell>
          <cell r="Q131">
            <v>4.2835021340791882E-2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26123.267514763254</v>
          </cell>
          <cell r="I139">
            <v>24614.824792088235</v>
          </cell>
          <cell r="J139">
            <v>21255.4736574815</v>
          </cell>
          <cell r="K139">
            <v>21347.754729616172</v>
          </cell>
          <cell r="L139">
            <v>32400.60007158605</v>
          </cell>
          <cell r="M139">
            <v>41923.546819594187</v>
          </cell>
          <cell r="N139">
            <v>43249.553078722442</v>
          </cell>
          <cell r="O139">
            <v>42332.504132785398</v>
          </cell>
          <cell r="P139">
            <v>40799.354351003269</v>
          </cell>
          <cell r="Q139">
            <v>48356.817766285923</v>
          </cell>
          <cell r="R139">
            <v>52065.604062881815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22365.029000000002</v>
          </cell>
          <cell r="I149">
            <v>20922.491000000002</v>
          </cell>
          <cell r="J149">
            <v>20252.851999999999</v>
          </cell>
          <cell r="K149">
            <v>21246.116000000002</v>
          </cell>
          <cell r="L149">
            <v>25007.222000000002</v>
          </cell>
          <cell r="M149">
            <v>26031.141</v>
          </cell>
          <cell r="N149">
            <v>28635.292999999998</v>
          </cell>
          <cell r="O149">
            <v>30214.637000000002</v>
          </cell>
          <cell r="P149">
            <v>26174.279000000002</v>
          </cell>
          <cell r="Q149">
            <v>28151.915999999997</v>
          </cell>
          <cell r="R149">
            <v>26001.550000000003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22365.029000000002</v>
          </cell>
          <cell r="I157">
            <v>20922.491000000002</v>
          </cell>
          <cell r="J157">
            <v>20252.851999999999</v>
          </cell>
          <cell r="K157">
            <v>21246.116000000002</v>
          </cell>
          <cell r="L157">
            <v>25007.222000000002</v>
          </cell>
          <cell r="M157">
            <v>26031.141</v>
          </cell>
          <cell r="N157">
            <v>28635.292999999998</v>
          </cell>
          <cell r="O157">
            <v>30214.637000000002</v>
          </cell>
          <cell r="P157">
            <v>26174.279000000002</v>
          </cell>
          <cell r="Q157">
            <v>28151.915999999997</v>
          </cell>
          <cell r="R157">
            <v>26001.550000000003</v>
          </cell>
        </row>
        <row r="158">
          <cell r="H158">
            <v>8.5613443981924053E-4</v>
          </cell>
          <cell r="I158">
            <v>8.4999552817150131E-4</v>
          </cell>
          <cell r="J158">
            <v>9.528299545971963E-4</v>
          </cell>
          <cell r="K158">
            <v>9.9523890306481917E-4</v>
          </cell>
          <cell r="L158">
            <v>7.7181354495746749E-4</v>
          </cell>
          <cell r="M158">
            <v>6.2091933948283187E-4</v>
          </cell>
          <cell r="N158">
            <v>6.6209454113614306E-4</v>
          </cell>
          <cell r="O158">
            <v>7.1374556310737052E-4</v>
          </cell>
          <cell r="P158">
            <v>6.4153659822208369E-4</v>
          </cell>
          <cell r="Q158">
            <v>5.8217056664194595E-4</v>
          </cell>
          <cell r="R158">
            <v>4.9939975667230975E-4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10127.349987955633</v>
          </cell>
          <cell r="I173">
            <v>9667.8135768098127</v>
          </cell>
          <cell r="J173">
            <v>8912.3377521676412</v>
          </cell>
          <cell r="K173">
            <v>9341.1779796897117</v>
          </cell>
          <cell r="L173">
            <v>8869.0847322894242</v>
          </cell>
          <cell r="M173">
            <v>9317.2699663072563</v>
          </cell>
          <cell r="N173">
            <v>10222.692314839114</v>
          </cell>
          <cell r="O173">
            <v>12009.741968725441</v>
          </cell>
          <cell r="P173">
            <v>10559.225679074623</v>
          </cell>
          <cell r="Q173">
            <v>11816.522211093112</v>
          </cell>
          <cell r="R173">
            <v>11218.149921827582</v>
          </cell>
        </row>
        <row r="174">
          <cell r="H174">
            <v>19.16</v>
          </cell>
          <cell r="I174">
            <v>19.684999999999999</v>
          </cell>
          <cell r="J174">
            <v>20.210999999999999</v>
          </cell>
          <cell r="K174">
            <v>20.736999999999998</v>
          </cell>
          <cell r="L174">
            <v>21.263000000000002</v>
          </cell>
          <cell r="M174">
            <v>23.797000000000001</v>
          </cell>
          <cell r="N174">
            <v>24.881</v>
          </cell>
          <cell r="O174">
            <v>26.206</v>
          </cell>
          <cell r="P174">
            <v>27.234999999999999</v>
          </cell>
          <cell r="Q174">
            <v>28.363</v>
          </cell>
          <cell r="R174">
            <v>29.395</v>
          </cell>
        </row>
        <row r="175">
          <cell r="H175">
            <v>76607.031392000004</v>
          </cell>
          <cell r="I175">
            <v>71307.168850000002</v>
          </cell>
          <cell r="J175">
            <v>66196.633266999997</v>
          </cell>
          <cell r="K175">
            <v>67806.658261000004</v>
          </cell>
          <cell r="L175">
            <v>70373.029580999995</v>
          </cell>
          <cell r="M175">
            <v>64178.240528000002</v>
          </cell>
          <cell r="N175">
            <v>68549.829154000006</v>
          </cell>
          <cell r="O175">
            <v>74463.218561000002</v>
          </cell>
          <cell r="P175">
            <v>61757.646938999998</v>
          </cell>
          <cell r="Q175">
            <v>63279.266543999998</v>
          </cell>
          <cell r="R175">
            <v>53683.756994000003</v>
          </cell>
        </row>
        <row r="176">
          <cell r="H176">
            <v>1467.7907214707202</v>
          </cell>
          <cell r="I176">
            <v>1403.68161881225</v>
          </cell>
          <cell r="J176">
            <v>1337.9001549593368</v>
          </cell>
          <cell r="K176">
            <v>1406.1066723583569</v>
          </cell>
          <cell r="L176">
            <v>1496.3417279808029</v>
          </cell>
          <cell r="M176">
            <v>1527.2495898448162</v>
          </cell>
          <cell r="N176">
            <v>1705.5882991806741</v>
          </cell>
          <cell r="O176">
            <v>1951.383105609566</v>
          </cell>
          <cell r="P176">
            <v>1681.9695143836648</v>
          </cell>
          <cell r="Q176">
            <v>1794.789836987472</v>
          </cell>
          <cell r="R176">
            <v>1578.0340368386301</v>
          </cell>
        </row>
        <row r="183">
          <cell r="H183">
            <v>18658.218000000001</v>
          </cell>
          <cell r="I183">
            <v>17294.916000000001</v>
          </cell>
          <cell r="J183">
            <v>17099.313999999998</v>
          </cell>
          <cell r="K183">
            <v>17836.407000000003</v>
          </cell>
          <cell r="L183">
            <v>18551.210999999999</v>
          </cell>
          <cell r="M183">
            <v>18279.269</v>
          </cell>
          <cell r="N183">
            <v>20054.477999999999</v>
          </cell>
          <cell r="O183">
            <v>22526.025000000001</v>
          </cell>
          <cell r="P183">
            <v>19061.710000000003</v>
          </cell>
          <cell r="Q183">
            <v>19955.352999999999</v>
          </cell>
          <cell r="R183">
            <v>17206.899000000001</v>
          </cell>
        </row>
        <row r="191">
          <cell r="H191">
            <v>18658.218000000001</v>
          </cell>
          <cell r="I191">
            <v>17294.916000000001</v>
          </cell>
          <cell r="J191">
            <v>17099.313999999998</v>
          </cell>
          <cell r="K191">
            <v>17836.407000000003</v>
          </cell>
          <cell r="L191">
            <v>18551.210999999999</v>
          </cell>
          <cell r="M191">
            <v>18279.269</v>
          </cell>
          <cell r="N191">
            <v>20054.477999999999</v>
          </cell>
          <cell r="O191">
            <v>22526.025000000001</v>
          </cell>
          <cell r="P191">
            <v>19061.710000000003</v>
          </cell>
          <cell r="Q191">
            <v>19955.352999999999</v>
          </cell>
          <cell r="R191">
            <v>17206.899000000001</v>
          </cell>
        </row>
        <row r="192">
          <cell r="H192">
            <v>1.8423593558226042E-3</v>
          </cell>
          <cell r="I192">
            <v>1.7889169937539259E-3</v>
          </cell>
          <cell r="J192">
            <v>1.9186115333029359E-3</v>
          </cell>
          <cell r="K192">
            <v>1.909438728047068E-3</v>
          </cell>
          <cell r="L192">
            <v>2.0916714136759947E-3</v>
          </cell>
          <cell r="M192">
            <v>1.9618696319952918E-3</v>
          </cell>
          <cell r="N192">
            <v>1.9617608925673333E-3</v>
          </cell>
          <cell r="O192">
            <v>1.8756460429091653E-3</v>
          </cell>
          <cell r="P192">
            <v>1.8052185434179024E-3</v>
          </cell>
          <cell r="Q192">
            <v>1.6887670198991644E-3</v>
          </cell>
          <cell r="R192">
            <v>1.5338446285621376E-3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15995.917526807621</v>
          </cell>
          <cell r="I209">
            <v>14947.011215278424</v>
          </cell>
          <cell r="J209">
            <v>12343.135905313859</v>
          </cell>
          <cell r="K209">
            <v>12006.57674992646</v>
          </cell>
          <cell r="L209">
            <v>23531.515339296624</v>
          </cell>
          <cell r="M209">
            <v>32606.27685328693</v>
          </cell>
          <cell r="N209">
            <v>33026.860763883327</v>
          </cell>
          <cell r="O209">
            <v>30322.762164059961</v>
          </cell>
          <cell r="P209">
            <v>30240.128671928647</v>
          </cell>
          <cell r="Q209">
            <v>36540.29555519281</v>
          </cell>
          <cell r="R209">
            <v>40847.454141054237</v>
          </cell>
        </row>
        <row r="211">
          <cell r="H211">
            <v>67.158596726241939</v>
          </cell>
          <cell r="I211">
            <v>61.508568713840233</v>
          </cell>
          <cell r="J211">
            <v>49.980598681557289</v>
          </cell>
          <cell r="K211">
            <v>55.57869556288292</v>
          </cell>
          <cell r="L211">
            <v>110.92427439582417</v>
          </cell>
          <cell r="M211">
            <v>134.1080189828387</v>
          </cell>
          <cell r="N211">
            <v>131.73467367297121</v>
          </cell>
          <cell r="O211">
            <v>112.26181565873044</v>
          </cell>
          <cell r="P211">
            <v>106.93310849774892</v>
          </cell>
          <cell r="Q211">
            <v>116.73005340049473</v>
          </cell>
          <cell r="R211">
            <v>133.84320077746091</v>
          </cell>
        </row>
        <row r="212">
          <cell r="H212">
            <v>6.7158596726241937</v>
          </cell>
          <cell r="I212">
            <v>6.1508568713840237</v>
          </cell>
          <cell r="J212">
            <v>4.9980598681557291</v>
          </cell>
          <cell r="K212">
            <v>5.557869556288292</v>
          </cell>
          <cell r="L212">
            <v>11.092427439582417</v>
          </cell>
          <cell r="M212">
            <v>13.41080189828387</v>
          </cell>
          <cell r="N212">
            <v>13.173467367297123</v>
          </cell>
          <cell r="O212">
            <v>11.226181565873045</v>
          </cell>
          <cell r="P212">
            <v>10.693310849774893</v>
          </cell>
          <cell r="Q212">
            <v>11.673005340049473</v>
          </cell>
          <cell r="R212">
            <v>13.384320077746091</v>
          </cell>
        </row>
        <row r="214">
          <cell r="H214">
            <v>16002.633386480245</v>
          </cell>
          <cell r="I214">
            <v>14953.162072149807</v>
          </cell>
          <cell r="J214">
            <v>12348.133965182014</v>
          </cell>
          <cell r="K214">
            <v>12012.134619482749</v>
          </cell>
          <cell r="L214">
            <v>23542.607766736204</v>
          </cell>
          <cell r="M214">
            <v>32619.687655185218</v>
          </cell>
          <cell r="N214">
            <v>33040.034231250625</v>
          </cell>
          <cell r="O214">
            <v>30333.988345625836</v>
          </cell>
          <cell r="P214">
            <v>30250.821982778423</v>
          </cell>
          <cell r="Q214">
            <v>36551.968560532856</v>
          </cell>
          <cell r="R214">
            <v>40860.838461131985</v>
          </cell>
        </row>
        <row r="215">
          <cell r="H215">
            <v>0.99958032784289752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0.99952883607672161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0.99968064632905573</v>
          </cell>
          <cell r="R215">
            <v>0.99967244137463107</v>
          </cell>
        </row>
        <row r="216">
          <cell r="H216">
            <v>4.1967215710247155E-4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3.5348827400004265E-4</v>
          </cell>
          <cell r="Q216">
            <v>3.193536709443729E-4</v>
          </cell>
          <cell r="R216">
            <v>3.2755862536882702E-4</v>
          </cell>
        </row>
        <row r="221">
          <cell r="H221">
            <v>3706.8110000000001</v>
          </cell>
          <cell r="I221">
            <v>3627.5750000000003</v>
          </cell>
          <cell r="J221">
            <v>3153.538</v>
          </cell>
          <cell r="K221">
            <v>3409.7089999999998</v>
          </cell>
          <cell r="L221">
            <v>6456.0110000000004</v>
          </cell>
          <cell r="M221">
            <v>7751.8719999999994</v>
          </cell>
          <cell r="N221">
            <v>8580.8149999999987</v>
          </cell>
          <cell r="O221">
            <v>7688.6120000000001</v>
          </cell>
          <cell r="P221">
            <v>7112.5689999999995</v>
          </cell>
          <cell r="Q221">
            <v>8196.5630000000001</v>
          </cell>
          <cell r="R221">
            <v>8794.6509999999998</v>
          </cell>
        </row>
        <row r="229">
          <cell r="H229">
            <v>3706.8110000000001</v>
          </cell>
          <cell r="I229">
            <v>3627.5750000000003</v>
          </cell>
          <cell r="J229">
            <v>3153.538</v>
          </cell>
          <cell r="K229">
            <v>3409.7089999999998</v>
          </cell>
          <cell r="L229">
            <v>6456.0110000000004</v>
          </cell>
          <cell r="M229">
            <v>7751.8719999999994</v>
          </cell>
          <cell r="N229">
            <v>8580.8149999999987</v>
          </cell>
          <cell r="O229">
            <v>7688.6120000000001</v>
          </cell>
          <cell r="P229">
            <v>7112.5689999999995</v>
          </cell>
          <cell r="Q229">
            <v>8196.5630000000001</v>
          </cell>
          <cell r="R229">
            <v>8794.6509999999998</v>
          </cell>
        </row>
        <row r="230">
          <cell r="H230">
            <v>2.3173481569830181E-4</v>
          </cell>
          <cell r="I230">
            <v>2.4269567659733826E-4</v>
          </cell>
          <cell r="J230">
            <v>2.5548920664823647E-4</v>
          </cell>
          <cell r="K230">
            <v>2.8398677416699013E-4</v>
          </cell>
          <cell r="L230">
            <v>2.7435593955221142E-4</v>
          </cell>
          <cell r="M230">
            <v>2.3774170951439244E-4</v>
          </cell>
          <cell r="N230">
            <v>2.5981321874174576E-4</v>
          </cell>
          <cell r="O230">
            <v>2.5355909063960285E-4</v>
          </cell>
          <cell r="P230">
            <v>2.3520300052831672E-4</v>
          </cell>
          <cell r="Q230">
            <v>2.2431572803288866E-4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21.910567344026632</v>
          </cell>
          <cell r="I247">
            <v>27.993607213937796</v>
          </cell>
          <cell r="J247">
            <v>18.974431440522046</v>
          </cell>
          <cell r="K247">
            <v>19.505949403662186</v>
          </cell>
          <cell r="L247">
            <v>44.33020700879915</v>
          </cell>
          <cell r="M247">
            <v>41.318232400004284</v>
          </cell>
          <cell r="N247">
            <v>46.707439870549862</v>
          </cell>
          <cell r="O247">
            <v>49.671482794326231</v>
          </cell>
          <cell r="P247">
            <v>53.155851700219237</v>
          </cell>
          <cell r="Q247">
            <v>58.70785650499792</v>
          </cell>
          <cell r="R247">
            <v>65.016855422723324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21.910567344026632</v>
          </cell>
          <cell r="I252">
            <v>27.993607213937796</v>
          </cell>
          <cell r="J252">
            <v>18.974431440522046</v>
          </cell>
          <cell r="K252">
            <v>19.505949403662186</v>
          </cell>
          <cell r="L252">
            <v>44.33020700879915</v>
          </cell>
          <cell r="M252">
            <v>41.318232400004284</v>
          </cell>
          <cell r="N252">
            <v>46.707439870549862</v>
          </cell>
          <cell r="O252">
            <v>49.671482794326231</v>
          </cell>
          <cell r="P252">
            <v>53.155851700219237</v>
          </cell>
          <cell r="Q252">
            <v>58.70785650499792</v>
          </cell>
          <cell r="R252">
            <v>65.016855422723324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32</v>
          </cell>
          <cell r="I259">
            <v>36</v>
          </cell>
          <cell r="J259">
            <v>24</v>
          </cell>
          <cell r="K259">
            <v>29</v>
          </cell>
          <cell r="L259">
            <v>73</v>
          </cell>
          <cell r="M259">
            <v>69.5</v>
          </cell>
          <cell r="N259">
            <v>69.5</v>
          </cell>
          <cell r="O259">
            <v>69.5</v>
          </cell>
          <cell r="P259">
            <v>69.5</v>
          </cell>
          <cell r="Q259">
            <v>69.5</v>
          </cell>
          <cell r="R259">
            <v>69.5</v>
          </cell>
        </row>
        <row r="265">
          <cell r="H265">
            <v>0</v>
          </cell>
          <cell r="I265">
            <v>0</v>
          </cell>
          <cell r="J265">
            <v>4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7">
          <cell r="H267">
            <v>32</v>
          </cell>
          <cell r="I267">
            <v>36</v>
          </cell>
          <cell r="J267">
            <v>28</v>
          </cell>
          <cell r="K267">
            <v>29</v>
          </cell>
          <cell r="L267">
            <v>73</v>
          </cell>
          <cell r="M267">
            <v>69.5</v>
          </cell>
          <cell r="N267">
            <v>69.5</v>
          </cell>
          <cell r="O267">
            <v>69.5</v>
          </cell>
          <cell r="P267">
            <v>69.5</v>
          </cell>
          <cell r="Q267">
            <v>69.5</v>
          </cell>
          <cell r="R267">
            <v>69.5</v>
          </cell>
        </row>
        <row r="268">
          <cell r="A268" t="str">
            <v>Freight</v>
          </cell>
          <cell r="H268">
            <v>1.4604824921945255E-3</v>
          </cell>
          <cell r="I268">
            <v>1.2860078990490332E-3</v>
          </cell>
          <cell r="J268">
            <v>1.4756700398517782E-3</v>
          </cell>
          <cell r="K268">
            <v>1.486725890643156E-3</v>
          </cell>
          <cell r="L268">
            <v>1.6467326666331642E-3</v>
          </cell>
          <cell r="M268">
            <v>1.6820661476310587E-3</v>
          </cell>
          <cell r="N268">
            <v>1.4879856440990975E-3</v>
          </cell>
          <cell r="O268">
            <v>1.3991931806782844E-3</v>
          </cell>
          <cell r="P268">
            <v>1.3074759932726909E-3</v>
          </cell>
          <cell r="Q268">
            <v>1.1838279258940979E-3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1</v>
          </cell>
          <cell r="I272">
            <v>1</v>
          </cell>
          <cell r="J272">
            <v>0.8571428571428571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0</v>
          </cell>
          <cell r="J278">
            <v>0.14285714285714285</v>
          </cell>
          <cell r="K278">
            <v>0</v>
          </cell>
          <cell r="L278">
            <v>0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25.383156090075197</v>
          </cell>
          <cell r="I285">
            <v>26.233546538625127</v>
          </cell>
          <cell r="J285">
            <v>26.941311673374194</v>
          </cell>
          <cell r="K285">
            <v>26.34262778471048</v>
          </cell>
          <cell r="L285">
            <v>24.412771315199311</v>
          </cell>
          <cell r="M285">
            <v>33.275112746003956</v>
          </cell>
          <cell r="N285">
            <v>34.314732727567474</v>
          </cell>
          <cell r="O285">
            <v>31.596271472108576</v>
          </cell>
          <cell r="P285">
            <v>25.879247255033</v>
          </cell>
          <cell r="Q285">
            <v>19.846733951429929</v>
          </cell>
          <cell r="R285">
            <v>18.177911615302865</v>
          </cell>
        </row>
        <row r="287">
          <cell r="H287">
            <v>1248.693479455229</v>
          </cell>
          <cell r="I287">
            <v>1398.6002909544236</v>
          </cell>
          <cell r="J287">
            <v>1704.20738398189</v>
          </cell>
          <cell r="K287">
            <v>1886.7225108886819</v>
          </cell>
          <cell r="L287">
            <v>1839.577404680605</v>
          </cell>
          <cell r="M287">
            <v>2174.801486054695</v>
          </cell>
          <cell r="N287">
            <v>2282.2165573507709</v>
          </cell>
          <cell r="O287">
            <v>2159.4917002180355</v>
          </cell>
          <cell r="P287">
            <v>1775.2605104729098</v>
          </cell>
          <cell r="Q287">
            <v>1392.4331602700204</v>
          </cell>
          <cell r="R287">
            <v>1398.1602421466523</v>
          </cell>
        </row>
        <row r="288">
          <cell r="H288">
            <v>124.8693479455229</v>
          </cell>
          <cell r="I288">
            <v>139.86002909544237</v>
          </cell>
          <cell r="J288">
            <v>170.420738398189</v>
          </cell>
          <cell r="K288">
            <v>188.67225108886819</v>
          </cell>
          <cell r="L288">
            <v>183.95774046806051</v>
          </cell>
          <cell r="M288">
            <v>217.48014860546954</v>
          </cell>
          <cell r="N288">
            <v>228.22165573507712</v>
          </cell>
          <cell r="O288">
            <v>215.94917002180358</v>
          </cell>
          <cell r="P288">
            <v>177.52605104729099</v>
          </cell>
          <cell r="Q288">
            <v>139.24331602700204</v>
          </cell>
          <cell r="R288">
            <v>139.81602421466525</v>
          </cell>
        </row>
        <row r="290">
          <cell r="H290">
            <v>150.25250403559809</v>
          </cell>
          <cell r="I290">
            <v>166.09357563406752</v>
          </cell>
          <cell r="J290">
            <v>197.36205007156317</v>
          </cell>
          <cell r="K290">
            <v>215.01487887357865</v>
          </cell>
          <cell r="L290">
            <v>208.37051178325981</v>
          </cell>
          <cell r="M290">
            <v>250.75526135147351</v>
          </cell>
          <cell r="N290">
            <v>262.5363884626446</v>
          </cell>
          <cell r="O290">
            <v>247.54544149391214</v>
          </cell>
          <cell r="P290">
            <v>203.40529830232401</v>
          </cell>
          <cell r="Q290">
            <v>159.09004997843198</v>
          </cell>
          <cell r="R290">
            <v>157.99393582996811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0.11716039427206801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0.12475157279867957</v>
          </cell>
          <cell r="R291">
            <v>0.11505448940056659</v>
          </cell>
        </row>
        <row r="292">
          <cell r="H292">
            <v>0.83106334065446674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0.88283960572793196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0.88494551059943338</v>
          </cell>
        </row>
        <row r="295">
          <cell r="H295">
            <v>126.18899999999999</v>
          </cell>
          <cell r="I295">
            <v>119.0976</v>
          </cell>
          <cell r="J295">
            <v>110.40300000000001</v>
          </cell>
          <cell r="K295">
            <v>100.008</v>
          </cell>
          <cell r="L295">
            <v>93.853800000000007</v>
          </cell>
          <cell r="M295">
            <v>118.60679999999998</v>
          </cell>
          <cell r="N295">
            <v>118.34159999999999</v>
          </cell>
          <cell r="O295">
            <v>116.7</v>
          </cell>
          <cell r="P295">
            <v>99.374999999999986</v>
          </cell>
          <cell r="Q295">
            <v>71.024999999999991</v>
          </cell>
          <cell r="R295">
            <v>58.687199999999997</v>
          </cell>
        </row>
        <row r="296">
          <cell r="H296">
            <v>1.5539999999999998</v>
          </cell>
          <cell r="I296">
            <v>2.1888000000000001</v>
          </cell>
          <cell r="J296">
            <v>3.3696000000000002</v>
          </cell>
          <cell r="K296">
            <v>2.7072000000000003</v>
          </cell>
          <cell r="L296">
            <v>1.4903999999999999</v>
          </cell>
          <cell r="M296">
            <v>1.9811999999999999</v>
          </cell>
          <cell r="N296">
            <v>2.5115999999999996</v>
          </cell>
          <cell r="O296">
            <v>4.3650000000000002</v>
          </cell>
          <cell r="P296">
            <v>3.4499999999999997</v>
          </cell>
          <cell r="Q296">
            <v>3.5249999999999999</v>
          </cell>
          <cell r="R296">
            <v>4.8708</v>
          </cell>
        </row>
        <row r="305">
          <cell r="H305">
            <v>127.74299999999999</v>
          </cell>
          <cell r="I305">
            <v>121.2864</v>
          </cell>
          <cell r="J305">
            <v>113.77260000000001</v>
          </cell>
          <cell r="K305">
            <v>102.7152</v>
          </cell>
          <cell r="L305">
            <v>95.344200000000001</v>
          </cell>
          <cell r="M305">
            <v>120.58799999999998</v>
          </cell>
          <cell r="N305">
            <v>120.85319999999999</v>
          </cell>
          <cell r="O305">
            <v>121.065</v>
          </cell>
          <cell r="P305">
            <v>102.82499999999999</v>
          </cell>
          <cell r="Q305">
            <v>74.55</v>
          </cell>
          <cell r="R305">
            <v>63.558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4.6233321835239928E-3</v>
          </cell>
          <cell r="J306">
            <v>4.2229792438962886E-3</v>
          </cell>
          <cell r="K306">
            <v>3.8992009771939649E-3</v>
          </cell>
          <cell r="L306">
            <v>3.9055049821664048E-3</v>
          </cell>
          <cell r="M306">
            <v>3.62396968931327E-3</v>
          </cell>
          <cell r="N306">
            <v>3.5219041616754306E-3</v>
          </cell>
          <cell r="O306">
            <v>3.8316229845939075E-3</v>
          </cell>
          <cell r="P306">
            <v>3.9732608520907636E-3</v>
          </cell>
          <cell r="Q306">
            <v>3.7562855521942832E-3</v>
          </cell>
          <cell r="R306">
            <v>3.4964412494169262E-3</v>
          </cell>
        </row>
        <row r="308">
          <cell r="H308">
            <v>0.98783494986026632</v>
          </cell>
          <cell r="I308">
            <v>0.98195345892037356</v>
          </cell>
          <cell r="J308">
            <v>0.97038302719635483</v>
          </cell>
          <cell r="K308">
            <v>0.97364362820692552</v>
          </cell>
          <cell r="L308">
            <v>0.98436821537125496</v>
          </cell>
          <cell r="M308">
            <v>0.98357050452781369</v>
          </cell>
          <cell r="N308">
            <v>0.97921776171421193</v>
          </cell>
          <cell r="O308">
            <v>0.96394498822946351</v>
          </cell>
          <cell r="P308">
            <v>0.96644784828592267</v>
          </cell>
          <cell r="Q308">
            <v>0.95271629778672029</v>
          </cell>
          <cell r="R308">
            <v>0.92336448598130838</v>
          </cell>
        </row>
        <row r="309">
          <cell r="H309">
            <v>1.2165050139733683E-2</v>
          </cell>
          <cell r="I309">
            <v>1.8046541079626405E-2</v>
          </cell>
          <cell r="J309">
            <v>2.9616972803645163E-2</v>
          </cell>
          <cell r="K309">
            <v>2.6356371793074446E-2</v>
          </cell>
          <cell r="L309">
            <v>1.5631784628745114E-2</v>
          </cell>
          <cell r="M309">
            <v>1.6429495472186289E-2</v>
          </cell>
          <cell r="N309">
            <v>2.0782238285788047E-2</v>
          </cell>
          <cell r="O309">
            <v>3.6055011770536494E-2</v>
          </cell>
          <cell r="P309">
            <v>3.355215171407732E-2</v>
          </cell>
          <cell r="Q309">
            <v>4.7283702213279676E-2</v>
          </cell>
          <cell r="R309">
            <v>7.6635514018691592E-2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7">
        <row r="3">
          <cell r="H3">
            <v>190912.45559975679</v>
          </cell>
          <cell r="I3">
            <v>179075.0468437002</v>
          </cell>
          <cell r="J3">
            <v>174826.59996878996</v>
          </cell>
          <cell r="K3">
            <v>165730.54252579881</v>
          </cell>
          <cell r="L3">
            <v>143382.70362712696</v>
          </cell>
          <cell r="M3">
            <v>167237.83618082921</v>
          </cell>
          <cell r="N3">
            <v>167901.54068937001</v>
          </cell>
          <cell r="O3">
            <v>170213.86222818383</v>
          </cell>
          <cell r="P3">
            <v>184932.80322215924</v>
          </cell>
          <cell r="Q3">
            <v>196120.49741173408</v>
          </cell>
          <cell r="R3">
            <v>204855.33724231104</v>
          </cell>
        </row>
        <row r="11">
          <cell r="H11">
            <v>1145.3820000000001</v>
          </cell>
          <cell r="I11">
            <v>722.16319999999996</v>
          </cell>
          <cell r="J11">
            <v>509.32799999999997</v>
          </cell>
          <cell r="K11">
            <v>526.26240000000007</v>
          </cell>
          <cell r="L11">
            <v>516.46960000000013</v>
          </cell>
          <cell r="M11">
            <v>566.99760000000003</v>
          </cell>
          <cell r="N11">
            <v>561.97439999999995</v>
          </cell>
          <cell r="O11">
            <v>652.64</v>
          </cell>
          <cell r="P11">
            <v>685</v>
          </cell>
          <cell r="Q11">
            <v>670.90000000000009</v>
          </cell>
          <cell r="R11">
            <v>630.74000000000012</v>
          </cell>
        </row>
        <row r="12">
          <cell r="H12">
            <v>3.1360000000000001</v>
          </cell>
          <cell r="I12">
            <v>2.6112000000000002</v>
          </cell>
          <cell r="J12">
            <v>2.0411999999999999</v>
          </cell>
          <cell r="K12">
            <v>1.5456000000000001</v>
          </cell>
          <cell r="L12">
            <v>1.5732000000000002</v>
          </cell>
          <cell r="M12">
            <v>0.75919999999999999</v>
          </cell>
          <cell r="N12">
            <v>1.1440000000000001</v>
          </cell>
          <cell r="O12">
            <v>0.76</v>
          </cell>
          <cell r="P12">
            <v>0.57000000000000006</v>
          </cell>
          <cell r="Q12">
            <v>1.85</v>
          </cell>
          <cell r="R12">
            <v>2.4287999999999998</v>
          </cell>
        </row>
        <row r="13">
          <cell r="H13">
            <v>207084.33099999998</v>
          </cell>
          <cell r="I13">
            <v>195508.28600000002</v>
          </cell>
          <cell r="J13">
            <v>198299.114</v>
          </cell>
          <cell r="K13">
            <v>196835.41899999997</v>
          </cell>
          <cell r="L13">
            <v>192073.788</v>
          </cell>
          <cell r="M13">
            <v>204070.24300000002</v>
          </cell>
          <cell r="N13">
            <v>215753.70199999999</v>
          </cell>
          <cell r="O13">
            <v>213757.71400000001</v>
          </cell>
          <cell r="P13">
            <v>211614.30399999997</v>
          </cell>
          <cell r="Q13">
            <v>204790.04</v>
          </cell>
          <cell r="R13">
            <v>193967.48699999996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82478.613000000012</v>
          </cell>
          <cell r="I15">
            <v>84683.733999999997</v>
          </cell>
          <cell r="J15">
            <v>85812.978999999992</v>
          </cell>
          <cell r="K15">
            <v>85444.722999999998</v>
          </cell>
          <cell r="L15">
            <v>90280.744999999995</v>
          </cell>
          <cell r="M15">
            <v>93084.054000000004</v>
          </cell>
          <cell r="N15">
            <v>91282.116000000009</v>
          </cell>
          <cell r="O15">
            <v>83879.168999999994</v>
          </cell>
          <cell r="P15">
            <v>90216.733999999997</v>
          </cell>
          <cell r="Q15">
            <v>89790.467000000004</v>
          </cell>
          <cell r="R15">
            <v>98107.652000000002</v>
          </cell>
        </row>
        <row r="16">
          <cell r="H16">
            <v>0</v>
          </cell>
          <cell r="I16">
            <v>0</v>
          </cell>
          <cell r="J16">
            <v>3212.6000000000004</v>
          </cell>
          <cell r="K16">
            <v>3960.8289999999997</v>
          </cell>
          <cell r="L16">
            <v>4045.2449999999999</v>
          </cell>
          <cell r="M16">
            <v>4452.1139999999996</v>
          </cell>
          <cell r="N16">
            <v>5036.2939999999999</v>
          </cell>
          <cell r="O16">
            <v>5023.59</v>
          </cell>
          <cell r="P16">
            <v>5136.91</v>
          </cell>
          <cell r="Q16">
            <v>5460.6319999999996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66.934999999999988</v>
          </cell>
          <cell r="I18">
            <v>101.62899999999999</v>
          </cell>
          <cell r="J18">
            <v>101.03099999999999</v>
          </cell>
          <cell r="K18">
            <v>110.08800000000001</v>
          </cell>
          <cell r="L18">
            <v>81.082999999999998</v>
          </cell>
          <cell r="M18">
            <v>85.552000000000007</v>
          </cell>
          <cell r="N18">
            <v>54.906000000000006</v>
          </cell>
          <cell r="O18">
            <v>42.472999999999999</v>
          </cell>
          <cell r="P18">
            <v>28.774000000000001</v>
          </cell>
          <cell r="Q18">
            <v>41.423000000000002</v>
          </cell>
          <cell r="R18">
            <v>29.752000000000002</v>
          </cell>
        </row>
        <row r="19">
          <cell r="H19">
            <v>9333.9</v>
          </cell>
          <cell r="I19">
            <v>9092.7000000000007</v>
          </cell>
          <cell r="J19">
            <v>8271.9</v>
          </cell>
          <cell r="K19">
            <v>8089.2</v>
          </cell>
          <cell r="L19">
            <v>7129.7999999999993</v>
          </cell>
          <cell r="M19">
            <v>12456</v>
          </cell>
          <cell r="N19">
            <v>8411.4</v>
          </cell>
          <cell r="O19">
            <v>10376.999999999998</v>
          </cell>
          <cell r="P19">
            <v>13925.7</v>
          </cell>
          <cell r="Q19">
            <v>13425.3</v>
          </cell>
          <cell r="R19">
            <v>14138.1</v>
          </cell>
        </row>
        <row r="20">
          <cell r="H20">
            <v>1276.048</v>
          </cell>
          <cell r="I20">
            <v>2527.7910000000002</v>
          </cell>
          <cell r="J20">
            <v>2823.7070000000003</v>
          </cell>
          <cell r="K20">
            <v>3005.0119999999997</v>
          </cell>
          <cell r="L20">
            <v>2447.6950000000002</v>
          </cell>
          <cell r="M20">
            <v>2646.0070000000001</v>
          </cell>
          <cell r="N20">
            <v>3189.027</v>
          </cell>
          <cell r="O20">
            <v>3735.1740000000004</v>
          </cell>
          <cell r="P20">
            <v>2644.55</v>
          </cell>
          <cell r="Q20">
            <v>2371.7840000000001</v>
          </cell>
          <cell r="R20">
            <v>2373.0370000000003</v>
          </cell>
        </row>
        <row r="21">
          <cell r="H21">
            <v>301388.34500000003</v>
          </cell>
          <cell r="I21">
            <v>292638.91440000007</v>
          </cell>
          <cell r="J21">
            <v>299032.70019999996</v>
          </cell>
          <cell r="K21">
            <v>297973.07899999997</v>
          </cell>
          <cell r="L21">
            <v>296576.39879999997</v>
          </cell>
          <cell r="M21">
            <v>317361.7268</v>
          </cell>
          <cell r="N21">
            <v>324290.56340000004</v>
          </cell>
          <cell r="O21">
            <v>317468.52</v>
          </cell>
          <cell r="P21">
            <v>324252.54199999996</v>
          </cell>
          <cell r="Q21">
            <v>316552.39599999995</v>
          </cell>
          <cell r="R21">
            <v>309249.19679999992</v>
          </cell>
        </row>
        <row r="22">
          <cell r="H22">
            <v>1.578673031328313E-3</v>
          </cell>
          <cell r="I22">
            <v>1.6341691349963481E-3</v>
          </cell>
          <cell r="J22">
            <v>1.7104531018356662E-3</v>
          </cell>
          <cell r="K22">
            <v>1.7979370275313937E-3</v>
          </cell>
          <cell r="L22">
            <v>2.0684252095793921E-3</v>
          </cell>
          <cell r="M22">
            <v>1.8976670234889094E-3</v>
          </cell>
          <cell r="N22">
            <v>1.9314329223456086E-3</v>
          </cell>
          <cell r="O22">
            <v>1.8651155425544062E-3</v>
          </cell>
          <cell r="P22">
            <v>1.7533533064465383E-3</v>
          </cell>
          <cell r="Q22">
            <v>1.6140709419853853E-3</v>
          </cell>
          <cell r="R22">
            <v>1.5095979483034296E-3</v>
          </cell>
        </row>
        <row r="24">
          <cell r="H24">
            <v>3.800352664599555E-3</v>
          </cell>
          <cell r="I24">
            <v>2.4677620250220548E-3</v>
          </cell>
          <cell r="J24">
            <v>1.7032518505813901E-3</v>
          </cell>
          <cell r="K24">
            <v>1.7661407593133611E-3</v>
          </cell>
          <cell r="L24">
            <v>1.7414386380363595E-3</v>
          </cell>
          <cell r="M24">
            <v>1.7865972866895807E-3</v>
          </cell>
          <cell r="N24">
            <v>1.7329347918978017E-3</v>
          </cell>
          <cell r="O24">
            <v>2.0557628831986237E-3</v>
          </cell>
          <cell r="P24">
            <v>2.1125509017597775E-3</v>
          </cell>
          <cell r="Q24">
            <v>2.1193963731678729E-3</v>
          </cell>
          <cell r="R24">
            <v>2.0395849254474128E-3</v>
          </cell>
        </row>
        <row r="25">
          <cell r="H25">
            <v>1.0405180067596839E-5</v>
          </cell>
          <cell r="I25">
            <v>8.9229417945107019E-6</v>
          </cell>
          <cell r="J25">
            <v>6.8260093248490827E-6</v>
          </cell>
          <cell r="K25">
            <v>5.1870457733532369E-6</v>
          </cell>
          <cell r="L25">
            <v>5.3045353789628672E-6</v>
          </cell>
          <cell r="M25">
            <v>2.3922229301406736E-6</v>
          </cell>
          <cell r="N25">
            <v>3.5277005534968953E-6</v>
          </cell>
          <cell r="O25">
            <v>2.3939381454261984E-6</v>
          </cell>
          <cell r="P25">
            <v>1.7578890715373331E-6</v>
          </cell>
          <cell r="Q25">
            <v>5.8442141755262541E-6</v>
          </cell>
          <cell r="R25">
            <v>7.8538603337772699E-6</v>
          </cell>
        </row>
        <row r="26">
          <cell r="H26">
            <v>0.68710132437271243</v>
          </cell>
          <cell r="I26">
            <v>0.66808710796666337</v>
          </cell>
          <cell r="J26">
            <v>0.6631352152034643</v>
          </cell>
          <cell r="K26">
            <v>0.66058121646620294</v>
          </cell>
          <cell r="L26">
            <v>0.64763679368002369</v>
          </cell>
          <cell r="M26">
            <v>0.64302096241303919</v>
          </cell>
          <cell r="N26">
            <v>0.66530983738147209</v>
          </cell>
          <cell r="O26">
            <v>0.67331940187329442</v>
          </cell>
          <cell r="P26">
            <v>0.65262188137294541</v>
          </cell>
          <cell r="Q26">
            <v>0.64693884041869654</v>
          </cell>
          <cell r="R26">
            <v>0.6272206654280954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0.27366225127252353</v>
          </cell>
          <cell r="I28">
            <v>0.28937960685655134</v>
          </cell>
          <cell r="J28">
            <v>0.28696854538853539</v>
          </cell>
          <cell r="K28">
            <v>0.28675316336211704</v>
          </cell>
          <cell r="L28">
            <v>0.30440974185839365</v>
          </cell>
          <cell r="M28">
            <v>0.29330585933779335</v>
          </cell>
          <cell r="N28">
            <v>0.28148249225311872</v>
          </cell>
          <cell r="O28">
            <v>0.26421255562598772</v>
          </cell>
          <cell r="P28">
            <v>0.27822984345331675</v>
          </cell>
          <cell r="Q28">
            <v>0.28365120003703909</v>
          </cell>
          <cell r="R28">
            <v>0.31724464611446979</v>
          </cell>
        </row>
        <row r="29">
          <cell r="H29">
            <v>0</v>
          </cell>
          <cell r="I29">
            <v>0</v>
          </cell>
          <cell r="J29">
            <v>1.074330666128266E-2</v>
          </cell>
          <cell r="K29">
            <v>1.3292573320021303E-2</v>
          </cell>
          <cell r="L29">
            <v>1.3639807538184999E-2</v>
          </cell>
          <cell r="M29">
            <v>1.4028515804004629E-2</v>
          </cell>
          <cell r="N29">
            <v>1.5530189800151303E-2</v>
          </cell>
          <cell r="O29">
            <v>1.5823899642081047E-2</v>
          </cell>
          <cell r="P29">
            <v>1.5842312193808494E-2</v>
          </cell>
          <cell r="Q29">
            <v>1.7250325914449881E-2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2.2208888004610791E-4</v>
          </cell>
          <cell r="I31">
            <v>3.4728463987221506E-4</v>
          </cell>
          <cell r="J31">
            <v>3.3785937100667631E-4</v>
          </cell>
          <cell r="K31">
            <v>3.6945619506787732E-4</v>
          </cell>
          <cell r="L31">
            <v>2.7339667056473815E-4</v>
          </cell>
          <cell r="M31">
            <v>2.6957251859772779E-4</v>
          </cell>
          <cell r="N31">
            <v>1.6931112464187108E-4</v>
          </cell>
          <cell r="O31">
            <v>1.3378649322458804E-4</v>
          </cell>
          <cell r="P31">
            <v>8.8739473937570563E-5</v>
          </cell>
          <cell r="Q31">
            <v>1.3085669394206705E-4</v>
          </cell>
          <cell r="R31">
            <v>9.6207202178253193E-5</v>
          </cell>
        </row>
        <row r="32">
          <cell r="H32">
            <v>3.0969678007953489E-2</v>
          </cell>
          <cell r="I32">
            <v>3.1071397386239069E-2</v>
          </cell>
          <cell r="J32">
            <v>2.7662192109650759E-2</v>
          </cell>
          <cell r="K32">
            <v>2.7147418911625906E-2</v>
          </cell>
          <cell r="L32">
            <v>2.4040348553858022E-2</v>
          </cell>
          <cell r="M32">
            <v>3.9248589064584082E-2</v>
          </cell>
          <cell r="N32">
            <v>2.5937850031192113E-2</v>
          </cell>
          <cell r="O32">
            <v>3.2686705440904809E-2</v>
          </cell>
          <cell r="P32">
            <v>4.2947080427206033E-2</v>
          </cell>
          <cell r="Q32">
            <v>4.2410988416590606E-2</v>
          </cell>
          <cell r="R32">
            <v>4.5717499499743255E-2</v>
          </cell>
        </row>
        <row r="33">
          <cell r="H33">
            <v>4.2338996220971977E-3</v>
          </cell>
          <cell r="I33">
            <v>8.6379181838572312E-3</v>
          </cell>
          <cell r="J33">
            <v>9.4428034061540423E-3</v>
          </cell>
          <cell r="K33">
            <v>1.0084843939878206E-2</v>
          </cell>
          <cell r="L33">
            <v>8.2531685255596964E-3</v>
          </cell>
          <cell r="M33">
            <v>8.3375113523613455E-3</v>
          </cell>
          <cell r="N33">
            <v>9.8338569169725016E-3</v>
          </cell>
          <cell r="O33">
            <v>1.1765494103163363E-2</v>
          </cell>
          <cell r="P33">
            <v>8.1558342879544804E-3</v>
          </cell>
          <cell r="Q33">
            <v>7.4925479319385736E-3</v>
          </cell>
          <cell r="R33">
            <v>7.6735429697323016E-3</v>
          </cell>
        </row>
        <row r="36">
          <cell r="A36" t="str">
            <v>Light Medium</v>
          </cell>
        </row>
        <row r="37">
          <cell r="H37">
            <v>15298.682468960229</v>
          </cell>
          <cell r="I37">
            <v>16548.05568062645</v>
          </cell>
          <cell r="J37">
            <v>17981.742123592288</v>
          </cell>
          <cell r="K37">
            <v>17759.726498618875</v>
          </cell>
          <cell r="L37">
            <v>18493.42844678519</v>
          </cell>
          <cell r="M37">
            <v>20370.956559544338</v>
          </cell>
          <cell r="N37">
            <v>20550.098438812623</v>
          </cell>
          <cell r="O37">
            <v>19327.970337807201</v>
          </cell>
          <cell r="P37">
            <v>20094.895283205289</v>
          </cell>
          <cell r="Q37">
            <v>20039.705202132973</v>
          </cell>
          <cell r="R37">
            <v>20387.133496338109</v>
          </cell>
        </row>
        <row r="38">
          <cell r="H38">
            <v>809.43700000000001</v>
          </cell>
          <cell r="I38">
            <v>820.12200000000007</v>
          </cell>
          <cell r="J38">
            <v>868.0619999999999</v>
          </cell>
          <cell r="K38">
            <v>911.04700000000003</v>
          </cell>
          <cell r="L38">
            <v>950.52</v>
          </cell>
          <cell r="M38">
            <v>996.13200000000006</v>
          </cell>
          <cell r="N38">
            <v>1025.029</v>
          </cell>
          <cell r="O38">
            <v>1042.6890000000001</v>
          </cell>
          <cell r="P38">
            <v>1094.194</v>
          </cell>
          <cell r="Q38">
            <v>1155.4490000000001</v>
          </cell>
          <cell r="R38">
            <v>1225.1969999999999</v>
          </cell>
        </row>
        <row r="39">
          <cell r="H39">
            <v>24843.043414099106</v>
          </cell>
          <cell r="I39">
            <v>25819.049298234688</v>
          </cell>
          <cell r="J39">
            <v>26050.515252828347</v>
          </cell>
          <cell r="K39">
            <v>24810.462450305167</v>
          </cell>
          <cell r="L39">
            <v>24880.636573382082</v>
          </cell>
          <cell r="M39">
            <v>25741.990905022882</v>
          </cell>
          <cell r="N39">
            <v>25438.105213524752</v>
          </cell>
          <cell r="O39">
            <v>23761.491804844638</v>
          </cell>
          <cell r="P39">
            <v>23864.85513033492</v>
          </cell>
          <cell r="Q39">
            <v>22537.051438562641</v>
          </cell>
          <cell r="R39">
            <v>21888.614735537616</v>
          </cell>
        </row>
        <row r="40">
          <cell r="H40">
            <v>20108.878531978138</v>
          </cell>
          <cell r="I40">
            <v>21174.770348566832</v>
          </cell>
          <cell r="J40">
            <v>22613.462371400678</v>
          </cell>
          <cell r="K40">
            <v>22603.497383963171</v>
          </cell>
          <cell r="L40">
            <v>23649.542675731136</v>
          </cell>
          <cell r="M40">
            <v>25642.420884202253</v>
          </cell>
          <cell r="N40">
            <v>26074.795548914066</v>
          </cell>
          <cell r="O40">
            <v>24775.846128501653</v>
          </cell>
          <cell r="P40">
            <v>26112.781294481687</v>
          </cell>
          <cell r="Q40">
            <v>26040.41354763577</v>
          </cell>
          <cell r="R40">
            <v>26817.865108136477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26279.569</v>
          </cell>
          <cell r="I47">
            <v>25421.928999999996</v>
          </cell>
          <cell r="J47">
            <v>27961.257999999998</v>
          </cell>
          <cell r="K47">
            <v>26828.178</v>
          </cell>
          <cell r="L47">
            <v>31238.093999999997</v>
          </cell>
          <cell r="M47">
            <v>35234.732000000004</v>
          </cell>
          <cell r="N47">
            <v>35775.095000000001</v>
          </cell>
          <cell r="O47">
            <v>33306.673999999999</v>
          </cell>
          <cell r="P47">
            <v>31475.144</v>
          </cell>
          <cell r="Q47">
            <v>29970.850000000002</v>
          </cell>
          <cell r="R47">
            <v>27715.095999999998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82478.613000000012</v>
          </cell>
          <cell r="I49">
            <v>84683.733999999997</v>
          </cell>
          <cell r="J49">
            <v>85812.978999999992</v>
          </cell>
          <cell r="K49">
            <v>85444.722999999998</v>
          </cell>
          <cell r="L49">
            <v>90280.744999999995</v>
          </cell>
          <cell r="M49">
            <v>93084.054000000004</v>
          </cell>
          <cell r="N49">
            <v>91282.116000000009</v>
          </cell>
          <cell r="O49">
            <v>83879.168999999994</v>
          </cell>
          <cell r="P49">
            <v>90216.733999999997</v>
          </cell>
          <cell r="Q49">
            <v>89790.467000000004</v>
          </cell>
          <cell r="R49">
            <v>98107.652000000002</v>
          </cell>
        </row>
        <row r="50">
          <cell r="H50">
            <v>0</v>
          </cell>
          <cell r="I50">
            <v>0</v>
          </cell>
          <cell r="J50">
            <v>3212.6000000000004</v>
          </cell>
          <cell r="K50">
            <v>3960.8289999999997</v>
          </cell>
          <cell r="L50">
            <v>4045.2449999999999</v>
          </cell>
          <cell r="M50">
            <v>4452.1139999999996</v>
          </cell>
          <cell r="N50">
            <v>5036.2939999999999</v>
          </cell>
          <cell r="O50">
            <v>5023.59</v>
          </cell>
          <cell r="P50">
            <v>5136.91</v>
          </cell>
          <cell r="Q50">
            <v>5460.6319999999996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66.934999999999988</v>
          </cell>
          <cell r="I52">
            <v>101.62899999999999</v>
          </cell>
          <cell r="J52">
            <v>101.03099999999999</v>
          </cell>
          <cell r="K52">
            <v>110.08800000000001</v>
          </cell>
          <cell r="L52">
            <v>81.082999999999998</v>
          </cell>
          <cell r="M52">
            <v>85.552000000000007</v>
          </cell>
          <cell r="N52">
            <v>54.906000000000006</v>
          </cell>
          <cell r="O52">
            <v>42.472999999999999</v>
          </cell>
          <cell r="P52">
            <v>28.774000000000001</v>
          </cell>
          <cell r="Q52">
            <v>41.423000000000002</v>
          </cell>
          <cell r="R52">
            <v>29.752000000000002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1276.048</v>
          </cell>
          <cell r="I54">
            <v>2527.7910000000002</v>
          </cell>
          <cell r="J54">
            <v>2823.7070000000003</v>
          </cell>
          <cell r="K54">
            <v>3005.0119999999997</v>
          </cell>
          <cell r="L54">
            <v>2447.6950000000002</v>
          </cell>
          <cell r="M54">
            <v>2646.0070000000001</v>
          </cell>
          <cell r="N54">
            <v>3189.027</v>
          </cell>
          <cell r="O54">
            <v>3735.1740000000004</v>
          </cell>
          <cell r="P54">
            <v>2644.55</v>
          </cell>
          <cell r="Q54">
            <v>2371.7840000000001</v>
          </cell>
          <cell r="R54">
            <v>2373.0370000000003</v>
          </cell>
        </row>
        <row r="55">
          <cell r="H55">
            <v>110101.16500000001</v>
          </cell>
          <cell r="I55">
            <v>112735.083</v>
          </cell>
          <cell r="J55">
            <v>119911.575</v>
          </cell>
          <cell r="K55">
            <v>119348.83</v>
          </cell>
          <cell r="L55">
            <v>128092.86199999999</v>
          </cell>
          <cell r="M55">
            <v>135502.459</v>
          </cell>
          <cell r="N55">
            <v>135337.43799999999</v>
          </cell>
          <cell r="O55">
            <v>125987.07999999999</v>
          </cell>
          <cell r="P55">
            <v>129502.11200000001</v>
          </cell>
          <cell r="Q55">
            <v>127635.156</v>
          </cell>
          <cell r="R55">
            <v>128225.53699999998</v>
          </cell>
        </row>
        <row r="56">
          <cell r="H56">
            <v>7.1967743119962287E-3</v>
          </cell>
          <cell r="I56">
            <v>6.8125878457119286E-3</v>
          </cell>
          <cell r="J56">
            <v>6.6685182211947301E-3</v>
          </cell>
          <cell r="K56">
            <v>6.7201952692954722E-3</v>
          </cell>
          <cell r="L56">
            <v>6.9263988756107066E-3</v>
          </cell>
          <cell r="M56">
            <v>6.6517474819567796E-3</v>
          </cell>
          <cell r="N56">
            <v>6.5857318592883463E-3</v>
          </cell>
          <cell r="O56">
            <v>6.5183812784293362E-3</v>
          </cell>
          <cell r="P56">
            <v>6.4445278352972552E-3</v>
          </cell>
          <cell r="Q56">
            <v>6.3691134531467493E-3</v>
          </cell>
          <cell r="R56">
            <v>6.2895324162679156E-3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0.23868565786747123</v>
          </cell>
          <cell r="I60">
            <v>0.22550148829889979</v>
          </cell>
          <cell r="J60">
            <v>0.23318230954768127</v>
          </cell>
          <cell r="K60">
            <v>0.22478794304058111</v>
          </cell>
          <cell r="L60">
            <v>0.24387068500350939</v>
          </cell>
          <cell r="M60">
            <v>0.26003020358471873</v>
          </cell>
          <cell r="N60">
            <v>0.26433997516636898</v>
          </cell>
          <cell r="O60">
            <v>0.26436579052391723</v>
          </cell>
          <cell r="P60">
            <v>0.24304734118930815</v>
          </cell>
          <cell r="Q60">
            <v>0.23481657357789418</v>
          </cell>
          <cell r="R60">
            <v>0.21614334124410803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0.74911662378867661</v>
          </cell>
          <cell r="I62">
            <v>0.7511746276888801</v>
          </cell>
          <cell r="J62">
            <v>0.71563549223667522</v>
          </cell>
          <cell r="K62">
            <v>0.71592426167897916</v>
          </cell>
          <cell r="L62">
            <v>0.70480699385107037</v>
          </cell>
          <cell r="M62">
            <v>0.68695472161136206</v>
          </cell>
          <cell r="N62">
            <v>0.67447793713961113</v>
          </cell>
          <cell r="O62">
            <v>0.66577595893166186</v>
          </cell>
          <cell r="P62">
            <v>0.69664295513574315</v>
          </cell>
          <cell r="Q62">
            <v>0.70349322094298217</v>
          </cell>
          <cell r="R62">
            <v>0.76511788755464538</v>
          </cell>
        </row>
        <row r="63">
          <cell r="H63">
            <v>0</v>
          </cell>
          <cell r="I63">
            <v>0</v>
          </cell>
          <cell r="J63">
            <v>2.6791408585868381E-2</v>
          </cell>
          <cell r="K63">
            <v>3.3186994795005531E-2</v>
          </cell>
          <cell r="L63">
            <v>3.1580565355780715E-2</v>
          </cell>
          <cell r="M63">
            <v>3.285633362565029E-2</v>
          </cell>
          <cell r="N63">
            <v>3.7212866405820388E-2</v>
          </cell>
          <cell r="O63">
            <v>3.9873850556739636E-2</v>
          </cell>
          <cell r="P63">
            <v>3.9666611769235083E-2</v>
          </cell>
          <cell r="Q63">
            <v>4.2783134138998501E-2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6.0794088781894343E-4</v>
          </cell>
          <cell r="I65">
            <v>9.0148512153931707E-4</v>
          </cell>
          <cell r="J65">
            <v>8.4254585097393638E-4</v>
          </cell>
          <cell r="K65">
            <v>9.2240535579611474E-4</v>
          </cell>
          <cell r="L65">
            <v>6.3300170465392528E-4</v>
          </cell>
          <cell r="M65">
            <v>6.313686159747109E-4</v>
          </cell>
          <cell r="N65">
            <v>4.0569705479425442E-4</v>
          </cell>
          <cell r="O65">
            <v>3.3712186995682415E-4</v>
          </cell>
          <cell r="P65">
            <v>2.2218942653228697E-4</v>
          </cell>
          <cell r="Q65">
            <v>3.2454224445810213E-4</v>
          </cell>
          <cell r="R65">
            <v>2.3202866368186867E-4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1.1589777456033276E-2</v>
          </cell>
          <cell r="I67">
            <v>2.242239889068073E-2</v>
          </cell>
          <cell r="J67">
            <v>2.3548243778801173E-2</v>
          </cell>
          <cell r="K67">
            <v>2.517839512963805E-2</v>
          </cell>
          <cell r="L67">
            <v>1.9108754084985628E-2</v>
          </cell>
          <cell r="M67">
            <v>1.952737256229424E-2</v>
          </cell>
          <cell r="N67">
            <v>2.3563524233405395E-2</v>
          </cell>
          <cell r="O67">
            <v>2.9647278117724458E-2</v>
          </cell>
          <cell r="P67">
            <v>2.0420902479181189E-2</v>
          </cell>
          <cell r="Q67">
            <v>1.8582529095667027E-2</v>
          </cell>
          <cell r="R67">
            <v>1.8506742537564888E-2</v>
          </cell>
        </row>
        <row r="70">
          <cell r="A70" t="str">
            <v>Light Trucks</v>
          </cell>
        </row>
        <row r="71">
          <cell r="H71">
            <v>7729.399864937558</v>
          </cell>
          <cell r="I71">
            <v>7906.7089063777139</v>
          </cell>
          <cell r="J71">
            <v>8319.3096962505097</v>
          </cell>
          <cell r="K71">
            <v>8485.0890568379255</v>
          </cell>
          <cell r="L71">
            <v>8947.5594849286535</v>
          </cell>
          <cell r="M71">
            <v>9448.9523741782941</v>
          </cell>
          <cell r="N71">
            <v>9738.3488543846033</v>
          </cell>
          <cell r="O71">
            <v>9410.2522640891675</v>
          </cell>
          <cell r="P71">
            <v>10136.512337433334</v>
          </cell>
          <cell r="Q71">
            <v>10108.02629637813</v>
          </cell>
          <cell r="R71">
            <v>10608.360229400476</v>
          </cell>
        </row>
        <row r="72">
          <cell r="H72">
            <v>574.31200000000001</v>
          </cell>
          <cell r="I72">
            <v>585.61800000000005</v>
          </cell>
          <cell r="J72">
            <v>610.10299999999995</v>
          </cell>
          <cell r="K72">
            <v>633.99300000000005</v>
          </cell>
          <cell r="L72">
            <v>656.97199999999998</v>
          </cell>
          <cell r="M72">
            <v>681.90200000000004</v>
          </cell>
          <cell r="N72">
            <v>707.30499999999995</v>
          </cell>
          <cell r="O72">
            <v>724.71500000000003</v>
          </cell>
          <cell r="P72">
            <v>766.34500000000003</v>
          </cell>
          <cell r="Q72">
            <v>813.68600000000004</v>
          </cell>
          <cell r="R72">
            <v>870.22799999999995</v>
          </cell>
        </row>
        <row r="73">
          <cell r="H73">
            <v>24470.065850999999</v>
          </cell>
          <cell r="I73">
            <v>24400.263819</v>
          </cell>
          <cell r="J73">
            <v>24495.645211999999</v>
          </cell>
          <cell r="K73">
            <v>24042.339958</v>
          </cell>
          <cell r="L73">
            <v>24465.969319</v>
          </cell>
          <cell r="M73">
            <v>24892.379844999999</v>
          </cell>
          <cell r="N73">
            <v>24733.377988</v>
          </cell>
          <cell r="O73">
            <v>23325.916140000001</v>
          </cell>
          <cell r="P73">
            <v>23761.233883000001</v>
          </cell>
          <cell r="Q73">
            <v>22315.891756000001</v>
          </cell>
          <cell r="R73">
            <v>21898.782794999999</v>
          </cell>
        </row>
        <row r="74">
          <cell r="H74">
            <v>14053.452459019512</v>
          </cell>
          <cell r="I74">
            <v>14289.233697155145</v>
          </cell>
          <cell r="J74">
            <v>14944.866630776834</v>
          </cell>
          <cell r="K74">
            <v>15242.675236992296</v>
          </cell>
          <cell r="L74">
            <v>16073.456795442067</v>
          </cell>
          <cell r="M74">
            <v>16974.163601065193</v>
          </cell>
          <cell r="N74">
            <v>17494.041917802337</v>
          </cell>
          <cell r="O74">
            <v>16904.641315400102</v>
          </cell>
          <cell r="P74">
            <v>18209.302780067639</v>
          </cell>
          <cell r="Q74">
            <v>18158.128699372617</v>
          </cell>
          <cell r="R74">
            <v>19056.93395412726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606.98300000000006</v>
          </cell>
          <cell r="I81">
            <v>154.11699999999999</v>
          </cell>
          <cell r="J81">
            <v>147.16299999999998</v>
          </cell>
          <cell r="K81">
            <v>171.178</v>
          </cell>
          <cell r="L81">
            <v>223.69</v>
          </cell>
          <cell r="M81">
            <v>268.38600000000002</v>
          </cell>
          <cell r="N81">
            <v>316.35799999999995</v>
          </cell>
          <cell r="O81">
            <v>345.875</v>
          </cell>
          <cell r="P81">
            <v>413.005</v>
          </cell>
          <cell r="Q81">
            <v>509.64799999999997</v>
          </cell>
          <cell r="R81">
            <v>654.79500000000007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52198.872000000003</v>
          </cell>
          <cell r="I83">
            <v>52176.158000000003</v>
          </cell>
          <cell r="J83">
            <v>51992.341</v>
          </cell>
          <cell r="K83">
            <v>51845.014999999999</v>
          </cell>
          <cell r="L83">
            <v>54999.108</v>
          </cell>
          <cell r="M83">
            <v>57297.390999999996</v>
          </cell>
          <cell r="N83">
            <v>57755.028000000006</v>
          </cell>
          <cell r="O83">
            <v>54519.927000000003</v>
          </cell>
          <cell r="P83">
            <v>59613.691000000006</v>
          </cell>
          <cell r="Q83">
            <v>58960.28</v>
          </cell>
          <cell r="R83">
            <v>64947.143999999993</v>
          </cell>
        </row>
        <row r="84">
          <cell r="H84">
            <v>0</v>
          </cell>
          <cell r="I84">
            <v>0</v>
          </cell>
          <cell r="J84">
            <v>1946.4490000000001</v>
          </cell>
          <cell r="K84">
            <v>2403.299</v>
          </cell>
          <cell r="L84">
            <v>2464.3670000000002</v>
          </cell>
          <cell r="M84">
            <v>2740.4749999999999</v>
          </cell>
          <cell r="N84">
            <v>3186.509</v>
          </cell>
          <cell r="O84">
            <v>3265.2420000000002</v>
          </cell>
          <cell r="P84">
            <v>3394.3829999999998</v>
          </cell>
          <cell r="Q84">
            <v>3585.6860000000001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66.934999999999988</v>
          </cell>
          <cell r="I86">
            <v>101.62899999999999</v>
          </cell>
          <cell r="J86">
            <v>101.03099999999999</v>
          </cell>
          <cell r="K86">
            <v>110.08800000000001</v>
          </cell>
          <cell r="L86">
            <v>81.082999999999998</v>
          </cell>
          <cell r="M86">
            <v>85.552000000000007</v>
          </cell>
          <cell r="N86">
            <v>54.906000000000006</v>
          </cell>
          <cell r="O86">
            <v>42.472999999999999</v>
          </cell>
          <cell r="P86">
            <v>28.774000000000001</v>
          </cell>
          <cell r="Q86">
            <v>41.423000000000002</v>
          </cell>
          <cell r="R86">
            <v>29.752000000000002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1276.048</v>
          </cell>
          <cell r="I88">
            <v>2527.7910000000002</v>
          </cell>
          <cell r="J88">
            <v>2823.7070000000003</v>
          </cell>
          <cell r="K88">
            <v>3005.0119999999997</v>
          </cell>
          <cell r="L88">
            <v>2447.6950000000002</v>
          </cell>
          <cell r="M88">
            <v>2646.0070000000001</v>
          </cell>
          <cell r="N88">
            <v>3189.027</v>
          </cell>
          <cell r="O88">
            <v>3735.1740000000004</v>
          </cell>
          <cell r="P88">
            <v>2644.55</v>
          </cell>
          <cell r="Q88">
            <v>2371.7840000000001</v>
          </cell>
          <cell r="R88">
            <v>2373.0370000000003</v>
          </cell>
        </row>
        <row r="89">
          <cell r="H89">
            <v>54148.838000000003</v>
          </cell>
          <cell r="I89">
            <v>54959.695</v>
          </cell>
          <cell r="J89">
            <v>57010.691000000006</v>
          </cell>
          <cell r="K89">
            <v>57534.592000000004</v>
          </cell>
          <cell r="L89">
            <v>60215.942999999999</v>
          </cell>
          <cell r="M89">
            <v>63037.810999999994</v>
          </cell>
          <cell r="N89">
            <v>64501.828000000009</v>
          </cell>
          <cell r="O89">
            <v>61908.690999999999</v>
          </cell>
          <cell r="P89">
            <v>66094.403000000006</v>
          </cell>
          <cell r="Q89">
            <v>65468.821000000004</v>
          </cell>
          <cell r="R89">
            <v>68004.727999999988</v>
          </cell>
        </row>
        <row r="90">
          <cell r="H90">
            <v>7.0055682130811129E-3</v>
          </cell>
          <cell r="I90">
            <v>6.9510204120033278E-3</v>
          </cell>
          <cell r="J90">
            <v>6.8528150870131171E-3</v>
          </cell>
          <cell r="K90">
            <v>6.7806703753609142E-3</v>
          </cell>
          <cell r="L90">
            <v>6.729873447774027E-3</v>
          </cell>
          <cell r="M90">
            <v>6.6714074220828026E-3</v>
          </cell>
          <cell r="N90">
            <v>6.6234870987352899E-3</v>
          </cell>
          <cell r="O90">
            <v>6.5788556207204115E-3</v>
          </cell>
          <cell r="P90">
            <v>6.5204284076998183E-3</v>
          </cell>
          <cell r="Q90">
            <v>6.4769143926206984E-3</v>
          </cell>
          <cell r="R90">
            <v>6.4104844226093201E-3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1.1209529556294449E-2</v>
          </cell>
          <cell r="I94">
            <v>2.8041822284494118E-3</v>
          </cell>
          <cell r="J94">
            <v>2.5813228610051396E-3</v>
          </cell>
          <cell r="K94">
            <v>2.9752188040196755E-3</v>
          </cell>
          <cell r="L94">
            <v>3.7147969267873129E-3</v>
          </cell>
          <cell r="M94">
            <v>4.2575399707328043E-3</v>
          </cell>
          <cell r="N94">
            <v>4.9046361910859322E-3</v>
          </cell>
          <cell r="O94">
            <v>5.5868569406515153E-3</v>
          </cell>
          <cell r="P94">
            <v>6.2487136770113492E-3</v>
          </cell>
          <cell r="Q94">
            <v>7.7845910803861877E-3</v>
          </cell>
          <cell r="R94">
            <v>9.6286687596191869E-3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0.96398877479143685</v>
          </cell>
          <cell r="I96">
            <v>0.94935312141015349</v>
          </cell>
          <cell r="J96">
            <v>0.91197528196948174</v>
          </cell>
          <cell r="K96">
            <v>0.9011103268099997</v>
          </cell>
          <cell r="L96">
            <v>0.91336455529725746</v>
          </cell>
          <cell r="M96">
            <v>0.90893687599653483</v>
          </cell>
          <cell r="N96">
            <v>0.89540141404984674</v>
          </cell>
          <cell r="O96">
            <v>0.88065061818218715</v>
          </cell>
          <cell r="P96">
            <v>0.90194764297969376</v>
          </cell>
          <cell r="Q96">
            <v>0.90058563907848588</v>
          </cell>
          <cell r="R96">
            <v>0.9550386555475967</v>
          </cell>
        </row>
        <row r="97">
          <cell r="H97">
            <v>0</v>
          </cell>
          <cell r="I97">
            <v>0</v>
          </cell>
          <cell r="J97">
            <v>3.414182438167606E-2</v>
          </cell>
          <cell r="K97">
            <v>4.1771374688813291E-2</v>
          </cell>
          <cell r="L97">
            <v>4.0925490446940278E-2</v>
          </cell>
          <cell r="M97">
            <v>4.34735114771038E-2</v>
          </cell>
          <cell r="N97">
            <v>4.9401840208311606E-2</v>
          </cell>
          <cell r="O97">
            <v>5.2742869333160351E-2</v>
          </cell>
          <cell r="P97">
            <v>5.1356587637231547E-2</v>
          </cell>
          <cell r="Q97">
            <v>5.476936876562967E-2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1.2361299424375456E-3</v>
          </cell>
          <cell r="I99">
            <v>1.8491550944742324E-3</v>
          </cell>
          <cell r="J99">
            <v>1.7721412989012881E-3</v>
          </cell>
          <cell r="K99">
            <v>1.9134227978882686E-3</v>
          </cell>
          <cell r="L99">
            <v>1.3465370790589463E-3</v>
          </cell>
          <cell r="M99">
            <v>1.3571537247700435E-3</v>
          </cell>
          <cell r="N99">
            <v>8.5123168912360121E-4</v>
          </cell>
          <cell r="O99">
            <v>6.8605876354258563E-4</v>
          </cell>
          <cell r="P99">
            <v>4.3534699904922353E-4</v>
          </cell>
          <cell r="Q99">
            <v>6.3271339497621322E-4</v>
          </cell>
          <cell r="R99">
            <v>4.374989927170947E-4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2.3565565709831114E-2</v>
          </cell>
          <cell r="I101">
            <v>4.5993541266922976E-2</v>
          </cell>
          <cell r="J101">
            <v>4.9529429488935683E-2</v>
          </cell>
          <cell r="K101">
            <v>5.2229656899278949E-2</v>
          </cell>
          <cell r="L101">
            <v>4.0648620249956066E-2</v>
          </cell>
          <cell r="M101">
            <v>4.1974918830858521E-2</v>
          </cell>
          <cell r="N101">
            <v>4.9440877861632072E-2</v>
          </cell>
          <cell r="O101">
            <v>6.0333596780458507E-2</v>
          </cell>
          <cell r="P101">
            <v>4.0011708707014114E-2</v>
          </cell>
          <cell r="Q101">
            <v>3.6227687680522001E-2</v>
          </cell>
          <cell r="R101">
            <v>3.4895176700067101E-2</v>
          </cell>
        </row>
        <row r="104">
          <cell r="A104" t="str">
            <v>Medium Trucks</v>
          </cell>
        </row>
        <row r="105">
          <cell r="H105">
            <v>7569.2826040226719</v>
          </cell>
          <cell r="I105">
            <v>8641.3467742487355</v>
          </cell>
          <cell r="J105">
            <v>9662.4324273417806</v>
          </cell>
          <cell r="K105">
            <v>9274.6374417809475</v>
          </cell>
          <cell r="L105">
            <v>9545.8689618565368</v>
          </cell>
          <cell r="M105">
            <v>10922.004185366044</v>
          </cell>
          <cell r="N105">
            <v>10811.749584428022</v>
          </cell>
          <cell r="O105">
            <v>9917.7180737180315</v>
          </cell>
          <cell r="P105">
            <v>9958.382945771953</v>
          </cell>
          <cell r="Q105">
            <v>9931.6789057548449</v>
          </cell>
          <cell r="R105">
            <v>9778.773266937631</v>
          </cell>
        </row>
        <row r="106">
          <cell r="H106">
            <v>235.125</v>
          </cell>
          <cell r="I106">
            <v>234.50399999999999</v>
          </cell>
          <cell r="J106">
            <v>257.959</v>
          </cell>
          <cell r="K106">
            <v>277.05399999999997</v>
          </cell>
          <cell r="L106">
            <v>293.548</v>
          </cell>
          <cell r="M106">
            <v>314.23</v>
          </cell>
          <cell r="N106">
            <v>317.72399999999999</v>
          </cell>
          <cell r="O106">
            <v>317.97399999999999</v>
          </cell>
          <cell r="P106">
            <v>327.84899999999999</v>
          </cell>
          <cell r="Q106">
            <v>341.76299999999998</v>
          </cell>
          <cell r="R106">
            <v>354.96899999999999</v>
          </cell>
        </row>
        <row r="107">
          <cell r="H107">
            <v>25754.071549</v>
          </cell>
          <cell r="I107">
            <v>29362.128797000001</v>
          </cell>
          <cell r="J107">
            <v>29727.963516</v>
          </cell>
          <cell r="K107">
            <v>26568.185794000001</v>
          </cell>
          <cell r="L107">
            <v>25808.678241000001</v>
          </cell>
          <cell r="M107">
            <v>27585.708822000001</v>
          </cell>
          <cell r="N107">
            <v>27006.941972000001</v>
          </cell>
          <cell r="O107">
            <v>24754.240324999999</v>
          </cell>
          <cell r="P107">
            <v>24107.069152</v>
          </cell>
          <cell r="Q107">
            <v>23063.599184999999</v>
          </cell>
          <cell r="R107">
            <v>21863.687121999999</v>
          </cell>
        </row>
        <row r="108">
          <cell r="H108">
            <v>6055.4260729586249</v>
          </cell>
          <cell r="I108">
            <v>6885.5366514116877</v>
          </cell>
          <cell r="J108">
            <v>7668.595740623844</v>
          </cell>
          <cell r="K108">
            <v>7360.8221469708751</v>
          </cell>
          <cell r="L108">
            <v>7576.0858802890689</v>
          </cell>
          <cell r="M108">
            <v>8668.2572831370599</v>
          </cell>
          <cell r="N108">
            <v>8580.7536311117274</v>
          </cell>
          <cell r="O108">
            <v>7871.2048131015499</v>
          </cell>
          <cell r="P108">
            <v>7903.4785144140478</v>
          </cell>
          <cell r="Q108">
            <v>7882.2848482631534</v>
          </cell>
          <cell r="R108">
            <v>7760.9311540092176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25672.585999999999</v>
          </cell>
          <cell r="I115">
            <v>25267.811999999998</v>
          </cell>
          <cell r="J115">
            <v>27814.094999999998</v>
          </cell>
          <cell r="K115">
            <v>26657</v>
          </cell>
          <cell r="L115">
            <v>31014.403999999999</v>
          </cell>
          <cell r="M115">
            <v>34966.346000000005</v>
          </cell>
          <cell r="N115">
            <v>35458.737000000001</v>
          </cell>
          <cell r="O115">
            <v>32960.798999999999</v>
          </cell>
          <cell r="P115">
            <v>31062.138999999999</v>
          </cell>
          <cell r="Q115">
            <v>29461.202000000001</v>
          </cell>
          <cell r="R115">
            <v>27060.300999999999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30279.741000000002</v>
          </cell>
          <cell r="I117">
            <v>32507.576000000001</v>
          </cell>
          <cell r="J117">
            <v>33820.637999999999</v>
          </cell>
          <cell r="K117">
            <v>33599.707999999999</v>
          </cell>
          <cell r="L117">
            <v>35281.637000000002</v>
          </cell>
          <cell r="M117">
            <v>35786.663</v>
          </cell>
          <cell r="N117">
            <v>33527.087999999996</v>
          </cell>
          <cell r="O117">
            <v>29359.241999999998</v>
          </cell>
          <cell r="P117">
            <v>30603.042999999998</v>
          </cell>
          <cell r="Q117">
            <v>30830.186999999998</v>
          </cell>
          <cell r="R117">
            <v>33160.508000000002</v>
          </cell>
        </row>
        <row r="118">
          <cell r="H118">
            <v>0</v>
          </cell>
          <cell r="I118">
            <v>0</v>
          </cell>
          <cell r="J118">
            <v>1266.1510000000001</v>
          </cell>
          <cell r="K118">
            <v>1557.53</v>
          </cell>
          <cell r="L118">
            <v>1580.8779999999999</v>
          </cell>
          <cell r="M118">
            <v>1711.6389999999999</v>
          </cell>
          <cell r="N118">
            <v>1849.7850000000001</v>
          </cell>
          <cell r="O118">
            <v>1758.348</v>
          </cell>
          <cell r="P118">
            <v>1742.527</v>
          </cell>
          <cell r="Q118">
            <v>1874.9459999999999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55952.327000000005</v>
          </cell>
          <cell r="I123">
            <v>57775.387999999999</v>
          </cell>
          <cell r="J123">
            <v>62900.883999999991</v>
          </cell>
          <cell r="K123">
            <v>61814.237999999998</v>
          </cell>
          <cell r="L123">
            <v>67876.918999999994</v>
          </cell>
          <cell r="M123">
            <v>72464.648000000001</v>
          </cell>
          <cell r="N123">
            <v>70835.61</v>
          </cell>
          <cell r="O123">
            <v>64078.388999999996</v>
          </cell>
          <cell r="P123">
            <v>63407.709000000003</v>
          </cell>
          <cell r="Q123">
            <v>62166.334999999992</v>
          </cell>
          <cell r="R123">
            <v>60220.809000000001</v>
          </cell>
        </row>
        <row r="124">
          <cell r="H124">
            <v>7.3920251002736132E-3</v>
          </cell>
          <cell r="I124">
            <v>6.6859240242702674E-3</v>
          </cell>
          <cell r="J124">
            <v>6.5098394708571917E-3</v>
          </cell>
          <cell r="K124">
            <v>6.6648683992255571E-3</v>
          </cell>
          <cell r="L124">
            <v>7.1106066164560982E-3</v>
          </cell>
          <cell r="M124">
            <v>6.6347390799476593E-3</v>
          </cell>
          <cell r="N124">
            <v>6.5517249957419768E-3</v>
          </cell>
          <cell r="O124">
            <v>6.4610012629626795E-3</v>
          </cell>
          <cell r="P124">
            <v>6.3672696004245469E-3</v>
          </cell>
          <cell r="Q124">
            <v>6.2593983947646682E-3</v>
          </cell>
          <cell r="R124">
            <v>6.1583193879347457E-3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0.45882963902466462</v>
          </cell>
          <cell r="I128">
            <v>0.43734560467166395</v>
          </cell>
          <cell r="J128">
            <v>0.44218925444672608</v>
          </cell>
          <cell r="K128">
            <v>0.43124368854955392</v>
          </cell>
          <cell r="L128">
            <v>0.45692121058116975</v>
          </cell>
          <cell r="M128">
            <v>0.48252971573117975</v>
          </cell>
          <cell r="N128">
            <v>0.50057784495679503</v>
          </cell>
          <cell r="O128">
            <v>0.51438245427799378</v>
          </cell>
          <cell r="P128">
            <v>0.48987953499471171</v>
          </cell>
          <cell r="Q128">
            <v>0.47390926294754232</v>
          </cell>
          <cell r="R128">
            <v>0.44935133634621216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0.54117036097533533</v>
          </cell>
          <cell r="I130">
            <v>0.56265439532833605</v>
          </cell>
          <cell r="J130">
            <v>0.53768144180612798</v>
          </cell>
          <cell r="K130">
            <v>0.54355936572412333</v>
          </cell>
          <cell r="L130">
            <v>0.5197884276391509</v>
          </cell>
          <cell r="M130">
            <v>0.49384995287633221</v>
          </cell>
          <cell r="N130">
            <v>0.47330838260586722</v>
          </cell>
          <cell r="O130">
            <v>0.45817696821310538</v>
          </cell>
          <cell r="P130">
            <v>0.48263915354519427</v>
          </cell>
          <cell r="Q130">
            <v>0.49593058686827851</v>
          </cell>
          <cell r="R130">
            <v>0.55064866365378784</v>
          </cell>
        </row>
        <row r="131">
          <cell r="H131">
            <v>0</v>
          </cell>
          <cell r="I131">
            <v>0</v>
          </cell>
          <cell r="J131">
            <v>2.0129303747146068E-2</v>
          </cell>
          <cell r="K131">
            <v>2.5196945726322795E-2</v>
          </cell>
          <cell r="L131">
            <v>2.3290361779679483E-2</v>
          </cell>
          <cell r="M131">
            <v>2.3620331392488099E-2</v>
          </cell>
          <cell r="N131">
            <v>2.6113772437337663E-2</v>
          </cell>
          <cell r="O131">
            <v>2.7440577508900856E-2</v>
          </cell>
          <cell r="P131">
            <v>2.7481311460093912E-2</v>
          </cell>
          <cell r="Q131">
            <v>3.0160150184179269E-2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166129.09548487901</v>
          </cell>
          <cell r="I139">
            <v>152104.97088865656</v>
          </cell>
          <cell r="J139">
            <v>149098.89052408008</v>
          </cell>
          <cell r="K139">
            <v>140126.83622914983</v>
          </cell>
          <cell r="L139">
            <v>119581.47397776783</v>
          </cell>
          <cell r="M139">
            <v>138262.74450111596</v>
          </cell>
          <cell r="N139">
            <v>140385.23625999395</v>
          </cell>
          <cell r="O139">
            <v>141450.95312666096</v>
          </cell>
          <cell r="P139">
            <v>152350.79555686546</v>
          </cell>
          <cell r="Q139">
            <v>162608.79767499946</v>
          </cell>
          <cell r="R139">
            <v>170270.41571048042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176619.76199999999</v>
          </cell>
          <cell r="I149">
            <v>165977.85700000002</v>
          </cell>
          <cell r="J149">
            <v>167357.95600000001</v>
          </cell>
          <cell r="K149">
            <v>166635.84099999999</v>
          </cell>
          <cell r="L149">
            <v>159443.394</v>
          </cell>
          <cell r="M149">
            <v>167082.31099999999</v>
          </cell>
          <cell r="N149">
            <v>178262.307</v>
          </cell>
          <cell r="O149">
            <v>177865.34</v>
          </cell>
          <cell r="P149">
            <v>177963.86</v>
          </cell>
          <cell r="Q149">
            <v>172507.99</v>
          </cell>
          <cell r="R149">
            <v>165407.29099999997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176619.76199999999</v>
          </cell>
          <cell r="I157">
            <v>165977.85700000002</v>
          </cell>
          <cell r="J157">
            <v>167357.95600000001</v>
          </cell>
          <cell r="K157">
            <v>166635.84099999999</v>
          </cell>
          <cell r="L157">
            <v>159443.394</v>
          </cell>
          <cell r="M157">
            <v>167082.31099999999</v>
          </cell>
          <cell r="N157">
            <v>178262.307</v>
          </cell>
          <cell r="O157">
            <v>177865.34</v>
          </cell>
          <cell r="P157">
            <v>177963.86</v>
          </cell>
          <cell r="Q157">
            <v>172507.99</v>
          </cell>
          <cell r="R157">
            <v>165407.29099999997</v>
          </cell>
        </row>
        <row r="158">
          <cell r="H158">
            <v>1.0631476773198699E-3</v>
          </cell>
          <cell r="I158">
            <v>1.0912060008972267E-3</v>
          </cell>
          <cell r="J158">
            <v>1.1224627856836467E-3</v>
          </cell>
          <cell r="K158">
            <v>1.1891786433221108E-3</v>
          </cell>
          <cell r="L158">
            <v>1.3333452808053123E-3</v>
          </cell>
          <cell r="M158">
            <v>1.2084405788621636E-3</v>
          </cell>
          <cell r="N158">
            <v>1.2698080777515492E-3</v>
          </cell>
          <cell r="O158">
            <v>1.25743472255526E-3</v>
          </cell>
          <cell r="P158">
            <v>1.1681190068585782E-3</v>
          </cell>
          <cell r="Q158">
            <v>1.0608773477606404E-3</v>
          </cell>
          <cell r="R158">
            <v>9.714388157790754E-4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83065.65962610807</v>
          </cell>
          <cell r="I173">
            <v>76786.744143613352</v>
          </cell>
          <cell r="J173">
            <v>74504.584760551123</v>
          </cell>
          <cell r="K173">
            <v>73229.639851867731</v>
          </cell>
          <cell r="L173">
            <v>67802.292440141478</v>
          </cell>
          <cell r="M173">
            <v>72731.807452575682</v>
          </cell>
          <cell r="N173">
            <v>77167.190313200437</v>
          </cell>
          <cell r="O173">
            <v>80386.145862434016</v>
          </cell>
          <cell r="P173">
            <v>82454.000179798182</v>
          </cell>
          <cell r="Q173">
            <v>83831.740199078151</v>
          </cell>
          <cell r="R173">
            <v>87235.578807268597</v>
          </cell>
        </row>
        <row r="174">
          <cell r="H174">
            <v>111.54600000000001</v>
          </cell>
          <cell r="I174">
            <v>117.622</v>
          </cell>
          <cell r="J174">
            <v>118.556</v>
          </cell>
          <cell r="K174">
            <v>117.46299999999999</v>
          </cell>
          <cell r="L174">
            <v>112.79600000000001</v>
          </cell>
          <cell r="M174">
            <v>110.595</v>
          </cell>
          <cell r="N174">
            <v>114.242</v>
          </cell>
          <cell r="O174">
            <v>116.125</v>
          </cell>
          <cell r="P174">
            <v>117.84</v>
          </cell>
          <cell r="Q174">
            <v>118.941</v>
          </cell>
          <cell r="R174">
            <v>122.462</v>
          </cell>
        </row>
        <row r="175">
          <cell r="H175">
            <v>107928.42415200001</v>
          </cell>
          <cell r="I175">
            <v>94784.656191999995</v>
          </cell>
          <cell r="J175">
            <v>94339.056370000006</v>
          </cell>
          <cell r="K175">
            <v>93843.118623999995</v>
          </cell>
          <cell r="L175">
            <v>101415.109088</v>
          </cell>
          <cell r="M175">
            <v>107797.881327</v>
          </cell>
          <cell r="N175">
            <v>112697.896136</v>
          </cell>
          <cell r="O175">
            <v>112477.16046699999</v>
          </cell>
          <cell r="P175">
            <v>111456.408367</v>
          </cell>
          <cell r="Q175">
            <v>107053.487995</v>
          </cell>
          <cell r="R175">
            <v>100204.546227</v>
          </cell>
        </row>
        <row r="176">
          <cell r="H176">
            <v>12038.984000458993</v>
          </cell>
          <cell r="I176">
            <v>11148.760830615423</v>
          </cell>
          <cell r="J176">
            <v>11184.46116700172</v>
          </cell>
          <cell r="K176">
            <v>11023.094242930911</v>
          </cell>
          <cell r="L176">
            <v>11439.218644690049</v>
          </cell>
          <cell r="M176">
            <v>11921.906685359563</v>
          </cell>
          <cell r="N176">
            <v>12874.833050368912</v>
          </cell>
          <cell r="O176">
            <v>13061.410259230373</v>
          </cell>
          <cell r="P176">
            <v>13134.02316196728</v>
          </cell>
          <cell r="Q176">
            <v>12733.048915613295</v>
          </cell>
          <cell r="R176">
            <v>12271.249140050875</v>
          </cell>
        </row>
        <row r="183">
          <cell r="H183">
            <v>157371.07199999999</v>
          </cell>
          <cell r="I183">
            <v>147698.44900000002</v>
          </cell>
          <cell r="J183">
            <v>148299.916</v>
          </cell>
          <cell r="K183">
            <v>147637.92199999999</v>
          </cell>
          <cell r="L183">
            <v>145237.46799999999</v>
          </cell>
          <cell r="M183">
            <v>151502.87399999998</v>
          </cell>
          <cell r="N183">
            <v>161837.42300000001</v>
          </cell>
          <cell r="O183">
            <v>162381.80299999999</v>
          </cell>
          <cell r="P183">
            <v>161523.924</v>
          </cell>
          <cell r="Q183">
            <v>154837.057</v>
          </cell>
          <cell r="R183">
            <v>147529.49599999998</v>
          </cell>
        </row>
        <row r="191">
          <cell r="H191">
            <v>157371.07199999999</v>
          </cell>
          <cell r="I191">
            <v>147698.44900000002</v>
          </cell>
          <cell r="J191">
            <v>148299.916</v>
          </cell>
          <cell r="K191">
            <v>147637.92199999999</v>
          </cell>
          <cell r="L191">
            <v>145237.46799999999</v>
          </cell>
          <cell r="M191">
            <v>151502.87399999998</v>
          </cell>
          <cell r="N191">
            <v>161837.42300000001</v>
          </cell>
          <cell r="O191">
            <v>162381.80299999999</v>
          </cell>
          <cell r="P191">
            <v>161523.924</v>
          </cell>
          <cell r="Q191">
            <v>154837.057</v>
          </cell>
          <cell r="R191">
            <v>147529.49599999998</v>
          </cell>
        </row>
        <row r="192">
          <cell r="H192">
            <v>1.8945382810219356E-3</v>
          </cell>
          <cell r="I192">
            <v>1.9234888866203434E-3</v>
          </cell>
          <cell r="J192">
            <v>1.9904804043485149E-3</v>
          </cell>
          <cell r="K192">
            <v>2.0160951535286632E-3</v>
          </cell>
          <cell r="L192">
            <v>2.1420731183716441E-3</v>
          </cell>
          <cell r="M192">
            <v>2.0830346351393301E-3</v>
          </cell>
          <cell r="N192">
            <v>2.0972309908284382E-3</v>
          </cell>
          <cell r="O192">
            <v>2.0200222470907652E-3</v>
          </cell>
          <cell r="P192">
            <v>1.9589580086809967E-3</v>
          </cell>
          <cell r="Q192">
            <v>1.8469980061525985E-3</v>
          </cell>
          <cell r="R192">
            <v>1.6911620008384426E-3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83063.435858770943</v>
          </cell>
          <cell r="I209">
            <v>75318.226745043212</v>
          </cell>
          <cell r="J209">
            <v>74594.305763528973</v>
          </cell>
          <cell r="K209">
            <v>66897.196377282104</v>
          </cell>
          <cell r="L209">
            <v>51779.181537626362</v>
          </cell>
          <cell r="M209">
            <v>65530.937048540283</v>
          </cell>
          <cell r="N209">
            <v>63218.045946793522</v>
          </cell>
          <cell r="O209">
            <v>61064.807264226947</v>
          </cell>
          <cell r="P209">
            <v>69896.795377067261</v>
          </cell>
          <cell r="Q209">
            <v>78777.057475921305</v>
          </cell>
          <cell r="R209">
            <v>83034.836903211821</v>
          </cell>
        </row>
        <row r="211">
          <cell r="H211">
            <v>348.74046969711856</v>
          </cell>
          <cell r="I211">
            <v>309.94265398132933</v>
          </cell>
          <cell r="J211">
            <v>302.05193306599313</v>
          </cell>
          <cell r="K211">
            <v>309.66852491790621</v>
          </cell>
          <cell r="L211">
            <v>244.07982478201674</v>
          </cell>
          <cell r="M211">
            <v>269.52553305033155</v>
          </cell>
          <cell r="N211">
            <v>252.15865088064552</v>
          </cell>
          <cell r="O211">
            <v>226.0759128486562</v>
          </cell>
          <cell r="P211">
            <v>247.16434525753607</v>
          </cell>
          <cell r="Q211">
            <v>251.65779275125007</v>
          </cell>
          <cell r="R211">
            <v>272.07689146997262</v>
          </cell>
        </row>
        <row r="212">
          <cell r="H212">
            <v>34.874046969711856</v>
          </cell>
          <cell r="I212">
            <v>30.994265398132935</v>
          </cell>
          <cell r="J212">
            <v>30.205193306599313</v>
          </cell>
          <cell r="K212">
            <v>30.966852491790625</v>
          </cell>
          <cell r="L212">
            <v>24.407982478201674</v>
          </cell>
          <cell r="M212">
            <v>26.952553305033156</v>
          </cell>
          <cell r="N212">
            <v>25.215865088064554</v>
          </cell>
          <cell r="O212">
            <v>22.60759128486562</v>
          </cell>
          <cell r="P212">
            <v>24.716434525753609</v>
          </cell>
          <cell r="Q212">
            <v>25.165779275125008</v>
          </cell>
          <cell r="R212">
            <v>27.207689146997264</v>
          </cell>
        </row>
        <row r="214">
          <cell r="H214">
            <v>83098.309905740651</v>
          </cell>
          <cell r="I214">
            <v>75349.221010441339</v>
          </cell>
          <cell r="J214">
            <v>74624.510956835584</v>
          </cell>
          <cell r="K214">
            <v>66928.163229773898</v>
          </cell>
          <cell r="L214">
            <v>51803.589520104557</v>
          </cell>
          <cell r="M214">
            <v>65557.889601845323</v>
          </cell>
          <cell r="N214">
            <v>63243.261811881588</v>
          </cell>
          <cell r="O214">
            <v>61087.414855511815</v>
          </cell>
          <cell r="P214">
            <v>69921.511811593009</v>
          </cell>
          <cell r="Q214">
            <v>78802.223255196426</v>
          </cell>
          <cell r="R214">
            <v>83062.044592358812</v>
          </cell>
        </row>
        <row r="215">
          <cell r="H215">
            <v>0.99958032784289763</v>
          </cell>
          <cell r="I215">
            <v>0.99958865844951694</v>
          </cell>
          <cell r="J215">
            <v>0.99959523763815239</v>
          </cell>
          <cell r="K215">
            <v>0.99953731208212782</v>
          </cell>
          <cell r="L215">
            <v>0.99952883607672161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0.99964651172600005</v>
          </cell>
          <cell r="Q215">
            <v>0.99968064632905562</v>
          </cell>
          <cell r="R215">
            <v>0.99967244137463129</v>
          </cell>
        </row>
        <row r="216">
          <cell r="H216">
            <v>4.196721571024715E-4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3.5348827400004265E-4</v>
          </cell>
          <cell r="Q216">
            <v>3.193536709443729E-4</v>
          </cell>
          <cell r="R216">
            <v>3.2755862536882702E-4</v>
          </cell>
        </row>
        <row r="221">
          <cell r="H221">
            <v>19248.689999999999</v>
          </cell>
          <cell r="I221">
            <v>18279.407999999999</v>
          </cell>
          <cell r="J221">
            <v>19058.039999999997</v>
          </cell>
          <cell r="K221">
            <v>18997.918999999998</v>
          </cell>
          <cell r="L221">
            <v>14205.925999999999</v>
          </cell>
          <cell r="M221">
            <v>15579.437</v>
          </cell>
          <cell r="N221">
            <v>16424.883999999998</v>
          </cell>
          <cell r="O221">
            <v>15483.537</v>
          </cell>
          <cell r="P221">
            <v>16439.935999999998</v>
          </cell>
          <cell r="Q221">
            <v>17670.933000000001</v>
          </cell>
          <cell r="R221">
            <v>17877.794999999998</v>
          </cell>
        </row>
        <row r="229">
          <cell r="H229">
            <v>19248.689999999999</v>
          </cell>
          <cell r="I229">
            <v>18279.407999999999</v>
          </cell>
          <cell r="J229">
            <v>19058.039999999997</v>
          </cell>
          <cell r="K229">
            <v>18997.918999999998</v>
          </cell>
          <cell r="L229">
            <v>14205.925999999999</v>
          </cell>
          <cell r="M229">
            <v>15579.437</v>
          </cell>
          <cell r="N229">
            <v>16424.883999999998</v>
          </cell>
          <cell r="O229">
            <v>15483.537</v>
          </cell>
          <cell r="P229">
            <v>16439.935999999998</v>
          </cell>
          <cell r="Q229">
            <v>17670.933000000001</v>
          </cell>
          <cell r="R229">
            <v>17877.794999999998</v>
          </cell>
        </row>
        <row r="230">
          <cell r="H230">
            <v>2.3173481569830181E-4</v>
          </cell>
          <cell r="I230">
            <v>2.4269567659733823E-4</v>
          </cell>
          <cell r="J230">
            <v>2.5548920664823652E-4</v>
          </cell>
          <cell r="K230">
            <v>2.8398677416699002E-4</v>
          </cell>
          <cell r="L230">
            <v>2.7435593955221142E-4</v>
          </cell>
          <cell r="M230">
            <v>2.3774170951439241E-4</v>
          </cell>
          <cell r="N230">
            <v>2.5981321874174576E-4</v>
          </cell>
          <cell r="O230">
            <v>2.5355909063960285E-4</v>
          </cell>
          <cell r="P230">
            <v>2.3520300052831675E-4</v>
          </cell>
          <cell r="Q230">
            <v>2.2431572803288866E-4</v>
          </cell>
          <cell r="R230">
            <v>2.1530475239975425E-4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9256.4615270988033</v>
          </cell>
          <cell r="I247">
            <v>10265.255765350992</v>
          </cell>
          <cell r="J247">
            <v>7624.875274373785</v>
          </cell>
          <cell r="K247">
            <v>7708.6166805383064</v>
          </cell>
          <cell r="L247">
            <v>5175.1569472559886</v>
          </cell>
          <cell r="M247">
            <v>8447.4680261603025</v>
          </cell>
          <cell r="N247">
            <v>6806.3156658556527</v>
          </cell>
          <cell r="O247">
            <v>9264.4105038562957</v>
          </cell>
          <cell r="P247">
            <v>12314.566449283882</v>
          </cell>
          <cell r="Q247">
            <v>13292.894732243163</v>
          </cell>
          <cell r="R247">
            <v>14016.698534816518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9256.4615270988033</v>
          </cell>
          <cell r="I252">
            <v>10265.255765350992</v>
          </cell>
          <cell r="J252">
            <v>7624.875274373785</v>
          </cell>
          <cell r="K252">
            <v>7708.6166805383064</v>
          </cell>
          <cell r="L252">
            <v>5175.1569472559886</v>
          </cell>
          <cell r="M252">
            <v>8447.4680261603025</v>
          </cell>
          <cell r="N252">
            <v>6806.3156658556527</v>
          </cell>
          <cell r="O252">
            <v>9264.4105038562957</v>
          </cell>
          <cell r="P252">
            <v>12314.566449283882</v>
          </cell>
          <cell r="Q252">
            <v>13292.894732243163</v>
          </cell>
          <cell r="R252">
            <v>14016.698534816518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4185.0000000000009</v>
          </cell>
          <cell r="I259">
            <v>4108.5</v>
          </cell>
          <cell r="J259">
            <v>2979.9</v>
          </cell>
          <cell r="K259">
            <v>3371.4</v>
          </cell>
          <cell r="L259">
            <v>1392.3</v>
          </cell>
          <cell r="M259">
            <v>1753.2</v>
          </cell>
          <cell r="N259">
            <v>1716.3000000000002</v>
          </cell>
          <cell r="O259">
            <v>2585.7000000000003</v>
          </cell>
          <cell r="P259">
            <v>2175.3000000000002</v>
          </cell>
          <cell r="Q259">
            <v>2311.1999999999998</v>
          </cell>
          <cell r="R259">
            <v>845.09999999999991</v>
          </cell>
        </row>
        <row r="265">
          <cell r="H265">
            <v>9333.9</v>
          </cell>
          <cell r="I265">
            <v>9092.7000000000007</v>
          </cell>
          <cell r="J265">
            <v>8271.9</v>
          </cell>
          <cell r="K265">
            <v>8089.2</v>
          </cell>
          <cell r="L265">
            <v>7129.7999999999993</v>
          </cell>
          <cell r="M265">
            <v>12456</v>
          </cell>
          <cell r="N265">
            <v>8411.4</v>
          </cell>
          <cell r="O265">
            <v>10376.999999999998</v>
          </cell>
          <cell r="P265">
            <v>13925.7</v>
          </cell>
          <cell r="Q265">
            <v>13425.3</v>
          </cell>
          <cell r="R265">
            <v>14138.1</v>
          </cell>
        </row>
        <row r="267">
          <cell r="H267">
            <v>13518.900000000001</v>
          </cell>
          <cell r="I267">
            <v>13201.2</v>
          </cell>
          <cell r="J267">
            <v>11251.8</v>
          </cell>
          <cell r="K267">
            <v>11460.6</v>
          </cell>
          <cell r="L267">
            <v>8522.0999999999985</v>
          </cell>
          <cell r="M267">
            <v>14209.2</v>
          </cell>
          <cell r="N267">
            <v>10127.700000000001</v>
          </cell>
          <cell r="O267">
            <v>12962.699999999999</v>
          </cell>
          <cell r="P267">
            <v>16101</v>
          </cell>
          <cell r="Q267">
            <v>15736.5</v>
          </cell>
          <cell r="R267">
            <v>14983.2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1.475670039851778E-3</v>
          </cell>
          <cell r="K268">
            <v>1.4867258906431557E-3</v>
          </cell>
          <cell r="L268">
            <v>1.6467326666331642E-3</v>
          </cell>
          <cell r="M268">
            <v>1.6820661476310583E-3</v>
          </cell>
          <cell r="N268">
            <v>1.4879856440990975E-3</v>
          </cell>
          <cell r="O268">
            <v>1.3991931806782844E-3</v>
          </cell>
          <cell r="P268">
            <v>1.3074759932726909E-3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0.30956660675054926</v>
          </cell>
          <cell r="I272">
            <v>0.31122170711753477</v>
          </cell>
          <cell r="J272">
            <v>0.26483762597984323</v>
          </cell>
          <cell r="K272">
            <v>0.29417307994345848</v>
          </cell>
          <cell r="L272">
            <v>0.16337522441651708</v>
          </cell>
          <cell r="M272">
            <v>0.12338484925259691</v>
          </cell>
          <cell r="N272">
            <v>0.16946592019905804</v>
          </cell>
          <cell r="O272">
            <v>0.19947233215302371</v>
          </cell>
          <cell r="P272">
            <v>0.13510340972610399</v>
          </cell>
          <cell r="Q272">
            <v>0.14686874463826136</v>
          </cell>
          <cell r="R272">
            <v>5.6403171552138386E-2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0.69043339324945063</v>
          </cell>
          <cell r="I278">
            <v>0.68877829288246528</v>
          </cell>
          <cell r="J278">
            <v>0.73516237402015683</v>
          </cell>
          <cell r="K278">
            <v>0.70582692005654146</v>
          </cell>
          <cell r="L278">
            <v>0.83662477558348303</v>
          </cell>
          <cell r="M278">
            <v>0.87661515074740304</v>
          </cell>
          <cell r="N278">
            <v>0.83053407980094185</v>
          </cell>
          <cell r="O278">
            <v>0.80052766784697627</v>
          </cell>
          <cell r="P278">
            <v>0.86489659027389609</v>
          </cell>
          <cell r="Q278">
            <v>0.85313125536173862</v>
          </cell>
          <cell r="R278">
            <v>0.94359682844786164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228.21611881872968</v>
          </cell>
          <cell r="I285">
            <v>156.76450906617811</v>
          </cell>
          <cell r="J285">
            <v>121.09204674380317</v>
          </cell>
          <cell r="K285">
            <v>135.3631174917877</v>
          </cell>
          <cell r="L285">
            <v>132.64425531794839</v>
          </cell>
          <cell r="M285">
            <v>156.66709400861134</v>
          </cell>
          <cell r="N285">
            <v>159.89032470778957</v>
          </cell>
          <cell r="O285">
            <v>170.52825985937923</v>
          </cell>
          <cell r="P285">
            <v>172.54593280459983</v>
          </cell>
          <cell r="Q285">
            <v>179.09980235847738</v>
          </cell>
          <cell r="R285">
            <v>181.08950067603419</v>
          </cell>
        </row>
        <row r="287">
          <cell r="H287">
            <v>11226.814288352089</v>
          </cell>
          <cell r="I287">
            <v>8357.6533454395376</v>
          </cell>
          <cell r="J287">
            <v>7659.8334447917305</v>
          </cell>
          <cell r="K287">
            <v>9695.0328191653589</v>
          </cell>
          <cell r="L287">
            <v>9995.1526106199835</v>
          </cell>
          <cell r="M287">
            <v>10239.47932097438</v>
          </cell>
          <cell r="N287">
            <v>10634.043088878694</v>
          </cell>
          <cell r="O287">
            <v>11654.994233861682</v>
          </cell>
          <cell r="P287">
            <v>11836.278610891446</v>
          </cell>
          <cell r="Q287">
            <v>12565.51855897594</v>
          </cell>
          <cell r="R287">
            <v>13928.560412972492</v>
          </cell>
        </row>
        <row r="288">
          <cell r="H288">
            <v>1122.6814288352089</v>
          </cell>
          <cell r="I288">
            <v>835.76533454395383</v>
          </cell>
          <cell r="J288">
            <v>765.98334447917307</v>
          </cell>
          <cell r="K288">
            <v>969.50328191653591</v>
          </cell>
          <cell r="L288">
            <v>999.51526106199844</v>
          </cell>
          <cell r="M288">
            <v>1023.9479320974381</v>
          </cell>
          <cell r="N288">
            <v>1063.4043088878695</v>
          </cell>
          <cell r="O288">
            <v>1165.4994233861682</v>
          </cell>
          <cell r="P288">
            <v>1183.6278610891447</v>
          </cell>
          <cell r="Q288">
            <v>1256.5518558975941</v>
          </cell>
          <cell r="R288">
            <v>1392.8560412972492</v>
          </cell>
        </row>
        <row r="290">
          <cell r="H290">
            <v>1350.8975476539385</v>
          </cell>
          <cell r="I290">
            <v>992.52984361013205</v>
          </cell>
          <cell r="J290">
            <v>887.07539122297624</v>
          </cell>
          <cell r="K290">
            <v>1104.8663994083236</v>
          </cell>
          <cell r="L290">
            <v>1132.1595163799468</v>
          </cell>
          <cell r="M290">
            <v>1180.6150261060495</v>
          </cell>
          <cell r="N290">
            <v>1223.294633595659</v>
          </cell>
          <cell r="O290">
            <v>1336.0276832455475</v>
          </cell>
          <cell r="P290">
            <v>1356.1737938937447</v>
          </cell>
          <cell r="Q290">
            <v>1435.6516582560716</v>
          </cell>
          <cell r="R290">
            <v>1573.9455419732833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0.12475157279867957</v>
          </cell>
          <cell r="R291">
            <v>0.1150544894005666</v>
          </cell>
        </row>
        <row r="292">
          <cell r="H292">
            <v>0.83106334065446674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0.86929532729345838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0.88494551059943349</v>
          </cell>
        </row>
        <row r="295">
          <cell r="H295">
            <v>1145.3820000000001</v>
          </cell>
          <cell r="I295">
            <v>722.16319999999996</v>
          </cell>
          <cell r="J295">
            <v>509.32799999999997</v>
          </cell>
          <cell r="K295">
            <v>526.26240000000007</v>
          </cell>
          <cell r="L295">
            <v>516.46960000000013</v>
          </cell>
          <cell r="M295">
            <v>566.99760000000003</v>
          </cell>
          <cell r="N295">
            <v>561.97439999999995</v>
          </cell>
          <cell r="O295">
            <v>652.64</v>
          </cell>
          <cell r="P295">
            <v>685</v>
          </cell>
          <cell r="Q295">
            <v>670.90000000000009</v>
          </cell>
          <cell r="R295">
            <v>630.74000000000012</v>
          </cell>
        </row>
        <row r="296">
          <cell r="H296">
            <v>3.1360000000000001</v>
          </cell>
          <cell r="I296">
            <v>2.6112000000000002</v>
          </cell>
          <cell r="J296">
            <v>2.0411999999999999</v>
          </cell>
          <cell r="K296">
            <v>1.5456000000000001</v>
          </cell>
          <cell r="L296">
            <v>1.5732000000000002</v>
          </cell>
          <cell r="M296">
            <v>0.75919999999999999</v>
          </cell>
          <cell r="N296">
            <v>1.1440000000000001</v>
          </cell>
          <cell r="O296">
            <v>0.76</v>
          </cell>
          <cell r="P296">
            <v>0.57000000000000006</v>
          </cell>
          <cell r="Q296">
            <v>1.85</v>
          </cell>
          <cell r="R296">
            <v>2.4287999999999998</v>
          </cell>
        </row>
        <row r="305">
          <cell r="H305">
            <v>1148.518</v>
          </cell>
          <cell r="I305">
            <v>724.77440000000001</v>
          </cell>
          <cell r="J305">
            <v>511.36919999999998</v>
          </cell>
          <cell r="K305">
            <v>527.80800000000011</v>
          </cell>
          <cell r="L305">
            <v>518.04280000000017</v>
          </cell>
          <cell r="M305">
            <v>567.7568</v>
          </cell>
          <cell r="N305">
            <v>563.11839999999995</v>
          </cell>
          <cell r="O305">
            <v>653.4</v>
          </cell>
          <cell r="P305">
            <v>685.57</v>
          </cell>
          <cell r="Q305">
            <v>672.75000000000011</v>
          </cell>
          <cell r="R305">
            <v>633.16880000000015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4.6233321835239928E-3</v>
          </cell>
          <cell r="J306">
            <v>4.2229792438962886E-3</v>
          </cell>
          <cell r="K306">
            <v>3.8992009771939649E-3</v>
          </cell>
          <cell r="L306">
            <v>3.9055049821664057E-3</v>
          </cell>
          <cell r="M306">
            <v>3.6239696893132695E-3</v>
          </cell>
          <cell r="N306">
            <v>3.5219041616754302E-3</v>
          </cell>
          <cell r="O306">
            <v>3.8316229845939066E-3</v>
          </cell>
          <cell r="P306">
            <v>3.9732608520907636E-3</v>
          </cell>
          <cell r="Q306">
            <v>3.7562855521942828E-3</v>
          </cell>
          <cell r="R306">
            <v>3.4964412494169254E-3</v>
          </cell>
        </row>
        <row r="308">
          <cell r="H308">
            <v>0.99726952472664776</v>
          </cell>
          <cell r="I308">
            <v>0.99639722374300188</v>
          </cell>
          <cell r="J308">
            <v>0.99600836342900589</v>
          </cell>
          <cell r="K308">
            <v>0.99707166242269907</v>
          </cell>
          <cell r="L308">
            <v>0.99696318528121608</v>
          </cell>
          <cell r="M308">
            <v>0.99866280773739746</v>
          </cell>
          <cell r="N308">
            <v>0.9979684556569276</v>
          </cell>
          <cell r="O308">
            <v>0.99883685338230799</v>
          </cell>
          <cell r="P308">
            <v>0.99916857505433432</v>
          </cell>
          <cell r="Q308">
            <v>0.99725009290226674</v>
          </cell>
          <cell r="R308">
            <v>0.99616405609373038</v>
          </cell>
        </row>
        <row r="309">
          <cell r="H309">
            <v>2.7304752733522679E-3</v>
          </cell>
          <cell r="I309">
            <v>3.6027762569980398E-3</v>
          </cell>
          <cell r="J309">
            <v>3.9916365709941077E-3</v>
          </cell>
          <cell r="K309">
            <v>2.9283375773008361E-3</v>
          </cell>
          <cell r="L309">
            <v>3.0368147187838528E-3</v>
          </cell>
          <cell r="M309">
            <v>1.3371922626025791E-3</v>
          </cell>
          <cell r="N309">
            <v>2.0315443430724343E-3</v>
          </cell>
          <cell r="O309">
            <v>1.1631466176920723E-3</v>
          </cell>
          <cell r="P309">
            <v>8.3142494566565048E-4</v>
          </cell>
          <cell r="Q309">
            <v>2.7499070977331842E-3</v>
          </cell>
          <cell r="R309">
            <v>3.8359439062695434E-3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8">
        <row r="3">
          <cell r="H3">
            <v>108124.89214279757</v>
          </cell>
          <cell r="I3">
            <v>108444.72129584533</v>
          </cell>
          <cell r="J3">
            <v>113063.77492486371</v>
          </cell>
          <cell r="K3">
            <v>117367.89088330178</v>
          </cell>
          <cell r="L3">
            <v>110663.96431711319</v>
          </cell>
          <cell r="M3">
            <v>111579.53541527128</v>
          </cell>
          <cell r="N3">
            <v>113702.88722796849</v>
          </cell>
          <cell r="O3">
            <v>118551.94892618123</v>
          </cell>
          <cell r="P3">
            <v>118117.95099043727</v>
          </cell>
          <cell r="Q3">
            <v>114806.11391292475</v>
          </cell>
          <cell r="R3">
            <v>115252.53115306435</v>
          </cell>
        </row>
        <row r="11">
          <cell r="H11">
            <v>467.05400000000003</v>
          </cell>
          <cell r="I11">
            <v>758.47680000000003</v>
          </cell>
          <cell r="J11">
            <v>646.42320000000007</v>
          </cell>
          <cell r="K11">
            <v>337.95839999999998</v>
          </cell>
          <cell r="L11">
            <v>230.28520000000003</v>
          </cell>
          <cell r="M11">
            <v>297.00319999999999</v>
          </cell>
          <cell r="N11">
            <v>357.81200000000001</v>
          </cell>
          <cell r="O11">
            <v>714.84</v>
          </cell>
          <cell r="P11">
            <v>719.68</v>
          </cell>
          <cell r="Q11">
            <v>658.65000000000009</v>
          </cell>
          <cell r="R11">
            <v>656.62959999999998</v>
          </cell>
        </row>
        <row r="12">
          <cell r="H12">
            <v>2.2120000000000002</v>
          </cell>
          <cell r="I12">
            <v>2.0735999999999999</v>
          </cell>
          <cell r="J12">
            <v>3.3588000000000005</v>
          </cell>
          <cell r="K12">
            <v>3.0816000000000003</v>
          </cell>
          <cell r="L12">
            <v>3.3579999999999997</v>
          </cell>
          <cell r="M12">
            <v>3.6504000000000003</v>
          </cell>
          <cell r="N12">
            <v>2.548</v>
          </cell>
          <cell r="O12">
            <v>3.55</v>
          </cell>
          <cell r="P12">
            <v>1.9300000000000004</v>
          </cell>
          <cell r="Q12">
            <v>4.32</v>
          </cell>
          <cell r="R12">
            <v>4.1008000000000004</v>
          </cell>
        </row>
        <row r="13">
          <cell r="H13">
            <v>111971.31700000001</v>
          </cell>
          <cell r="I13">
            <v>114975.98500000002</v>
          </cell>
          <cell r="J13">
            <v>119392.742</v>
          </cell>
          <cell r="K13">
            <v>132003.50799999997</v>
          </cell>
          <cell r="L13">
            <v>121270.10900000001</v>
          </cell>
          <cell r="M13">
            <v>121503.798</v>
          </cell>
          <cell r="N13">
            <v>130713.47900000001</v>
          </cell>
          <cell r="O13">
            <v>129073.32399999999</v>
          </cell>
          <cell r="P13">
            <v>122052.23200000002</v>
          </cell>
          <cell r="Q13">
            <v>114092.033</v>
          </cell>
          <cell r="R13">
            <v>117814.849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43770.278999999995</v>
          </cell>
          <cell r="I15">
            <v>42475.578999999998</v>
          </cell>
          <cell r="J15">
            <v>46863.142999999996</v>
          </cell>
          <cell r="K15">
            <v>47032.933999999994</v>
          </cell>
          <cell r="L15">
            <v>48259.460999999996</v>
          </cell>
          <cell r="M15">
            <v>50049.491999999998</v>
          </cell>
          <cell r="N15">
            <v>51184.788</v>
          </cell>
          <cell r="O15">
            <v>50299.058999999994</v>
          </cell>
          <cell r="P15">
            <v>50159.271999999997</v>
          </cell>
          <cell r="Q15">
            <v>48576.009000000005</v>
          </cell>
          <cell r="R15">
            <v>52651.456000000006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1875.5540000000001</v>
          </cell>
          <cell r="O16">
            <v>1769.933</v>
          </cell>
          <cell r="P16">
            <v>1751.4580000000001</v>
          </cell>
          <cell r="Q16">
            <v>1846.0410000000002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1.399</v>
          </cell>
          <cell r="I18">
            <v>1.599</v>
          </cell>
          <cell r="J18">
            <v>1.4510000000000001</v>
          </cell>
          <cell r="K18">
            <v>1.4339999999999999</v>
          </cell>
          <cell r="L18">
            <v>1.2010000000000001</v>
          </cell>
          <cell r="M18">
            <v>1.306</v>
          </cell>
          <cell r="N18">
            <v>0.61399999999999999</v>
          </cell>
          <cell r="O18">
            <v>2.5339999999999998</v>
          </cell>
          <cell r="P18">
            <v>3.927</v>
          </cell>
          <cell r="Q18">
            <v>21.869</v>
          </cell>
          <cell r="R18">
            <v>13.044</v>
          </cell>
        </row>
        <row r="19">
          <cell r="H19">
            <v>21198.75</v>
          </cell>
          <cell r="I19">
            <v>14114.249999999998</v>
          </cell>
          <cell r="J19">
            <v>19250.999999999996</v>
          </cell>
          <cell r="K19">
            <v>26870.25</v>
          </cell>
          <cell r="L19">
            <v>25917.75</v>
          </cell>
          <cell r="M19">
            <v>20599.5</v>
          </cell>
          <cell r="N19">
            <v>16236.75</v>
          </cell>
          <cell r="O19">
            <v>15637.500000000002</v>
          </cell>
          <cell r="P19">
            <v>14880.75</v>
          </cell>
          <cell r="Q19">
            <v>12313.5</v>
          </cell>
          <cell r="R19">
            <v>6546.7499999999991</v>
          </cell>
        </row>
        <row r="20">
          <cell r="H20">
            <v>139.184</v>
          </cell>
          <cell r="I20">
            <v>297.04199999999997</v>
          </cell>
          <cell r="J20">
            <v>355.26799999999997</v>
          </cell>
          <cell r="K20">
            <v>286.14400000000001</v>
          </cell>
          <cell r="L20">
            <v>216.80199999999999</v>
          </cell>
          <cell r="M20">
            <v>271.77299999999997</v>
          </cell>
          <cell r="N20">
            <v>282.87900000000002</v>
          </cell>
          <cell r="O20">
            <v>316.48700000000002</v>
          </cell>
          <cell r="P20">
            <v>336.572</v>
          </cell>
          <cell r="Q20">
            <v>333.089</v>
          </cell>
          <cell r="R20">
            <v>339.91199999999998</v>
          </cell>
        </row>
        <row r="21">
          <cell r="H21">
            <v>177550.19500000004</v>
          </cell>
          <cell r="I21">
            <v>172625.00539999999</v>
          </cell>
          <cell r="J21">
            <v>186513.38600000003</v>
          </cell>
          <cell r="K21">
            <v>206535.30999999997</v>
          </cell>
          <cell r="L21">
            <v>195898.9662</v>
          </cell>
          <cell r="M21">
            <v>192726.5226</v>
          </cell>
          <cell r="N21">
            <v>200654.424</v>
          </cell>
          <cell r="O21">
            <v>197817.22699999998</v>
          </cell>
          <cell r="P21">
            <v>189905.821</v>
          </cell>
          <cell r="Q21">
            <v>177845.511</v>
          </cell>
          <cell r="R21">
            <v>178026.7414</v>
          </cell>
        </row>
        <row r="22">
          <cell r="H22">
            <v>1.6420843663410491E-3</v>
          </cell>
          <cell r="I22">
            <v>1.5918248794154399E-3</v>
          </cell>
          <cell r="J22">
            <v>1.6496299201397362E-3</v>
          </cell>
          <cell r="K22">
            <v>1.7597258368164496E-3</v>
          </cell>
          <cell r="L22">
            <v>1.7702146078794141E-3</v>
          </cell>
          <cell r="M22">
            <v>1.7272569013907417E-3</v>
          </cell>
          <cell r="N22">
            <v>1.764725847266289E-3</v>
          </cell>
          <cell r="O22">
            <v>1.6686121889330971E-3</v>
          </cell>
          <cell r="P22">
            <v>1.6077642679000975E-3</v>
          </cell>
          <cell r="Q22">
            <v>1.5490944248394976E-3</v>
          </cell>
          <cell r="R22">
            <v>1.5446666517333714E-3</v>
          </cell>
        </row>
        <row r="24">
          <cell r="H24">
            <v>2.6305462520049608E-3</v>
          </cell>
          <cell r="I24">
            <v>4.3937829183117874E-3</v>
          </cell>
          <cell r="J24">
            <v>3.4658273803468455E-3</v>
          </cell>
          <cell r="K24">
            <v>1.6363226220252607E-3</v>
          </cell>
          <cell r="L24">
            <v>1.1755304505532405E-3</v>
          </cell>
          <cell r="M24">
            <v>1.5410603376911653E-3</v>
          </cell>
          <cell r="N24">
            <v>1.7832250735722627E-3</v>
          </cell>
          <cell r="O24">
            <v>3.613638765647039E-3</v>
          </cell>
          <cell r="P24">
            <v>3.7896679322957667E-3</v>
          </cell>
          <cell r="Q24">
            <v>3.7034952206356228E-3</v>
          </cell>
          <cell r="R24">
            <v>3.6883762227869436E-3</v>
          </cell>
        </row>
        <row r="25">
          <cell r="H25">
            <v>1.2458448722064202E-5</v>
          </cell>
          <cell r="I25">
            <v>1.2012164721994557E-5</v>
          </cell>
          <cell r="J25">
            <v>1.8008358928189742E-5</v>
          </cell>
          <cell r="K25">
            <v>1.4920451132544845E-5</v>
          </cell>
          <cell r="L25">
            <v>1.714148913155418E-5</v>
          </cell>
          <cell r="M25">
            <v>1.894082843790178E-5</v>
          </cell>
          <cell r="N25">
            <v>1.2698449150565452E-5</v>
          </cell>
          <cell r="O25">
            <v>1.794585867893093E-5</v>
          </cell>
          <cell r="P25">
            <v>1.0162932288421008E-5</v>
          </cell>
          <cell r="Q25">
            <v>2.4290745241244803E-5</v>
          </cell>
          <cell r="R25">
            <v>2.3034741678420682E-5</v>
          </cell>
        </row>
        <row r="26">
          <cell r="H26">
            <v>0.63064598154904861</v>
          </cell>
          <cell r="I26">
            <v>0.66604478727506544</v>
          </cell>
          <cell r="J26">
            <v>0.64012961514730093</v>
          </cell>
          <cell r="K26">
            <v>0.63913288241124477</v>
          </cell>
          <cell r="L26">
            <v>0.61904414991241552</v>
          </cell>
          <cell r="M26">
            <v>0.63044668871122977</v>
          </cell>
          <cell r="N26">
            <v>0.65143581882849499</v>
          </cell>
          <cell r="O26">
            <v>0.65248778358418702</v>
          </cell>
          <cell r="P26">
            <v>0.64269874065629629</v>
          </cell>
          <cell r="Q26">
            <v>0.6415232656617349</v>
          </cell>
          <cell r="R26">
            <v>0.66178175297433151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0.2465234070849654</v>
          </cell>
          <cell r="I28">
            <v>0.2460569307533241</v>
          </cell>
          <cell r="J28">
            <v>0.25125887211119524</v>
          </cell>
          <cell r="K28">
            <v>0.22772345319548506</v>
          </cell>
          <cell r="L28">
            <v>0.24634872728593296</v>
          </cell>
          <cell r="M28">
            <v>0.2596917711418304</v>
          </cell>
          <cell r="N28">
            <v>0.25508925733927501</v>
          </cell>
          <cell r="O28">
            <v>0.2542703674640025</v>
          </cell>
          <cell r="P28">
            <v>0.26412709065932211</v>
          </cell>
          <cell r="Q28">
            <v>0.27313598598504973</v>
          </cell>
          <cell r="R28">
            <v>0.29575026530255866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9.347184889379764E-3</v>
          </cell>
          <cell r="O29">
            <v>8.9473147856834537E-3</v>
          </cell>
          <cell r="P29">
            <v>9.2227715336856367E-3</v>
          </cell>
          <cell r="Q29">
            <v>1.0380025841641851E-2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7.8794619177973862E-6</v>
          </cell>
          <cell r="I31">
            <v>9.2628527153111969E-6</v>
          </cell>
          <cell r="J31">
            <v>7.7796024785052152E-6</v>
          </cell>
          <cell r="K31">
            <v>6.9431227038127293E-6</v>
          </cell>
          <cell r="L31">
            <v>6.1307112706958232E-6</v>
          </cell>
          <cell r="M31">
            <v>6.7764414694005386E-6</v>
          </cell>
          <cell r="N31">
            <v>3.0599873541786448E-6</v>
          </cell>
          <cell r="O31">
            <v>1.2809804476735487E-5</v>
          </cell>
          <cell r="P31">
            <v>2.0678671034522948E-5</v>
          </cell>
          <cell r="Q31">
            <v>1.2296627492610707E-4</v>
          </cell>
          <cell r="R31">
            <v>7.3269891351277638E-5</v>
          </cell>
        </row>
        <row r="32">
          <cell r="H32">
            <v>0.11939581367398665</v>
          </cell>
          <cell r="I32">
            <v>8.1762488390919985E-2</v>
          </cell>
          <cell r="J32">
            <v>0.10321511186333829</v>
          </cell>
          <cell r="K32">
            <v>0.13010002986898464</v>
          </cell>
          <cell r="L32">
            <v>0.13230161701588397</v>
          </cell>
          <cell r="M32">
            <v>0.10688461412627595</v>
          </cell>
          <cell r="N32">
            <v>8.0918973408729833E-2</v>
          </cell>
          <cell r="O32">
            <v>7.9050243687826052E-2</v>
          </cell>
          <cell r="P32">
            <v>7.8358577539337254E-2</v>
          </cell>
          <cell r="Q32">
            <v>6.9237058224089779E-2</v>
          </cell>
          <cell r="R32">
            <v>3.6773969733515544E-2</v>
          </cell>
        </row>
        <row r="33">
          <cell r="H33">
            <v>7.8391352935433252E-4</v>
          </cell>
          <cell r="I33">
            <v>1.7207356449415062E-3</v>
          </cell>
          <cell r="J33">
            <v>1.9047855364118472E-3</v>
          </cell>
          <cell r="K33">
            <v>1.3854483284238422E-3</v>
          </cell>
          <cell r="L33">
            <v>1.1067031348121529E-3</v>
          </cell>
          <cell r="M33">
            <v>1.4101484130653846E-3</v>
          </cell>
          <cell r="N33">
            <v>1.4097820240434869E-3</v>
          </cell>
          <cell r="O33">
            <v>1.5998960494982574E-3</v>
          </cell>
          <cell r="P33">
            <v>1.7723100757401219E-3</v>
          </cell>
          <cell r="Q33">
            <v>1.8729120466807847E-3</v>
          </cell>
          <cell r="R33">
            <v>1.9093311337776359E-3</v>
          </cell>
        </row>
        <row r="36">
          <cell r="A36" t="str">
            <v>Light Medium</v>
          </cell>
        </row>
        <row r="37">
          <cell r="H37">
            <v>7555.0203826797842</v>
          </cell>
          <cell r="I37">
            <v>7965.620059961062</v>
          </cell>
          <cell r="J37">
            <v>9125.7384155135369</v>
          </cell>
          <cell r="K37">
            <v>9537.1610129708188</v>
          </cell>
          <cell r="L37">
            <v>9063.9227909406745</v>
          </cell>
          <cell r="M37">
            <v>10185.457184157502</v>
          </cell>
          <cell r="N37">
            <v>10806.19473254828</v>
          </cell>
          <cell r="O37">
            <v>10580.601652285939</v>
          </cell>
          <cell r="P37">
            <v>10667.656805600929</v>
          </cell>
          <cell r="Q37">
            <v>10116.749945157622</v>
          </cell>
          <cell r="R37">
            <v>10624.852971308257</v>
          </cell>
        </row>
        <row r="38">
          <cell r="H38">
            <v>430.173</v>
          </cell>
          <cell r="I38">
            <v>436.59199999999998</v>
          </cell>
          <cell r="J38">
            <v>458.95699999999999</v>
          </cell>
          <cell r="K38">
            <v>477.142</v>
          </cell>
          <cell r="L38">
            <v>498.88499999999999</v>
          </cell>
          <cell r="M38">
            <v>526.26599999999996</v>
          </cell>
          <cell r="N38">
            <v>547.07600000000002</v>
          </cell>
          <cell r="O38">
            <v>557.90499999999997</v>
          </cell>
          <cell r="P38">
            <v>576.74800000000005</v>
          </cell>
          <cell r="Q38">
            <v>615.7940000000001</v>
          </cell>
          <cell r="R38">
            <v>647.95399999999995</v>
          </cell>
        </row>
        <row r="39">
          <cell r="H39">
            <v>23023.520357491918</v>
          </cell>
          <cell r="I39">
            <v>23399.447061824998</v>
          </cell>
          <cell r="J39">
            <v>24827.358343576077</v>
          </cell>
          <cell r="K39">
            <v>24252.980793875591</v>
          </cell>
          <cell r="L39">
            <v>22869.000433754423</v>
          </cell>
          <cell r="M39">
            <v>23670.158844655041</v>
          </cell>
          <cell r="N39">
            <v>24329.580728621448</v>
          </cell>
          <cell r="O39">
            <v>23576.281672003963</v>
          </cell>
          <cell r="P39">
            <v>23171.81590984319</v>
          </cell>
          <cell r="Q39">
            <v>20845.090069352733</v>
          </cell>
          <cell r="R39">
            <v>20880.390225768821</v>
          </cell>
        </row>
        <row r="40">
          <cell r="H40">
            <v>9904.0968227433714</v>
          </cell>
          <cell r="I40">
            <v>10216.011391616299</v>
          </cell>
          <cell r="J40">
            <v>11394.689903292645</v>
          </cell>
          <cell r="K40">
            <v>11572.115761951387</v>
          </cell>
          <cell r="L40">
            <v>11409.001281393575</v>
          </cell>
          <cell r="M40">
            <v>12456.799814541229</v>
          </cell>
          <cell r="N40">
            <v>13310.129706691308</v>
          </cell>
          <cell r="O40">
            <v>13153.32542621937</v>
          </cell>
          <cell r="P40">
            <v>13364.298482370241</v>
          </cell>
          <cell r="Q40">
            <v>12836.281394166999</v>
          </cell>
          <cell r="R40">
            <v>13529.532368347809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12838.535</v>
          </cell>
          <cell r="I47">
            <v>13861.535000000002</v>
          </cell>
          <cell r="J47">
            <v>16226.346000000001</v>
          </cell>
          <cell r="K47">
            <v>19268.782999999999</v>
          </cell>
          <cell r="L47">
            <v>16816.319</v>
          </cell>
          <cell r="M47">
            <v>19763.352999999999</v>
          </cell>
          <cell r="N47">
            <v>20145.942999999999</v>
          </cell>
          <cell r="O47">
            <v>18748.575000000001</v>
          </cell>
          <cell r="P47">
            <v>18625.423000000003</v>
          </cell>
          <cell r="Q47">
            <v>15654.454</v>
          </cell>
          <cell r="R47">
            <v>16107.31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43770.278999999995</v>
          </cell>
          <cell r="I49">
            <v>42475.578999999998</v>
          </cell>
          <cell r="J49">
            <v>46863.142999999996</v>
          </cell>
          <cell r="K49">
            <v>47032.933999999994</v>
          </cell>
          <cell r="L49">
            <v>48259.460999999996</v>
          </cell>
          <cell r="M49">
            <v>50049.491999999998</v>
          </cell>
          <cell r="N49">
            <v>51184.788</v>
          </cell>
          <cell r="O49">
            <v>50299.058999999994</v>
          </cell>
          <cell r="P49">
            <v>50159.271999999997</v>
          </cell>
          <cell r="Q49">
            <v>48576.009000000005</v>
          </cell>
          <cell r="R49">
            <v>52651.456000000006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1875.5540000000001</v>
          </cell>
          <cell r="O50">
            <v>1769.933</v>
          </cell>
          <cell r="P50">
            <v>1751.4580000000001</v>
          </cell>
          <cell r="Q50">
            <v>1846.0410000000002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1.399</v>
          </cell>
          <cell r="I52">
            <v>1.599</v>
          </cell>
          <cell r="J52">
            <v>1.4510000000000001</v>
          </cell>
          <cell r="K52">
            <v>1.4339999999999999</v>
          </cell>
          <cell r="L52">
            <v>1.2010000000000001</v>
          </cell>
          <cell r="M52">
            <v>1.306</v>
          </cell>
          <cell r="N52">
            <v>0.61399999999999999</v>
          </cell>
          <cell r="O52">
            <v>2.5339999999999998</v>
          </cell>
          <cell r="P52">
            <v>3.927</v>
          </cell>
          <cell r="Q52">
            <v>21.869</v>
          </cell>
          <cell r="R52">
            <v>13.044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139.184</v>
          </cell>
          <cell r="I54">
            <v>297.04199999999997</v>
          </cell>
          <cell r="J54">
            <v>355.26799999999997</v>
          </cell>
          <cell r="K54">
            <v>286.14400000000001</v>
          </cell>
          <cell r="L54">
            <v>216.80199999999999</v>
          </cell>
          <cell r="M54">
            <v>271.77299999999997</v>
          </cell>
          <cell r="N54">
            <v>282.87900000000002</v>
          </cell>
          <cell r="O54">
            <v>316.48700000000002</v>
          </cell>
          <cell r="P54">
            <v>336.572</v>
          </cell>
          <cell r="Q54">
            <v>333.089</v>
          </cell>
          <cell r="R54">
            <v>339.91199999999998</v>
          </cell>
        </row>
        <row r="55">
          <cell r="H55">
            <v>56749.396999999997</v>
          </cell>
          <cell r="I55">
            <v>56635.755000000005</v>
          </cell>
          <cell r="J55">
            <v>63446.207999999999</v>
          </cell>
          <cell r="K55">
            <v>66589.294999999984</v>
          </cell>
          <cell r="L55">
            <v>65293.783000000003</v>
          </cell>
          <cell r="M55">
            <v>70085.923999999999</v>
          </cell>
          <cell r="N55">
            <v>73489.778000000006</v>
          </cell>
          <cell r="O55">
            <v>71136.587999999989</v>
          </cell>
          <cell r="P55">
            <v>70876.652000000002</v>
          </cell>
          <cell r="Q55">
            <v>66431.462000000014</v>
          </cell>
          <cell r="R55">
            <v>69111.721999999994</v>
          </cell>
        </row>
        <row r="56">
          <cell r="H56">
            <v>7.5114816539873916E-3</v>
          </cell>
          <cell r="I56">
            <v>7.1100246526542036E-3</v>
          </cell>
          <cell r="J56">
            <v>6.9524464882910701E-3</v>
          </cell>
          <cell r="K56">
            <v>6.9820877417752086E-3</v>
          </cell>
          <cell r="L56">
            <v>7.2037002637821085E-3</v>
          </cell>
          <cell r="M56">
            <v>6.8809796882767236E-3</v>
          </cell>
          <cell r="N56">
            <v>6.800708280653934E-3</v>
          </cell>
          <cell r="O56">
            <v>6.7233027324708821E-3</v>
          </cell>
          <cell r="P56">
            <v>6.6440693857705508E-3</v>
          </cell>
          <cell r="Q56">
            <v>6.5664825522150421E-3</v>
          </cell>
          <cell r="R56">
            <v>6.5047226711401861E-3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0.22623209547054748</v>
          </cell>
          <cell r="I60">
            <v>0.2447488340183688</v>
          </cell>
          <cell r="J60">
            <v>0.25574965804102906</v>
          </cell>
          <cell r="K60">
            <v>0.28936757777657812</v>
          </cell>
          <cell r="L60">
            <v>0.25754854792224247</v>
          </cell>
          <cell r="M60">
            <v>0.28198747868402219</v>
          </cell>
          <cell r="N60">
            <v>0.27413258752802327</v>
          </cell>
          <cell r="O60">
            <v>0.26355741155310969</v>
          </cell>
          <cell r="P60">
            <v>0.26278643917887096</v>
          </cell>
          <cell r="Q60">
            <v>0.23564819332141143</v>
          </cell>
          <cell r="R60">
            <v>0.23306191097365511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0.77129064472702669</v>
          </cell>
          <cell r="I62">
            <v>0.74997815425961911</v>
          </cell>
          <cell r="J62">
            <v>0.7386279570876797</v>
          </cell>
          <cell r="K62">
            <v>0.70631374006888048</v>
          </cell>
          <cell r="L62">
            <v>0.73911265028096151</v>
          </cell>
          <cell r="M62">
            <v>0.71411617545343342</v>
          </cell>
          <cell r="N62">
            <v>0.69648853749428929</v>
          </cell>
          <cell r="O62">
            <v>0.70707719352522225</v>
          </cell>
          <cell r="P62">
            <v>0.70769810063827499</v>
          </cell>
          <cell r="Q62">
            <v>0.7312199300987835</v>
          </cell>
          <cell r="R62">
            <v>0.76183105378274341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2.5521290865785442E-2</v>
          </cell>
          <cell r="O63">
            <v>2.4880768810559204E-2</v>
          </cell>
          <cell r="P63">
            <v>2.4711353465172142E-2</v>
          </cell>
          <cell r="Q63">
            <v>2.7788655321178989E-2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2.4652244322525577E-5</v>
          </cell>
          <cell r="I65">
            <v>2.8233048186609321E-5</v>
          </cell>
          <cell r="J65">
            <v>2.2869767094670181E-5</v>
          </cell>
          <cell r="K65">
            <v>2.1534992974471352E-5</v>
          </cell>
          <cell r="L65">
            <v>1.8393787965999766E-5</v>
          </cell>
          <cell r="M65">
            <v>1.8634269557464919E-5</v>
          </cell>
          <cell r="N65">
            <v>8.3549034533755151E-6</v>
          </cell>
          <cell r="O65">
            <v>3.5621612889277175E-5</v>
          </cell>
          <cell r="P65">
            <v>5.5406115966087113E-5</v>
          </cell>
          <cell r="Q65">
            <v>3.2919642804188164E-4</v>
          </cell>
          <cell r="R65">
            <v>1.8873788154200529E-4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2.4526075581032167E-3</v>
          </cell>
          <cell r="I67">
            <v>5.2447786738253942E-3</v>
          </cell>
          <cell r="J67">
            <v>5.5995151041966134E-3</v>
          </cell>
          <cell r="K67">
            <v>4.297147161567037E-3</v>
          </cell>
          <cell r="L67">
            <v>3.3204080088298756E-3</v>
          </cell>
          <cell r="M67">
            <v>3.8777115929869168E-3</v>
          </cell>
          <cell r="N67">
            <v>3.8492292084485544E-3</v>
          </cell>
          <cell r="O67">
            <v>4.4490044982196794E-3</v>
          </cell>
          <cell r="P67">
            <v>4.7487006017157812E-3</v>
          </cell>
          <cell r="Q67">
            <v>5.0140248305840379E-3</v>
          </cell>
          <cell r="R67">
            <v>4.9182973620596517E-3</v>
          </cell>
        </row>
        <row r="70">
          <cell r="A70" t="str">
            <v>Light Trucks</v>
          </cell>
        </row>
        <row r="71">
          <cell r="H71">
            <v>3791.1513991783827</v>
          </cell>
          <cell r="I71">
            <v>3829.0190607565205</v>
          </cell>
          <cell r="J71">
            <v>4140.6284478122961</v>
          </cell>
          <cell r="K71">
            <v>3991.9376052922389</v>
          </cell>
          <cell r="L71">
            <v>4203.826253230508</v>
          </cell>
          <cell r="M71">
            <v>4361.0838639774247</v>
          </cell>
          <cell r="N71">
            <v>4720.7713901651641</v>
          </cell>
          <cell r="O71">
            <v>4742.9508493529702</v>
          </cell>
          <cell r="P71">
            <v>4884.4411610783718</v>
          </cell>
          <cell r="Q71">
            <v>4793.9020215950222</v>
          </cell>
          <cell r="R71">
            <v>5083.0986512596455</v>
          </cell>
        </row>
        <row r="72">
          <cell r="H72">
            <v>292.029</v>
          </cell>
          <cell r="I72">
            <v>297.90499999999997</v>
          </cell>
          <cell r="J72">
            <v>307.09800000000001</v>
          </cell>
          <cell r="K72">
            <v>316.12299999999999</v>
          </cell>
          <cell r="L72">
            <v>327.52300000000002</v>
          </cell>
          <cell r="M72">
            <v>341.98599999999999</v>
          </cell>
          <cell r="N72">
            <v>357.87099999999998</v>
          </cell>
          <cell r="O72">
            <v>366.41199999999998</v>
          </cell>
          <cell r="P72">
            <v>388.49900000000002</v>
          </cell>
          <cell r="Q72">
            <v>416.68400000000003</v>
          </cell>
          <cell r="R72">
            <v>442.423</v>
          </cell>
        </row>
        <row r="73">
          <cell r="H73">
            <v>23603.825787999998</v>
          </cell>
          <cell r="I73">
            <v>23228.594084</v>
          </cell>
          <cell r="J73">
            <v>24221.109078000001</v>
          </cell>
          <cell r="K73">
            <v>22684.668729000001</v>
          </cell>
          <cell r="L73">
            <v>23057.257387000001</v>
          </cell>
          <cell r="M73">
            <v>22908.193055</v>
          </cell>
          <cell r="N73">
            <v>23696.886994</v>
          </cell>
          <cell r="O73">
            <v>23253.248359000001</v>
          </cell>
          <cell r="P73">
            <v>22585.501647000001</v>
          </cell>
          <cell r="Q73">
            <v>20667.457627</v>
          </cell>
          <cell r="R73">
            <v>20639.330821</v>
          </cell>
        </row>
        <row r="74">
          <cell r="H74">
            <v>6893.0016410438511</v>
          </cell>
          <cell r="I74">
            <v>6919.914320594019</v>
          </cell>
          <cell r="J74">
            <v>7438.2541556356446</v>
          </cell>
          <cell r="K74">
            <v>7171.1455326176665</v>
          </cell>
          <cell r="L74">
            <v>7551.7821111624016</v>
          </cell>
          <cell r="M74">
            <v>7834.2813101072297</v>
          </cell>
          <cell r="N74">
            <v>8480.4286454297726</v>
          </cell>
          <cell r="O74">
            <v>8520.2692377179083</v>
          </cell>
          <cell r="P74">
            <v>8774.4448043578541</v>
          </cell>
          <cell r="Q74">
            <v>8611.7989138488683</v>
          </cell>
          <cell r="R74">
            <v>9131.3146598192834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373.65199999999999</v>
          </cell>
          <cell r="I81">
            <v>199.02700000000002</v>
          </cell>
          <cell r="J81">
            <v>189.49199999999999</v>
          </cell>
          <cell r="K81">
            <v>217.637</v>
          </cell>
          <cell r="L81">
            <v>214.85999999999999</v>
          </cell>
          <cell r="M81">
            <v>225.77800000000002</v>
          </cell>
          <cell r="N81">
            <v>236.45699999999999</v>
          </cell>
          <cell r="O81">
            <v>220.53900000000002</v>
          </cell>
          <cell r="P81">
            <v>250.80500000000001</v>
          </cell>
          <cell r="Q81">
            <v>247.17600000000002</v>
          </cell>
          <cell r="R81">
            <v>340.34300000000002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28271.016</v>
          </cell>
          <cell r="I83">
            <v>28322.201000000001</v>
          </cell>
          <cell r="J83">
            <v>30188.083999999999</v>
          </cell>
          <cell r="K83">
            <v>28815.081999999999</v>
          </cell>
          <cell r="L83">
            <v>30099.269</v>
          </cell>
          <cell r="M83">
            <v>30735.573</v>
          </cell>
          <cell r="N83">
            <v>31822.614000000001</v>
          </cell>
          <cell r="O83">
            <v>31714.727999999999</v>
          </cell>
          <cell r="P83">
            <v>32262.473999999998</v>
          </cell>
          <cell r="Q83">
            <v>31309.966</v>
          </cell>
          <cell r="R83">
            <v>34269.72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1166.07</v>
          </cell>
          <cell r="O84">
            <v>1115.9840000000002</v>
          </cell>
          <cell r="P84">
            <v>1126.539</v>
          </cell>
          <cell r="Q84">
            <v>1189.8770000000002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1.399</v>
          </cell>
          <cell r="I86">
            <v>1.599</v>
          </cell>
          <cell r="J86">
            <v>1.4510000000000001</v>
          </cell>
          <cell r="K86">
            <v>1.4339999999999999</v>
          </cell>
          <cell r="L86">
            <v>1.2010000000000001</v>
          </cell>
          <cell r="M86">
            <v>1.306</v>
          </cell>
          <cell r="N86">
            <v>0.61399999999999999</v>
          </cell>
          <cell r="O86">
            <v>2.5339999999999998</v>
          </cell>
          <cell r="P86">
            <v>3.927</v>
          </cell>
          <cell r="Q86">
            <v>21.869</v>
          </cell>
          <cell r="R86">
            <v>13.044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139.184</v>
          </cell>
          <cell r="I88">
            <v>297.04199999999997</v>
          </cell>
          <cell r="J88">
            <v>355.26799999999997</v>
          </cell>
          <cell r="K88">
            <v>286.14400000000001</v>
          </cell>
          <cell r="L88">
            <v>216.80199999999999</v>
          </cell>
          <cell r="M88">
            <v>271.77299999999997</v>
          </cell>
          <cell r="N88">
            <v>282.87900000000002</v>
          </cell>
          <cell r="O88">
            <v>316.48700000000002</v>
          </cell>
          <cell r="P88">
            <v>336.572</v>
          </cell>
          <cell r="Q88">
            <v>333.089</v>
          </cell>
          <cell r="R88">
            <v>339.91199999999998</v>
          </cell>
        </row>
        <row r="89">
          <cell r="H89">
            <v>28785.251</v>
          </cell>
          <cell r="I89">
            <v>28819.868999999999</v>
          </cell>
          <cell r="J89">
            <v>30734.294999999998</v>
          </cell>
          <cell r="K89">
            <v>29320.296999999999</v>
          </cell>
          <cell r="L89">
            <v>30532.132000000001</v>
          </cell>
          <cell r="M89">
            <v>31234.43</v>
          </cell>
          <cell r="N89">
            <v>33508.634000000005</v>
          </cell>
          <cell r="O89">
            <v>33370.271999999997</v>
          </cell>
          <cell r="P89">
            <v>33980.317000000003</v>
          </cell>
          <cell r="Q89">
            <v>33101.976999999999</v>
          </cell>
          <cell r="R89">
            <v>34963.019</v>
          </cell>
        </row>
        <row r="90">
          <cell r="H90">
            <v>7.5927463636082521E-3</v>
          </cell>
          <cell r="I90">
            <v>7.5266977110074497E-3</v>
          </cell>
          <cell r="J90">
            <v>7.4226160080213145E-3</v>
          </cell>
          <cell r="K90">
            <v>7.3448785775431825E-3</v>
          </cell>
          <cell r="L90">
            <v>7.2629386089724862E-3</v>
          </cell>
          <cell r="M90">
            <v>7.1620796513446015E-3</v>
          </cell>
          <cell r="N90">
            <v>7.0981268166912118E-3</v>
          </cell>
          <cell r="O90">
            <v>7.0357617145774013E-3</v>
          </cell>
          <cell r="P90">
            <v>6.9568484662630133E-3</v>
          </cell>
          <cell r="Q90">
            <v>6.9050174264901525E-3</v>
          </cell>
          <cell r="R90">
            <v>6.8782885005263068E-3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1.2980675416031633E-2</v>
          </cell>
          <cell r="I94">
            <v>6.9058953737784175E-3</v>
          </cell>
          <cell r="J94">
            <v>6.1654903748402231E-3</v>
          </cell>
          <cell r="K94">
            <v>7.4227420001918808E-3</v>
          </cell>
          <cell r="L94">
            <v>7.0371764408721921E-3</v>
          </cell>
          <cell r="M94">
            <v>7.2284975266076572E-3</v>
          </cell>
          <cell r="N94">
            <v>7.0565992036559881E-3</v>
          </cell>
          <cell r="O94">
            <v>6.6088463408389368E-3</v>
          </cell>
          <cell r="P94">
            <v>7.3808905314214695E-3</v>
          </cell>
          <cell r="Q94">
            <v>7.4671068740093686E-3</v>
          </cell>
          <cell r="R94">
            <v>9.7343710507379246E-3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0.98213546930683349</v>
          </cell>
          <cell r="I96">
            <v>0.98273177438800996</v>
          </cell>
          <cell r="J96">
            <v>0.98222796390807077</v>
          </cell>
          <cell r="K96">
            <v>0.98276910360082637</v>
          </cell>
          <cell r="L96">
            <v>0.985822706386832</v>
          </cell>
          <cell r="M96">
            <v>0.98402861841884104</v>
          </cell>
          <cell r="N96">
            <v>0.94968401278309333</v>
          </cell>
          <cell r="O96">
            <v>0.95038865730552036</v>
          </cell>
          <cell r="P96">
            <v>0.94944593954200007</v>
          </cell>
          <cell r="Q96">
            <v>0.94586392830857202</v>
          </cell>
          <cell r="R96">
            <v>0.98017050529875582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3.4799090885053674E-2</v>
          </cell>
          <cell r="O97">
            <v>3.344246040307973E-2</v>
          </cell>
          <cell r="P97">
            <v>3.3152692483710493E-2</v>
          </cell>
          <cell r="Q97">
            <v>3.594579864519875E-2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4.8601278481122153E-5</v>
          </cell>
          <cell r="I99">
            <v>5.5482556149023442E-5</v>
          </cell>
          <cell r="J99">
            <v>4.7211104077708636E-5</v>
          </cell>
          <cell r="K99">
            <v>4.8908099396128216E-5</v>
          </cell>
          <cell r="L99">
            <v>3.9335608794040322E-5</v>
          </cell>
          <cell r="M99">
            <v>4.181283282582714E-5</v>
          </cell>
          <cell r="N99">
            <v>1.83236356337295E-5</v>
          </cell>
          <cell r="O99">
            <v>7.5935850927436258E-5</v>
          </cell>
          <cell r="P99">
            <v>1.1556690303978035E-4</v>
          </cell>
          <cell r="Q99">
            <v>6.6065540435847683E-4</v>
          </cell>
          <cell r="R99">
            <v>3.7307991051916886E-4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4.8352539986536852E-3</v>
          </cell>
          <cell r="I101">
            <v>1.0306847682062676E-2</v>
          </cell>
          <cell r="J101">
            <v>1.1559334613011295E-2</v>
          </cell>
          <cell r="K101">
            <v>9.7592462995855743E-3</v>
          </cell>
          <cell r="L101">
            <v>7.1007815635016902E-3</v>
          </cell>
          <cell r="M101">
            <v>8.7010712217255107E-3</v>
          </cell>
          <cell r="N101">
            <v>8.4419734925631398E-3</v>
          </cell>
          <cell r="O101">
            <v>9.4841000996335918E-3</v>
          </cell>
          <cell r="P101">
            <v>9.9049105398281E-3</v>
          </cell>
          <cell r="Q101">
            <v>1.0062510767861388E-2</v>
          </cell>
          <cell r="R101">
            <v>9.722043739987099E-3</v>
          </cell>
        </row>
        <row r="104">
          <cell r="A104" t="str">
            <v>Medium Trucks</v>
          </cell>
        </row>
        <row r="105">
          <cell r="H105">
            <v>3763.868983501402</v>
          </cell>
          <cell r="I105">
            <v>4136.600999204541</v>
          </cell>
          <cell r="J105">
            <v>4985.1099677012417</v>
          </cell>
          <cell r="K105">
            <v>5545.2234076785799</v>
          </cell>
          <cell r="L105">
            <v>4860.0965377101666</v>
          </cell>
          <cell r="M105">
            <v>5824.3733201800769</v>
          </cell>
          <cell r="N105">
            <v>6085.4233423831156</v>
          </cell>
          <cell r="O105">
            <v>5837.6508029329698</v>
          </cell>
          <cell r="P105">
            <v>5783.2156445225573</v>
          </cell>
          <cell r="Q105">
            <v>5322.847923562601</v>
          </cell>
          <cell r="R105">
            <v>5541.7543200486107</v>
          </cell>
        </row>
        <row r="106">
          <cell r="H106">
            <v>138.14400000000001</v>
          </cell>
          <cell r="I106">
            <v>138.68700000000001</v>
          </cell>
          <cell r="J106">
            <v>151.85900000000001</v>
          </cell>
          <cell r="K106">
            <v>161.01900000000001</v>
          </cell>
          <cell r="L106">
            <v>171.36199999999999</v>
          </cell>
          <cell r="M106">
            <v>184.28</v>
          </cell>
          <cell r="N106">
            <v>189.20500000000001</v>
          </cell>
          <cell r="O106">
            <v>191.49299999999999</v>
          </cell>
          <cell r="P106">
            <v>188.249</v>
          </cell>
          <cell r="Q106">
            <v>199.11</v>
          </cell>
          <cell r="R106">
            <v>205.53100000000001</v>
          </cell>
        </row>
        <row r="107">
          <cell r="H107">
            <v>21796.785830000001</v>
          </cell>
          <cell r="I107">
            <v>23766.445817</v>
          </cell>
          <cell r="J107">
            <v>26053.350461000002</v>
          </cell>
          <cell r="K107">
            <v>27331.993300999999</v>
          </cell>
          <cell r="L107">
            <v>22509.186226999998</v>
          </cell>
          <cell r="M107">
            <v>25084.21155</v>
          </cell>
          <cell r="N107">
            <v>25526.286627000001</v>
          </cell>
          <cell r="O107">
            <v>24194.389291</v>
          </cell>
          <cell r="P107">
            <v>24381.822362999999</v>
          </cell>
          <cell r="Q107">
            <v>21216.827282999999</v>
          </cell>
          <cell r="R107">
            <v>21399.291146</v>
          </cell>
        </row>
        <row r="108">
          <cell r="H108">
            <v>3011.0951816995203</v>
          </cell>
          <cell r="I108">
            <v>3296.0970710222791</v>
          </cell>
          <cell r="J108">
            <v>3956.4357476569994</v>
          </cell>
          <cell r="K108">
            <v>4400.9702293337195</v>
          </cell>
          <cell r="L108">
            <v>3857.2191702311738</v>
          </cell>
          <cell r="M108">
            <v>4622.5185044339996</v>
          </cell>
          <cell r="N108">
            <v>4829.7010612615359</v>
          </cell>
          <cell r="O108">
            <v>4633.0561885014622</v>
          </cell>
          <cell r="P108">
            <v>4589.8536780123868</v>
          </cell>
          <cell r="Q108">
            <v>4224.48248031813</v>
          </cell>
          <cell r="R108">
            <v>4398.2177085285257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12464.883</v>
          </cell>
          <cell r="I115">
            <v>13662.508000000002</v>
          </cell>
          <cell r="J115">
            <v>16036.854000000001</v>
          </cell>
          <cell r="K115">
            <v>19051.146000000001</v>
          </cell>
          <cell r="L115">
            <v>16601.458999999999</v>
          </cell>
          <cell r="M115">
            <v>19537.575000000001</v>
          </cell>
          <cell r="N115">
            <v>19909.486000000001</v>
          </cell>
          <cell r="O115">
            <v>18528.036</v>
          </cell>
          <cell r="P115">
            <v>18374.618000000002</v>
          </cell>
          <cell r="Q115">
            <v>15407.278</v>
          </cell>
          <cell r="R115">
            <v>15766.966999999999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15499.262999999999</v>
          </cell>
          <cell r="I117">
            <v>14153.378000000001</v>
          </cell>
          <cell r="J117">
            <v>16675.059000000001</v>
          </cell>
          <cell r="K117">
            <v>18217.851999999999</v>
          </cell>
          <cell r="L117">
            <v>18160.191999999999</v>
          </cell>
          <cell r="M117">
            <v>19313.918999999998</v>
          </cell>
          <cell r="N117">
            <v>19362.173999999999</v>
          </cell>
          <cell r="O117">
            <v>18584.330999999998</v>
          </cell>
          <cell r="P117">
            <v>17896.797999999999</v>
          </cell>
          <cell r="Q117">
            <v>17266.043000000001</v>
          </cell>
          <cell r="R117">
            <v>18381.736000000001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709.48400000000004</v>
          </cell>
          <cell r="O118">
            <v>653.94899999999996</v>
          </cell>
          <cell r="P118">
            <v>624.91899999999998</v>
          </cell>
          <cell r="Q118">
            <v>656.16399999999999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27964.146000000001</v>
          </cell>
          <cell r="I123">
            <v>27815.886000000002</v>
          </cell>
          <cell r="J123">
            <v>32711.913</v>
          </cell>
          <cell r="K123">
            <v>37268.998</v>
          </cell>
          <cell r="L123">
            <v>34761.650999999998</v>
          </cell>
          <cell r="M123">
            <v>38851.493999999999</v>
          </cell>
          <cell r="N123">
            <v>39981.144</v>
          </cell>
          <cell r="O123">
            <v>37766.315999999999</v>
          </cell>
          <cell r="P123">
            <v>36896.334999999999</v>
          </cell>
          <cell r="Q123">
            <v>33329.485000000001</v>
          </cell>
          <cell r="R123">
            <v>34148.703000000001</v>
          </cell>
        </row>
        <row r="124">
          <cell r="H124">
            <v>7.4296278968737865E-3</v>
          </cell>
          <cell r="I124">
            <v>6.7243338202908455E-3</v>
          </cell>
          <cell r="J124">
            <v>6.5619240522158985E-3</v>
          </cell>
          <cell r="K124">
            <v>6.7209191154305676E-3</v>
          </cell>
          <cell r="L124">
            <v>7.1524610118913279E-3</v>
          </cell>
          <cell r="M124">
            <v>6.6705020204300353E-3</v>
          </cell>
          <cell r="N124">
            <v>6.5699856444733336E-3</v>
          </cell>
          <cell r="O124">
            <v>6.4694373258889232E-3</v>
          </cell>
          <cell r="P124">
            <v>6.3798995693590526E-3</v>
          </cell>
          <cell r="Q124">
            <v>6.261588810843286E-3</v>
          </cell>
          <cell r="R124">
            <v>6.1620745034580418E-3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0.44574516954674748</v>
          </cell>
          <cell r="I128">
            <v>0.49117644499981056</v>
          </cell>
          <cell r="J128">
            <v>0.49024506759968456</v>
          </cell>
          <cell r="K128">
            <v>0.51117945269148368</v>
          </cell>
          <cell r="L128">
            <v>0.4775797041400594</v>
          </cell>
          <cell r="M128">
            <v>0.50287834490997951</v>
          </cell>
          <cell r="N128">
            <v>0.49797189395080843</v>
          </cell>
          <cell r="O128">
            <v>0.49059685885168147</v>
          </cell>
          <cell r="P128">
            <v>0.49800659062749736</v>
          </cell>
          <cell r="Q128">
            <v>0.4622717092688351</v>
          </cell>
          <cell r="R128">
            <v>0.46171495883752883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0.55425483045325252</v>
          </cell>
          <cell r="I130">
            <v>0.50882355500018939</v>
          </cell>
          <cell r="J130">
            <v>0.50975493240031544</v>
          </cell>
          <cell r="K130">
            <v>0.48882054730851632</v>
          </cell>
          <cell r="L130">
            <v>0.52242029585994065</v>
          </cell>
          <cell r="M130">
            <v>0.49712165509002043</v>
          </cell>
          <cell r="N130">
            <v>0.48428264083689049</v>
          </cell>
          <cell r="O130">
            <v>0.4920874728686801</v>
          </cell>
          <cell r="P130">
            <v>0.48505625287714887</v>
          </cell>
          <cell r="Q130">
            <v>0.51804109784474617</v>
          </cell>
          <cell r="R130">
            <v>0.53828504116247111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1.7745465212301078E-2</v>
          </cell>
          <cell r="O131">
            <v>1.7315668279638395E-2</v>
          </cell>
          <cell r="P131">
            <v>1.6937156495353808E-2</v>
          </cell>
          <cell r="Q131">
            <v>1.9687192886418736E-2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82897.504258822693</v>
          </cell>
          <cell r="I139">
            <v>85790.582042192022</v>
          </cell>
          <cell r="J139">
            <v>87885.797202443558</v>
          </cell>
          <cell r="K139">
            <v>87079.402879651403</v>
          </cell>
          <cell r="L139">
            <v>83760.464499421068</v>
          </cell>
          <cell r="M139">
            <v>86592.610135084018</v>
          </cell>
          <cell r="N139">
            <v>88444.43601357704</v>
          </cell>
          <cell r="O139">
            <v>93676.799070768233</v>
          </cell>
          <cell r="P139">
            <v>92017.154756996431</v>
          </cell>
          <cell r="Q139">
            <v>90272.83372943032</v>
          </cell>
          <cell r="R139">
            <v>93287.847470987588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94657.532000000007</v>
          </cell>
          <cell r="I149">
            <v>96550.700000000012</v>
          </cell>
          <cell r="J149">
            <v>98956.645999999993</v>
          </cell>
          <cell r="K149">
            <v>108883.47499999999</v>
          </cell>
          <cell r="L149">
            <v>101093.04000000001</v>
          </cell>
          <cell r="M149">
            <v>97582.444999999992</v>
          </cell>
          <cell r="N149">
            <v>105451.78600000001</v>
          </cell>
          <cell r="O149">
            <v>106223.749</v>
          </cell>
          <cell r="P149">
            <v>98366.559000000008</v>
          </cell>
          <cell r="Q149">
            <v>93893.328999999998</v>
          </cell>
          <cell r="R149">
            <v>96334.539000000004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94657.532000000007</v>
          </cell>
          <cell r="I157">
            <v>96550.700000000012</v>
          </cell>
          <cell r="J157">
            <v>98956.645999999993</v>
          </cell>
          <cell r="K157">
            <v>108883.47499999999</v>
          </cell>
          <cell r="L157">
            <v>101093.04000000001</v>
          </cell>
          <cell r="M157">
            <v>97582.444999999992</v>
          </cell>
          <cell r="N157">
            <v>105451.78600000001</v>
          </cell>
          <cell r="O157">
            <v>106223.749</v>
          </cell>
          <cell r="P157">
            <v>98366.559000000008</v>
          </cell>
          <cell r="Q157">
            <v>93893.328999999998</v>
          </cell>
          <cell r="R157">
            <v>96334.539000000004</v>
          </cell>
        </row>
        <row r="158">
          <cell r="H158">
            <v>1.1418622652916079E-3</v>
          </cell>
          <cell r="I158">
            <v>1.1254230674471485E-3</v>
          </cell>
          <cell r="J158">
            <v>1.1259685768344903E-3</v>
          </cell>
          <cell r="K158">
            <v>1.2503929907567584E-3</v>
          </cell>
          <cell r="L158">
            <v>1.2069302695987168E-3</v>
          </cell>
          <cell r="M158">
            <v>1.1269142349187983E-3</v>
          </cell>
          <cell r="N158">
            <v>1.1922941764681747E-3</v>
          </cell>
          <cell r="O158">
            <v>1.1339387132533549E-3</v>
          </cell>
          <cell r="P158">
            <v>1.069002396996206E-3</v>
          </cell>
          <cell r="Q158">
            <v>1.0401061440191541E-3</v>
          </cell>
          <cell r="R158">
            <v>1.0326590398600411E-3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45147.475314578449</v>
          </cell>
          <cell r="I173">
            <v>46581.647077157868</v>
          </cell>
          <cell r="J173">
            <v>45034.233554693805</v>
          </cell>
          <cell r="K173">
            <v>48263.479031317096</v>
          </cell>
          <cell r="L173">
            <v>42099.376284398786</v>
          </cell>
          <cell r="M173">
            <v>42491.68639975907</v>
          </cell>
          <cell r="N173">
            <v>45890.596553277239</v>
          </cell>
          <cell r="O173">
            <v>47936.853519044584</v>
          </cell>
          <cell r="P173">
            <v>45890.255969011647</v>
          </cell>
          <cell r="Q173">
            <v>47001.543369545856</v>
          </cell>
          <cell r="R173">
            <v>53743.987407034263</v>
          </cell>
        </row>
        <row r="174">
          <cell r="H174">
            <v>70.91</v>
          </cell>
          <cell r="I174">
            <v>71.290999999999997</v>
          </cell>
          <cell r="J174">
            <v>71.253</v>
          </cell>
          <cell r="K174">
            <v>70.947999999999993</v>
          </cell>
          <cell r="L174">
            <v>71.177000000000007</v>
          </cell>
          <cell r="M174">
            <v>70.132000000000005</v>
          </cell>
          <cell r="N174">
            <v>75.534000000000006</v>
          </cell>
          <cell r="O174">
            <v>79.831999999999994</v>
          </cell>
          <cell r="P174">
            <v>69.536000000000001</v>
          </cell>
          <cell r="Q174">
            <v>81.057000000000002</v>
          </cell>
          <cell r="R174">
            <v>83.055999999999997</v>
          </cell>
        </row>
        <row r="175">
          <cell r="H175">
            <v>92277.177660999994</v>
          </cell>
          <cell r="I175">
            <v>94868.160474000004</v>
          </cell>
          <cell r="J175">
            <v>94879.347387999995</v>
          </cell>
          <cell r="K175">
            <v>102398.85236400001</v>
          </cell>
          <cell r="L175">
            <v>99790.216664000007</v>
          </cell>
          <cell r="M175">
            <v>99313.681530000002</v>
          </cell>
          <cell r="N175">
            <v>101365.493219</v>
          </cell>
          <cell r="O175">
            <v>97566.646706</v>
          </cell>
          <cell r="P175">
            <v>105122.77662</v>
          </cell>
          <cell r="Q175">
            <v>88073.553451</v>
          </cell>
          <cell r="R175">
            <v>91023.598297999997</v>
          </cell>
        </row>
        <row r="176">
          <cell r="H176">
            <v>6543.374667941509</v>
          </cell>
          <cell r="I176">
            <v>6763.246028351934</v>
          </cell>
          <cell r="J176">
            <v>6760.438139437163</v>
          </cell>
          <cell r="K176">
            <v>7264.9937775210719</v>
          </cell>
          <cell r="L176">
            <v>7102.7682514935295</v>
          </cell>
          <cell r="M176">
            <v>6965.0671130619612</v>
          </cell>
          <cell r="N176">
            <v>7656.5411648039462</v>
          </cell>
          <cell r="O176">
            <v>7788.9405398333911</v>
          </cell>
          <cell r="P176">
            <v>7309.8173950483206</v>
          </cell>
          <cell r="Q176">
            <v>7138.9780220777075</v>
          </cell>
          <cell r="R176">
            <v>7560.055980238687</v>
          </cell>
        </row>
        <row r="183">
          <cell r="H183">
            <v>85909.536000000007</v>
          </cell>
          <cell r="I183">
            <v>87034.861000000004</v>
          </cell>
          <cell r="J183">
            <v>88008.534</v>
          </cell>
          <cell r="K183">
            <v>97860.265999999989</v>
          </cell>
          <cell r="L183">
            <v>89663.073000000004</v>
          </cell>
          <cell r="M183">
            <v>87097.815999999992</v>
          </cell>
          <cell r="N183">
            <v>94395.736000000004</v>
          </cell>
          <cell r="O183">
            <v>94625.97</v>
          </cell>
          <cell r="P183">
            <v>87517.374000000011</v>
          </cell>
          <cell r="Q183">
            <v>84186.898000000001</v>
          </cell>
          <cell r="R183">
            <v>87820.558000000005</v>
          </cell>
        </row>
        <row r="191">
          <cell r="H191">
            <v>85909.536000000007</v>
          </cell>
          <cell r="I191">
            <v>87034.861000000004</v>
          </cell>
          <cell r="J191">
            <v>88008.534</v>
          </cell>
          <cell r="K191">
            <v>97860.265999999989</v>
          </cell>
          <cell r="L191">
            <v>89663.073000000004</v>
          </cell>
          <cell r="M191">
            <v>87097.815999999992</v>
          </cell>
          <cell r="N191">
            <v>94395.736000000004</v>
          </cell>
          <cell r="O191">
            <v>94625.97</v>
          </cell>
          <cell r="P191">
            <v>87517.374000000011</v>
          </cell>
          <cell r="Q191">
            <v>84186.898000000001</v>
          </cell>
          <cell r="R191">
            <v>87820.558000000005</v>
          </cell>
        </row>
        <row r="192">
          <cell r="H192">
            <v>1.9028646762947383E-3</v>
          </cell>
          <cell r="I192">
            <v>1.8684367441072964E-3</v>
          </cell>
          <cell r="J192">
            <v>1.9542585063230659E-3</v>
          </cell>
          <cell r="K192">
            <v>2.0276256076877642E-3</v>
          </cell>
          <cell r="L192">
            <v>2.1297957574071568E-3</v>
          </cell>
          <cell r="M192">
            <v>2.0497613387378722E-3</v>
          </cell>
          <cell r="N192">
            <v>2.0569733908429393E-3</v>
          </cell>
          <cell r="O192">
            <v>1.9739712361890112E-3</v>
          </cell>
          <cell r="P192">
            <v>1.907101456550993E-3</v>
          </cell>
          <cell r="Q192">
            <v>1.7911517785296385E-3</v>
          </cell>
          <cell r="R192">
            <v>1.6340536353375531E-3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37750.028944244244</v>
          </cell>
          <cell r="I209">
            <v>39208.934965034161</v>
          </cell>
          <cell r="J209">
            <v>42851.563647749761</v>
          </cell>
          <cell r="K209">
            <v>38815.9238483343</v>
          </cell>
          <cell r="L209">
            <v>41661.088215022275</v>
          </cell>
          <cell r="M209">
            <v>44100.923735324955</v>
          </cell>
          <cell r="N209">
            <v>42553.839460299794</v>
          </cell>
          <cell r="O209">
            <v>45739.945551723657</v>
          </cell>
          <cell r="P209">
            <v>46126.898787984792</v>
          </cell>
          <cell r="Q209">
            <v>43271.290359884464</v>
          </cell>
          <cell r="R209">
            <v>39543.860063953318</v>
          </cell>
        </row>
        <row r="211">
          <cell r="H211">
            <v>158.4928758241997</v>
          </cell>
          <cell r="I211">
            <v>161.34901056527866</v>
          </cell>
          <cell r="J211">
            <v>173.51723435479178</v>
          </cell>
          <cell r="K211">
            <v>179.67972549476536</v>
          </cell>
          <cell r="L211">
            <v>196.38454702806655</v>
          </cell>
          <cell r="M211">
            <v>181.38493836843813</v>
          </cell>
          <cell r="N211">
            <v>169.735058833229</v>
          </cell>
          <cell r="O211">
            <v>169.33976225470801</v>
          </cell>
          <cell r="P211">
            <v>163.11083614333302</v>
          </cell>
          <cell r="Q211">
            <v>138.23259931732574</v>
          </cell>
          <cell r="R211">
            <v>129.5717667930754</v>
          </cell>
        </row>
        <row r="212">
          <cell r="H212">
            <v>15.849287582419972</v>
          </cell>
          <cell r="I212">
            <v>16.134901056527866</v>
          </cell>
          <cell r="J212">
            <v>17.35172343547918</v>
          </cell>
          <cell r="K212">
            <v>17.967972549476539</v>
          </cell>
          <cell r="L212">
            <v>19.638454702806655</v>
          </cell>
          <cell r="M212">
            <v>18.138493836843814</v>
          </cell>
          <cell r="N212">
            <v>16.9735058833229</v>
          </cell>
          <cell r="O212">
            <v>16.933976225470801</v>
          </cell>
          <cell r="P212">
            <v>16.311083614333302</v>
          </cell>
          <cell r="Q212">
            <v>13.823259931732576</v>
          </cell>
          <cell r="R212">
            <v>12.95717667930754</v>
          </cell>
        </row>
        <row r="214">
          <cell r="H214">
            <v>37765.878231826668</v>
          </cell>
          <cell r="I214">
            <v>39225.069866090693</v>
          </cell>
          <cell r="J214">
            <v>42868.915371185241</v>
          </cell>
          <cell r="K214">
            <v>38833.891820883779</v>
          </cell>
          <cell r="L214">
            <v>41680.726669725074</v>
          </cell>
          <cell r="M214">
            <v>44119.062229161806</v>
          </cell>
          <cell r="N214">
            <v>42570.812966183119</v>
          </cell>
          <cell r="O214">
            <v>45756.879527949131</v>
          </cell>
          <cell r="P214">
            <v>46143.209871599123</v>
          </cell>
          <cell r="Q214">
            <v>43285.113619816198</v>
          </cell>
          <cell r="R214">
            <v>39556.817240632627</v>
          </cell>
        </row>
        <row r="215">
          <cell r="H215">
            <v>0.99958032784289741</v>
          </cell>
          <cell r="I215">
            <v>0.99958865844951672</v>
          </cell>
          <cell r="J215">
            <v>0.9995952376381525</v>
          </cell>
          <cell r="K215">
            <v>0.99953731208212782</v>
          </cell>
          <cell r="L215">
            <v>0.99952883607672172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0.99964651172600005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3.534882740000426E-4</v>
          </cell>
          <cell r="Q216">
            <v>3.193536709443729E-4</v>
          </cell>
          <cell r="R216">
            <v>3.2755862536882702E-4</v>
          </cell>
        </row>
        <row r="221">
          <cell r="H221">
            <v>8747.996000000001</v>
          </cell>
          <cell r="I221">
            <v>9515.8389999999999</v>
          </cell>
          <cell r="J221">
            <v>10948.111999999999</v>
          </cell>
          <cell r="K221">
            <v>11023.208999999999</v>
          </cell>
          <cell r="L221">
            <v>11429.966999999999</v>
          </cell>
          <cell r="M221">
            <v>10484.629000000001</v>
          </cell>
          <cell r="N221">
            <v>11056.050000000001</v>
          </cell>
          <cell r="O221">
            <v>11597.778999999999</v>
          </cell>
          <cell r="P221">
            <v>10849.184999999999</v>
          </cell>
          <cell r="Q221">
            <v>9706.4310000000005</v>
          </cell>
          <cell r="R221">
            <v>8513.9809999999998</v>
          </cell>
        </row>
        <row r="229">
          <cell r="H229">
            <v>8747.996000000001</v>
          </cell>
          <cell r="I229">
            <v>9515.8389999999999</v>
          </cell>
          <cell r="J229">
            <v>10948.111999999999</v>
          </cell>
          <cell r="K229">
            <v>11023.208999999999</v>
          </cell>
          <cell r="L229">
            <v>11429.966999999999</v>
          </cell>
          <cell r="M229">
            <v>10484.629000000001</v>
          </cell>
          <cell r="N229">
            <v>11056.050000000001</v>
          </cell>
          <cell r="O229">
            <v>11597.778999999999</v>
          </cell>
          <cell r="P229">
            <v>10849.184999999999</v>
          </cell>
          <cell r="Q229">
            <v>9706.4310000000005</v>
          </cell>
          <cell r="R229">
            <v>8513.9809999999998</v>
          </cell>
        </row>
        <row r="230">
          <cell r="H230">
            <v>2.3173481569830186E-4</v>
          </cell>
          <cell r="I230">
            <v>2.4269567659733829E-4</v>
          </cell>
          <cell r="J230">
            <v>2.5548920664823652E-4</v>
          </cell>
          <cell r="K230">
            <v>2.8398677416699013E-4</v>
          </cell>
          <cell r="L230">
            <v>2.7435593955221142E-4</v>
          </cell>
          <cell r="M230">
            <v>2.3774170951439244E-4</v>
          </cell>
          <cell r="N230">
            <v>2.5981321874174576E-4</v>
          </cell>
          <cell r="O230">
            <v>2.5355909063960285E-4</v>
          </cell>
          <cell r="P230">
            <v>2.3520300052831675E-4</v>
          </cell>
          <cell r="Q230">
            <v>2.2431572803288866E-4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17579.122062204369</v>
          </cell>
          <cell r="I247">
            <v>14524.016542831394</v>
          </cell>
          <cell r="J247">
            <v>15898.371157793843</v>
          </cell>
          <cell r="K247">
            <v>20663.862917400274</v>
          </cell>
          <cell r="L247">
            <v>17779.752957631863</v>
          </cell>
          <cell r="M247">
            <v>14718.505591987139</v>
          </cell>
          <cell r="N247">
            <v>14349.936832171452</v>
          </cell>
          <cell r="O247">
            <v>14107.058462385728</v>
          </cell>
          <cell r="P247">
            <v>15251.522859770817</v>
          </cell>
          <cell r="Q247">
            <v>14240.034071901133</v>
          </cell>
          <cell r="R247">
            <v>11150.858452158362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17579.122062204369</v>
          </cell>
          <cell r="I252">
            <v>14524.016542831394</v>
          </cell>
          <cell r="J252">
            <v>15898.371157793843</v>
          </cell>
          <cell r="K252">
            <v>20663.862917400274</v>
          </cell>
          <cell r="L252">
            <v>17779.752957631863</v>
          </cell>
          <cell r="M252">
            <v>14718.505591987139</v>
          </cell>
          <cell r="N252">
            <v>14349.936832171452</v>
          </cell>
          <cell r="O252">
            <v>14107.058462385728</v>
          </cell>
          <cell r="P252">
            <v>15251.522859770817</v>
          </cell>
          <cell r="Q252">
            <v>14240.034071901133</v>
          </cell>
          <cell r="R252">
            <v>11150.858452158362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4475.25</v>
          </cell>
          <cell r="I259">
            <v>4563.75</v>
          </cell>
          <cell r="J259">
            <v>4209.7500000000009</v>
          </cell>
          <cell r="K259">
            <v>3851.25</v>
          </cell>
          <cell r="L259">
            <v>3360.75</v>
          </cell>
          <cell r="M259">
            <v>4157.9999999999991</v>
          </cell>
          <cell r="N259">
            <v>5115.75</v>
          </cell>
          <cell r="O259">
            <v>4101</v>
          </cell>
          <cell r="P259">
            <v>5060.25</v>
          </cell>
          <cell r="Q259">
            <v>4544.25</v>
          </cell>
          <cell r="R259">
            <v>5372.9999999999991</v>
          </cell>
        </row>
        <row r="265">
          <cell r="H265">
            <v>21198.75</v>
          </cell>
          <cell r="I265">
            <v>14114.249999999998</v>
          </cell>
          <cell r="J265">
            <v>19250.999999999996</v>
          </cell>
          <cell r="K265">
            <v>26870.25</v>
          </cell>
          <cell r="L265">
            <v>25917.75</v>
          </cell>
          <cell r="M265">
            <v>20599.5</v>
          </cell>
          <cell r="N265">
            <v>16236.75</v>
          </cell>
          <cell r="O265">
            <v>15637.500000000002</v>
          </cell>
          <cell r="P265">
            <v>14880.75</v>
          </cell>
          <cell r="Q265">
            <v>12313.5</v>
          </cell>
          <cell r="R265">
            <v>6546.7499999999991</v>
          </cell>
        </row>
        <row r="267">
          <cell r="H267">
            <v>25674</v>
          </cell>
          <cell r="I267">
            <v>18678</v>
          </cell>
          <cell r="J267">
            <v>23460.749999999996</v>
          </cell>
          <cell r="K267">
            <v>30721.5</v>
          </cell>
          <cell r="L267">
            <v>29278.5</v>
          </cell>
          <cell r="M267">
            <v>24757.5</v>
          </cell>
          <cell r="N267">
            <v>21352.5</v>
          </cell>
          <cell r="O267">
            <v>19738.5</v>
          </cell>
          <cell r="P267">
            <v>19941</v>
          </cell>
          <cell r="Q267">
            <v>16857.75</v>
          </cell>
          <cell r="R267">
            <v>11919.749999999998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1.475670039851778E-3</v>
          </cell>
          <cell r="K268">
            <v>1.4867258906431557E-3</v>
          </cell>
          <cell r="L268">
            <v>1.646732666633164E-3</v>
          </cell>
          <cell r="M268">
            <v>1.6820661476310585E-3</v>
          </cell>
          <cell r="N268">
            <v>1.4879856440990975E-3</v>
          </cell>
          <cell r="O268">
            <v>1.3991931806782846E-3</v>
          </cell>
          <cell r="P268">
            <v>1.3074759932726909E-3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0.17431058658565085</v>
          </cell>
          <cell r="I272">
            <v>0.24433825891423064</v>
          </cell>
          <cell r="J272">
            <v>0.17943799750647366</v>
          </cell>
          <cell r="K272">
            <v>0.12536008983936331</v>
          </cell>
          <cell r="L272">
            <v>0.11478559352425842</v>
          </cell>
          <cell r="M272">
            <v>0.16794910633141469</v>
          </cell>
          <cell r="N272">
            <v>0.23958552862662452</v>
          </cell>
          <cell r="O272">
            <v>0.20776654761000077</v>
          </cell>
          <cell r="P272">
            <v>0.25376109523093127</v>
          </cell>
          <cell r="Q272">
            <v>0.26956444365351245</v>
          </cell>
          <cell r="R272">
            <v>0.45076448751022463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0.82568941341434909</v>
          </cell>
          <cell r="I278">
            <v>0.75566174108576922</v>
          </cell>
          <cell r="J278">
            <v>0.8205620024935264</v>
          </cell>
          <cell r="K278">
            <v>0.87463991016063669</v>
          </cell>
          <cell r="L278">
            <v>0.88521440647574157</v>
          </cell>
          <cell r="M278">
            <v>0.83205089366858531</v>
          </cell>
          <cell r="N278">
            <v>0.76041447137337548</v>
          </cell>
          <cell r="O278">
            <v>0.79223345238999932</v>
          </cell>
          <cell r="P278">
            <v>0.74623890476906873</v>
          </cell>
          <cell r="Q278">
            <v>0.73043555634648749</v>
          </cell>
          <cell r="R278">
            <v>0.54923551248977542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93.24543909071518</v>
          </cell>
          <cell r="I285">
            <v>164.50265086085463</v>
          </cell>
          <cell r="J285">
            <v>153.86814911277784</v>
          </cell>
          <cell r="K285">
            <v>87.464073279297153</v>
          </cell>
          <cell r="L285">
            <v>59.824069119583314</v>
          </cell>
          <cell r="M285">
            <v>82.962504042624289</v>
          </cell>
          <cell r="N285">
            <v>102.3196496717192</v>
          </cell>
          <cell r="O285">
            <v>187.48974074132144</v>
          </cell>
          <cell r="P285">
            <v>181.61656806909178</v>
          </cell>
          <cell r="Q285">
            <v>176.4961664356741</v>
          </cell>
          <cell r="R285">
            <v>188.97225861014678</v>
          </cell>
        </row>
        <row r="287">
          <cell r="H287">
            <v>4587.095921733774</v>
          </cell>
          <cell r="I287">
            <v>8770.2002097968398</v>
          </cell>
          <cell r="J287">
            <v>9733.1280323954979</v>
          </cell>
          <cell r="K287">
            <v>6264.3877937586258</v>
          </cell>
          <cell r="L287">
            <v>4507.9276083628747</v>
          </cell>
          <cell r="M287">
            <v>5422.279962083242</v>
          </cell>
          <cell r="N287">
            <v>6805.1119755780064</v>
          </cell>
          <cell r="O287">
            <v>12814.250547388878</v>
          </cell>
          <cell r="P287">
            <v>12458.504614270425</v>
          </cell>
          <cell r="Q287">
            <v>12382.849259077339</v>
          </cell>
          <cell r="R287">
            <v>14534.865415174401</v>
          </cell>
        </row>
        <row r="288">
          <cell r="H288">
            <v>458.70959217337747</v>
          </cell>
          <cell r="I288">
            <v>877.02002097968409</v>
          </cell>
          <cell r="J288">
            <v>973.31280323954991</v>
          </cell>
          <cell r="K288">
            <v>626.43877937586262</v>
          </cell>
          <cell r="L288">
            <v>450.79276083628747</v>
          </cell>
          <cell r="M288">
            <v>542.22799620832427</v>
          </cell>
          <cell r="N288">
            <v>680.51119755780064</v>
          </cell>
          <cell r="O288">
            <v>1281.4250547388879</v>
          </cell>
          <cell r="P288">
            <v>1245.8504614270425</v>
          </cell>
          <cell r="Q288">
            <v>1238.2849259077339</v>
          </cell>
          <cell r="R288">
            <v>1453.4865415174402</v>
          </cell>
        </row>
        <row r="290">
          <cell r="H290">
            <v>551.95503126409267</v>
          </cell>
          <cell r="I290">
            <v>1041.5226718405388</v>
          </cell>
          <cell r="J290">
            <v>1127.1809523523277</v>
          </cell>
          <cell r="K290">
            <v>713.90285265515979</v>
          </cell>
          <cell r="L290">
            <v>510.61682995587074</v>
          </cell>
          <cell r="M290">
            <v>625.19050025094862</v>
          </cell>
          <cell r="N290">
            <v>782.8308472295198</v>
          </cell>
          <cell r="O290">
            <v>1468.9147954802092</v>
          </cell>
          <cell r="P290">
            <v>1427.4670294961345</v>
          </cell>
          <cell r="Q290">
            <v>1414.7810923434081</v>
          </cell>
          <cell r="R290">
            <v>1642.4588001275868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0.12251537159993026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0.83106334065446674</v>
          </cell>
          <cell r="I292">
            <v>0.8420556217272237</v>
          </cell>
          <cell r="J292">
            <v>0.86349294779008778</v>
          </cell>
          <cell r="K292">
            <v>0.87748462840006969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0.87277004349921916</v>
          </cell>
          <cell r="Q292">
            <v>0.87524842720132034</v>
          </cell>
          <cell r="R292">
            <v>0.88494551059943349</v>
          </cell>
        </row>
        <row r="295">
          <cell r="H295">
            <v>467.05400000000003</v>
          </cell>
          <cell r="I295">
            <v>758.47680000000003</v>
          </cell>
          <cell r="J295">
            <v>646.42320000000007</v>
          </cell>
          <cell r="K295">
            <v>337.95839999999998</v>
          </cell>
          <cell r="L295">
            <v>230.28520000000003</v>
          </cell>
          <cell r="M295">
            <v>297.00319999999999</v>
          </cell>
          <cell r="N295">
            <v>357.81200000000001</v>
          </cell>
          <cell r="O295">
            <v>714.84</v>
          </cell>
          <cell r="P295">
            <v>719.68</v>
          </cell>
          <cell r="Q295">
            <v>658.65000000000009</v>
          </cell>
          <cell r="R295">
            <v>656.62959999999998</v>
          </cell>
        </row>
        <row r="296">
          <cell r="H296">
            <v>2.2120000000000002</v>
          </cell>
          <cell r="I296">
            <v>2.0735999999999999</v>
          </cell>
          <cell r="J296">
            <v>3.3588000000000005</v>
          </cell>
          <cell r="K296">
            <v>3.0816000000000003</v>
          </cell>
          <cell r="L296">
            <v>3.3579999999999997</v>
          </cell>
          <cell r="M296">
            <v>3.6504000000000003</v>
          </cell>
          <cell r="N296">
            <v>2.548</v>
          </cell>
          <cell r="O296">
            <v>3.55</v>
          </cell>
          <cell r="P296">
            <v>1.9300000000000004</v>
          </cell>
          <cell r="Q296">
            <v>4.32</v>
          </cell>
          <cell r="R296">
            <v>4.1008000000000004</v>
          </cell>
        </row>
        <row r="305">
          <cell r="H305">
            <v>469.26600000000002</v>
          </cell>
          <cell r="I305">
            <v>760.55040000000008</v>
          </cell>
          <cell r="J305">
            <v>649.78200000000004</v>
          </cell>
          <cell r="K305">
            <v>341.03999999999996</v>
          </cell>
          <cell r="L305">
            <v>233.64320000000004</v>
          </cell>
          <cell r="M305">
            <v>300.65359999999998</v>
          </cell>
          <cell r="N305">
            <v>360.36</v>
          </cell>
          <cell r="O305">
            <v>718.39</v>
          </cell>
          <cell r="P305">
            <v>721.6099999999999</v>
          </cell>
          <cell r="Q305">
            <v>662.97000000000014</v>
          </cell>
          <cell r="R305">
            <v>660.73040000000003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4.6233321835239928E-3</v>
          </cell>
          <cell r="J306">
            <v>4.2229792438962894E-3</v>
          </cell>
          <cell r="K306">
            <v>3.8992009771939644E-3</v>
          </cell>
          <cell r="L306">
            <v>3.9055049821664057E-3</v>
          </cell>
          <cell r="M306">
            <v>3.6239696893132695E-3</v>
          </cell>
          <cell r="N306">
            <v>3.521904161675431E-3</v>
          </cell>
          <cell r="O306">
            <v>3.8316229845939075E-3</v>
          </cell>
          <cell r="P306">
            <v>3.9732608520907644E-3</v>
          </cell>
          <cell r="Q306">
            <v>3.7562855521942828E-3</v>
          </cell>
          <cell r="R306">
            <v>3.4964412494169258E-3</v>
          </cell>
        </row>
        <row r="308">
          <cell r="H308">
            <v>0.99528625555655004</v>
          </cell>
          <cell r="I308">
            <v>0.99727355346864577</v>
          </cell>
          <cell r="J308">
            <v>0.9948308817418765</v>
          </cell>
          <cell r="K308">
            <v>0.99096410978184379</v>
          </cell>
          <cell r="L308">
            <v>0.98562765789888174</v>
          </cell>
          <cell r="M308">
            <v>0.98785845238507042</v>
          </cell>
          <cell r="N308">
            <v>0.99292929292929288</v>
          </cell>
          <cell r="O308">
            <v>0.9950583944654019</v>
          </cell>
          <cell r="P308">
            <v>0.99732542509111577</v>
          </cell>
          <cell r="Q308">
            <v>0.99348386804832789</v>
          </cell>
          <cell r="R308">
            <v>0.99379353515442903</v>
          </cell>
        </row>
        <row r="309">
          <cell r="H309">
            <v>4.7137444434499839E-3</v>
          </cell>
          <cell r="I309">
            <v>2.7264465313541347E-3</v>
          </cell>
          <cell r="J309">
            <v>5.1691182581234943E-3</v>
          </cell>
          <cell r="K309">
            <v>9.0358902181562305E-3</v>
          </cell>
          <cell r="L309">
            <v>1.4372342101118282E-2</v>
          </cell>
          <cell r="M309">
            <v>1.2141547614929608E-2</v>
          </cell>
          <cell r="N309">
            <v>7.0707070707070703E-3</v>
          </cell>
          <cell r="O309">
            <v>4.941605534598199E-3</v>
          </cell>
          <cell r="P309">
            <v>2.6745749088843015E-3</v>
          </cell>
          <cell r="Q309">
            <v>6.5161319516720204E-3</v>
          </cell>
          <cell r="R309">
            <v>6.2064648455709016E-3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9">
        <row r="3">
          <cell r="H3">
            <v>26009.508777583524</v>
          </cell>
          <cell r="I3">
            <v>24701.637186987078</v>
          </cell>
          <cell r="J3">
            <v>22677.000124824281</v>
          </cell>
          <cell r="K3">
            <v>18562.808177056628</v>
          </cell>
          <cell r="L3">
            <v>18627.166911853499</v>
          </cell>
          <cell r="M3">
            <v>23917.614786140766</v>
          </cell>
          <cell r="N3">
            <v>24706.690902591647</v>
          </cell>
          <cell r="O3">
            <v>21936.865235590976</v>
          </cell>
          <cell r="P3">
            <v>17200.762471056001</v>
          </cell>
          <cell r="Q3">
            <v>18732.695178358987</v>
          </cell>
          <cell r="R3">
            <v>17328.860141697976</v>
          </cell>
        </row>
        <row r="11">
          <cell r="H11">
            <v>33.872999999999998</v>
          </cell>
          <cell r="I11">
            <v>35.692799999999998</v>
          </cell>
          <cell r="J11">
            <v>13.219199999999999</v>
          </cell>
          <cell r="K11">
            <v>16.6752</v>
          </cell>
          <cell r="L11">
            <v>21.803999999999998</v>
          </cell>
          <cell r="M11">
            <v>23.914799999999996</v>
          </cell>
          <cell r="N11">
            <v>21.590399999999999</v>
          </cell>
          <cell r="O11">
            <v>19.32</v>
          </cell>
          <cell r="P11">
            <v>28.124999999999996</v>
          </cell>
          <cell r="Q11">
            <v>24.884999999999998</v>
          </cell>
          <cell r="R11">
            <v>17.476800000000001</v>
          </cell>
        </row>
        <row r="12">
          <cell r="H12">
            <v>0.62999999999999989</v>
          </cell>
          <cell r="I12">
            <v>0.57600000000000007</v>
          </cell>
          <cell r="J12">
            <v>0.74519999999999997</v>
          </cell>
          <cell r="K12">
            <v>0.77760000000000007</v>
          </cell>
          <cell r="L12">
            <v>0.96600000000000008</v>
          </cell>
          <cell r="M12">
            <v>0.90479999999999994</v>
          </cell>
          <cell r="N12">
            <v>0.53039999999999998</v>
          </cell>
          <cell r="O12">
            <v>0.42</v>
          </cell>
          <cell r="P12">
            <v>0.84</v>
          </cell>
          <cell r="Q12">
            <v>0.18</v>
          </cell>
          <cell r="R12">
            <v>0</v>
          </cell>
        </row>
        <row r="13">
          <cell r="H13">
            <v>24765.478999999999</v>
          </cell>
          <cell r="I13">
            <v>23692.828000000001</v>
          </cell>
          <cell r="J13">
            <v>22396.292999999998</v>
          </cell>
          <cell r="K13">
            <v>18801.111000000001</v>
          </cell>
          <cell r="L13">
            <v>18260.748</v>
          </cell>
          <cell r="M13">
            <v>21298.613000000001</v>
          </cell>
          <cell r="N13">
            <v>26905.000999999997</v>
          </cell>
          <cell r="O13">
            <v>20393.991000000002</v>
          </cell>
          <cell r="P13">
            <v>15475.452000000001</v>
          </cell>
          <cell r="Q13">
            <v>16240.713</v>
          </cell>
          <cell r="R13">
            <v>14641.755000000001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5184.7280000000001</v>
          </cell>
          <cell r="I15">
            <v>5241.4009999999998</v>
          </cell>
          <cell r="J15">
            <v>5289.2970000000005</v>
          </cell>
          <cell r="K15">
            <v>5522.9</v>
          </cell>
          <cell r="L15">
            <v>4990.259</v>
          </cell>
          <cell r="M15">
            <v>5381.4120000000003</v>
          </cell>
          <cell r="N15">
            <v>6384.9989999999998</v>
          </cell>
          <cell r="O15">
            <v>6234.1139999999996</v>
          </cell>
          <cell r="P15">
            <v>5171.1559999999999</v>
          </cell>
          <cell r="Q15">
            <v>4736.5349999999999</v>
          </cell>
          <cell r="R15">
            <v>5993.0740000000005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234.83799999999999</v>
          </cell>
          <cell r="O16">
            <v>227.80500000000001</v>
          </cell>
          <cell r="P16">
            <v>92.505999999999986</v>
          </cell>
          <cell r="Q16">
            <v>46.085000000000008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2.4E-2</v>
          </cell>
          <cell r="R18">
            <v>1.2E-2</v>
          </cell>
        </row>
        <row r="19">
          <cell r="H19">
            <v>548.99999999999989</v>
          </cell>
          <cell r="I19">
            <v>372.75</v>
          </cell>
          <cell r="J19">
            <v>264.75</v>
          </cell>
          <cell r="K19">
            <v>261.75</v>
          </cell>
          <cell r="L19">
            <v>198</v>
          </cell>
          <cell r="M19">
            <v>46.5</v>
          </cell>
          <cell r="N19">
            <v>0</v>
          </cell>
          <cell r="O19">
            <v>191.25</v>
          </cell>
          <cell r="P19">
            <v>30.75</v>
          </cell>
          <cell r="Q19">
            <v>31.5</v>
          </cell>
          <cell r="R19">
            <v>0</v>
          </cell>
        </row>
        <row r="20">
          <cell r="H20">
            <v>3.9160000000000004</v>
          </cell>
          <cell r="I20">
            <v>8.7469999999999999</v>
          </cell>
          <cell r="J20">
            <v>8.7159999999999993</v>
          </cell>
          <cell r="K20">
            <v>11.054</v>
          </cell>
          <cell r="L20">
            <v>10.274999999999999</v>
          </cell>
          <cell r="M20">
            <v>7.0979999999999999</v>
          </cell>
          <cell r="N20">
            <v>9.5960000000000001</v>
          </cell>
          <cell r="O20">
            <v>5.7720000000000002</v>
          </cell>
          <cell r="P20">
            <v>5.3020000000000005</v>
          </cell>
          <cell r="Q20">
            <v>0.47600000000000003</v>
          </cell>
          <cell r="R20">
            <v>8.5739999999999998</v>
          </cell>
        </row>
        <row r="21">
          <cell r="H21">
            <v>30537.626</v>
          </cell>
          <cell r="I21">
            <v>29351.994800000004</v>
          </cell>
          <cell r="J21">
            <v>27973.020400000001</v>
          </cell>
          <cell r="K21">
            <v>24614.267799999998</v>
          </cell>
          <cell r="L21">
            <v>23482.052000000003</v>
          </cell>
          <cell r="M21">
            <v>26758.442600000002</v>
          </cell>
          <cell r="N21">
            <v>33556.554799999998</v>
          </cell>
          <cell r="O21">
            <v>27072.672000000002</v>
          </cell>
          <cell r="P21">
            <v>20804.131000000001</v>
          </cell>
          <cell r="Q21">
            <v>21080.398000000001</v>
          </cell>
          <cell r="R21">
            <v>20660.891800000001</v>
          </cell>
        </row>
        <row r="22">
          <cell r="H22">
            <v>1.1740946844147654E-3</v>
          </cell>
          <cell r="I22">
            <v>1.1882611090840065E-3</v>
          </cell>
          <cell r="J22">
            <v>1.23354148458897E-3</v>
          </cell>
          <cell r="K22">
            <v>1.3259991465312284E-3</v>
          </cell>
          <cell r="L22">
            <v>1.2606346478302652E-3</v>
          </cell>
          <cell r="M22">
            <v>1.1187755484508169E-3</v>
          </cell>
          <cell r="N22">
            <v>1.3581970540814121E-3</v>
          </cell>
          <cell r="O22">
            <v>1.2341176238834959E-3</v>
          </cell>
          <cell r="P22">
            <v>1.2094888837054431E-3</v>
          </cell>
          <cell r="Q22">
            <v>1.1253264839516102E-3</v>
          </cell>
          <cell r="R22">
            <v>1.192282217702493E-3</v>
          </cell>
        </row>
        <row r="24">
          <cell r="H24">
            <v>1.1092217842998012E-3</v>
          </cell>
          <cell r="I24">
            <v>1.2160263805988407E-3</v>
          </cell>
          <cell r="J24">
            <v>4.7256963356019996E-4</v>
          </cell>
          <cell r="K24">
            <v>6.7746073681704245E-4</v>
          </cell>
          <cell r="L24">
            <v>9.285389539210626E-4</v>
          </cell>
          <cell r="M24">
            <v>8.9372914401228995E-4</v>
          </cell>
          <cell r="N24">
            <v>6.4340335677129758E-4</v>
          </cell>
          <cell r="O24">
            <v>7.1363476793129244E-4</v>
          </cell>
          <cell r="P24">
            <v>1.3518949673985419E-3</v>
          </cell>
          <cell r="Q24">
            <v>1.1804805582892694E-3</v>
          </cell>
          <cell r="R24">
            <v>8.4588797856247424E-4</v>
          </cell>
        </row>
        <row r="25">
          <cell r="H25">
            <v>2.0630287370734055E-5</v>
          </cell>
          <cell r="I25">
            <v>1.9623879192020024E-5</v>
          </cell>
          <cell r="J25">
            <v>2.663995483305049E-5</v>
          </cell>
          <cell r="K25">
            <v>3.1591433323074521E-5</v>
          </cell>
          <cell r="L25">
            <v>4.1137801755996449E-5</v>
          </cell>
          <cell r="M25">
            <v>3.3813627105487814E-5</v>
          </cell>
          <cell r="N25">
            <v>1.5806151828196619E-5</v>
          </cell>
          <cell r="O25">
            <v>1.5513799302854182E-5</v>
          </cell>
          <cell r="P25">
            <v>4.0376596359636452E-5</v>
          </cell>
          <cell r="Q25">
            <v>8.5387382154739203E-6</v>
          </cell>
          <cell r="R25">
            <v>0</v>
          </cell>
        </row>
        <row r="26">
          <cell r="H26">
            <v>0.81098245816488812</v>
          </cell>
          <cell r="I26">
            <v>0.80719651803699555</v>
          </cell>
          <cell r="J26">
            <v>0.80063906863629197</v>
          </cell>
          <cell r="K26">
            <v>0.76382978980995742</v>
          </cell>
          <cell r="L26">
            <v>0.77764703016584735</v>
          </cell>
          <cell r="M26">
            <v>0.79595861830912384</v>
          </cell>
          <cell r="N26">
            <v>0.80178078948676812</v>
          </cell>
          <cell r="O26">
            <v>0.75330543656717741</v>
          </cell>
          <cell r="P26">
            <v>0.74386437962729612</v>
          </cell>
          <cell r="Q26">
            <v>0.77041775966468939</v>
          </cell>
          <cell r="R26">
            <v>0.70867003911225168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0.1697816326652242</v>
          </cell>
          <cell r="I28">
            <v>0.17857052086967523</v>
          </cell>
          <cell r="J28">
            <v>0.18908565912317429</v>
          </cell>
          <cell r="K28">
            <v>0.22437799266976369</v>
          </cell>
          <cell r="L28">
            <v>0.21251375305701561</v>
          </cell>
          <cell r="M28">
            <v>0.20111080754752148</v>
          </cell>
          <cell r="N28">
            <v>0.19027576096697507</v>
          </cell>
          <cell r="O28">
            <v>0.23027331768360357</v>
          </cell>
          <cell r="P28">
            <v>0.24856390300560979</v>
          </cell>
          <cell r="Q28">
            <v>0.22468906896349869</v>
          </cell>
          <cell r="R28">
            <v>0.29006850517459271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6.9982750434201312E-3</v>
          </cell>
          <cell r="O29">
            <v>8.4145739290159456E-3</v>
          </cell>
          <cell r="P29">
            <v>4.4465207414815825E-3</v>
          </cell>
          <cell r="Q29">
            <v>2.1861541703339761E-3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1.1384984287298561E-6</v>
          </cell>
          <cell r="R31">
            <v>5.8080745575561263E-7</v>
          </cell>
        </row>
        <row r="32">
          <cell r="H32">
            <v>1.7977821851639673E-2</v>
          </cell>
          <cell r="I32">
            <v>1.2699307237544208E-2</v>
          </cell>
          <cell r="J32">
            <v>9.4644767069915689E-3</v>
          </cell>
          <cell r="K32">
            <v>1.0634076224684612E-2</v>
          </cell>
          <cell r="L32">
            <v>8.4319717884961658E-3</v>
          </cell>
          <cell r="M32">
            <v>1.7377692975300437E-3</v>
          </cell>
          <cell r="N32">
            <v>0</v>
          </cell>
          <cell r="O32">
            <v>7.0643193254068155E-3</v>
          </cell>
          <cell r="P32">
            <v>1.4780718310224059E-3</v>
          </cell>
          <cell r="Q32">
            <v>1.4942791877079361E-3</v>
          </cell>
          <cell r="R32">
            <v>0</v>
          </cell>
        </row>
        <row r="33">
          <cell r="H33">
            <v>1.2823524657745172E-4</v>
          </cell>
          <cell r="I33">
            <v>2.9800359599409574E-4</v>
          </cell>
          <cell r="J33">
            <v>3.1158594514877627E-4</v>
          </cell>
          <cell r="K33">
            <v>4.4908912545430261E-4</v>
          </cell>
          <cell r="L33">
            <v>4.3756823296362674E-4</v>
          </cell>
          <cell r="M33">
            <v>2.6526207470684406E-4</v>
          </cell>
          <cell r="N33">
            <v>2.859649942371319E-4</v>
          </cell>
          <cell r="O33">
            <v>2.1320392756208177E-4</v>
          </cell>
          <cell r="P33">
            <v>2.5485323083189584E-4</v>
          </cell>
          <cell r="Q33">
            <v>2.2580218836475478E-5</v>
          </cell>
          <cell r="R33">
            <v>4.149869271373852E-4</v>
          </cell>
        </row>
        <row r="36">
          <cell r="A36" t="str">
            <v>Light Medium</v>
          </cell>
        </row>
        <row r="37">
          <cell r="H37">
            <v>1109.1558234795593</v>
          </cell>
          <cell r="I37">
            <v>1232.0304665644476</v>
          </cell>
          <cell r="J37">
            <v>1170.0544075903117</v>
          </cell>
          <cell r="K37">
            <v>1130.7086564840006</v>
          </cell>
          <cell r="L37">
            <v>1077.572546961504</v>
          </cell>
          <cell r="M37">
            <v>1222.8915410389598</v>
          </cell>
          <cell r="N37">
            <v>1551.7500282003234</v>
          </cell>
          <cell r="O37">
            <v>1373.7851026895914</v>
          </cell>
          <cell r="P37">
            <v>1107.4532980523823</v>
          </cell>
          <cell r="Q37">
            <v>1052.765961584942</v>
          </cell>
          <cell r="R37">
            <v>1220.8827643225577</v>
          </cell>
        </row>
        <row r="38">
          <cell r="H38">
            <v>59.168999999999997</v>
          </cell>
          <cell r="I38">
            <v>60.402000000000001</v>
          </cell>
          <cell r="J38">
            <v>63.339999999999996</v>
          </cell>
          <cell r="K38">
            <v>66.082999999999998</v>
          </cell>
          <cell r="L38">
            <v>72.203000000000003</v>
          </cell>
          <cell r="M38">
            <v>76.298000000000002</v>
          </cell>
          <cell r="N38">
            <v>79.253999999999991</v>
          </cell>
          <cell r="O38">
            <v>80.519000000000005</v>
          </cell>
          <cell r="P38">
            <v>82.284999999999997</v>
          </cell>
          <cell r="Q38">
            <v>84.305999999999997</v>
          </cell>
          <cell r="R38">
            <v>87.705999999999989</v>
          </cell>
        </row>
        <row r="39">
          <cell r="H39">
            <v>22935.149256076307</v>
          </cell>
          <cell r="I39">
            <v>23843.578343059937</v>
          </cell>
          <cell r="J39">
            <v>22068.757503054218</v>
          </cell>
          <cell r="K39">
            <v>20958.385300912931</v>
          </cell>
          <cell r="L39">
            <v>18040.052528277563</v>
          </cell>
          <cell r="M39">
            <v>19196.576007592281</v>
          </cell>
          <cell r="N39">
            <v>23377.2956984622</v>
          </cell>
          <cell r="O39">
            <v>21276.788989941862</v>
          </cell>
          <cell r="P39">
            <v>16955.011617373031</v>
          </cell>
          <cell r="Q39">
            <v>15444.394443164438</v>
          </cell>
          <cell r="R39">
            <v>17853.90438768383</v>
          </cell>
        </row>
        <row r="40">
          <cell r="H40">
            <v>1357.049846332779</v>
          </cell>
          <cell r="I40">
            <v>1440.1998190775062</v>
          </cell>
          <cell r="J40">
            <v>1397.835100243454</v>
          </cell>
          <cell r="K40">
            <v>1384.9929758402291</v>
          </cell>
          <cell r="L40">
            <v>1302.545912699225</v>
          </cell>
          <cell r="M40">
            <v>1464.6603562272758</v>
          </cell>
          <cell r="N40">
            <v>1852.7441932859228</v>
          </cell>
          <cell r="O40">
            <v>1713.185772681129</v>
          </cell>
          <cell r="P40">
            <v>1395.1431309355398</v>
          </cell>
          <cell r="Q40">
            <v>1302.055117925421</v>
          </cell>
          <cell r="R40">
            <v>1565.8945382261979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3365.0570000000002</v>
          </cell>
          <cell r="I47">
            <v>3600.9650000000001</v>
          </cell>
          <cell r="J47">
            <v>2991.0310000000004</v>
          </cell>
          <cell r="K47">
            <v>2504.665</v>
          </cell>
          <cell r="L47">
            <v>2908.9259999999999</v>
          </cell>
          <cell r="M47">
            <v>3209.7400000000002</v>
          </cell>
          <cell r="N47">
            <v>4150.241</v>
          </cell>
          <cell r="O47">
            <v>2970.1709999999998</v>
          </cell>
          <cell r="P47">
            <v>2248.1409999999996</v>
          </cell>
          <cell r="Q47">
            <v>2291.509</v>
          </cell>
          <cell r="R47">
            <v>2075.6939999999995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5184.7280000000001</v>
          </cell>
          <cell r="I49">
            <v>5241.4009999999998</v>
          </cell>
          <cell r="J49">
            <v>5289.2970000000005</v>
          </cell>
          <cell r="K49">
            <v>5522.9</v>
          </cell>
          <cell r="L49">
            <v>4990.259</v>
          </cell>
          <cell r="M49">
            <v>5381.4120000000003</v>
          </cell>
          <cell r="N49">
            <v>6384.9989999999998</v>
          </cell>
          <cell r="O49">
            <v>6234.1139999999996</v>
          </cell>
          <cell r="P49">
            <v>5171.1559999999999</v>
          </cell>
          <cell r="Q49">
            <v>4736.5349999999999</v>
          </cell>
          <cell r="R49">
            <v>5993.0740000000005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234.83799999999999</v>
          </cell>
          <cell r="O50">
            <v>227.80500000000001</v>
          </cell>
          <cell r="P50">
            <v>92.505999999999986</v>
          </cell>
          <cell r="Q50">
            <v>46.085000000000008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2.4E-2</v>
          </cell>
          <cell r="R52">
            <v>1.2E-2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3.9160000000000004</v>
          </cell>
          <cell r="I54">
            <v>8.7469999999999999</v>
          </cell>
          <cell r="J54">
            <v>8.7159999999999993</v>
          </cell>
          <cell r="K54">
            <v>11.054</v>
          </cell>
          <cell r="L54">
            <v>10.274999999999999</v>
          </cell>
          <cell r="M54">
            <v>7.0979999999999999</v>
          </cell>
          <cell r="N54">
            <v>9.5960000000000001</v>
          </cell>
          <cell r="O54">
            <v>5.7720000000000002</v>
          </cell>
          <cell r="P54">
            <v>5.3020000000000005</v>
          </cell>
          <cell r="Q54">
            <v>0.47600000000000003</v>
          </cell>
          <cell r="R54">
            <v>8.5739999999999998</v>
          </cell>
        </row>
        <row r="55">
          <cell r="H55">
            <v>8553.7009999999991</v>
          </cell>
          <cell r="I55">
            <v>8851.1129999999994</v>
          </cell>
          <cell r="J55">
            <v>8289.0440000000017</v>
          </cell>
          <cell r="K55">
            <v>8038.6189999999997</v>
          </cell>
          <cell r="L55">
            <v>7909.4599999999991</v>
          </cell>
          <cell r="M55">
            <v>8598.25</v>
          </cell>
          <cell r="N55">
            <v>10779.673999999999</v>
          </cell>
          <cell r="O55">
            <v>9437.862000000001</v>
          </cell>
          <cell r="P55">
            <v>7517.1049999999996</v>
          </cell>
          <cell r="Q55">
            <v>7074.6289999999999</v>
          </cell>
          <cell r="R55">
            <v>8077.3539999999994</v>
          </cell>
        </row>
        <row r="56">
          <cell r="H56">
            <v>7.7119019879154389E-3</v>
          </cell>
          <cell r="I56">
            <v>7.1841673077140556E-3</v>
          </cell>
          <cell r="J56">
            <v>7.08432355472342E-3</v>
          </cell>
          <cell r="K56">
            <v>7.1093636312969588E-3</v>
          </cell>
          <cell r="L56">
            <v>7.3400719258325366E-3</v>
          </cell>
          <cell r="M56">
            <v>7.0310814258270115E-3</v>
          </cell>
          <cell r="N56">
            <v>6.9467851162225954E-3</v>
          </cell>
          <cell r="O56">
            <v>6.869969678316201E-3</v>
          </cell>
          <cell r="P56">
            <v>6.7877399554635148E-3</v>
          </cell>
          <cell r="Q56">
            <v>6.7200396461803598E-3</v>
          </cell>
          <cell r="R56">
            <v>6.6159947834810769E-3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0.39340362727198447</v>
          </cell>
          <cell r="I60">
            <v>0.4068375355732099</v>
          </cell>
          <cell r="J60">
            <v>0.36084149149166056</v>
          </cell>
          <cell r="K60">
            <v>0.31157901624644729</v>
          </cell>
          <cell r="L60">
            <v>0.36777807840231824</v>
          </cell>
          <cell r="M60">
            <v>0.3733015439188207</v>
          </cell>
          <cell r="N60">
            <v>0.3850061699453991</v>
          </cell>
          <cell r="O60">
            <v>0.31470803451035834</v>
          </cell>
          <cell r="P60">
            <v>0.29907005422965355</v>
          </cell>
          <cell r="Q60">
            <v>0.32390518287248704</v>
          </cell>
          <cell r="R60">
            <v>0.25697697538079917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0.60613855920378801</v>
          </cell>
          <cell r="I62">
            <v>0.59217422712827195</v>
          </cell>
          <cell r="J62">
            <v>0.63810700003522713</v>
          </cell>
          <cell r="K62">
            <v>0.68704587193397271</v>
          </cell>
          <cell r="L62">
            <v>0.63092284429025502</v>
          </cell>
          <cell r="M62">
            <v>0.62587293926089616</v>
          </cell>
          <cell r="N62">
            <v>0.59231837623289907</v>
          </cell>
          <cell r="O62">
            <v>0.66054303400494718</v>
          </cell>
          <cell r="P62">
            <v>0.6879185537517436</v>
          </cell>
          <cell r="Q62">
            <v>0.66951001953600675</v>
          </cell>
          <cell r="R62">
            <v>0.74196005275985188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2.1785259925300154E-2</v>
          </cell>
          <cell r="O63">
            <v>2.4137352294407353E-2</v>
          </cell>
          <cell r="P63">
            <v>1.2306067295853922E-2</v>
          </cell>
          <cell r="Q63">
            <v>6.5141225073427891E-3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3.3924040398443511E-6</v>
          </cell>
          <cell r="R65">
            <v>1.4856350235485533E-6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4.5781352422769988E-4</v>
          </cell>
          <cell r="I67">
            <v>9.8823729851827682E-4</v>
          </cell>
          <cell r="J67">
            <v>1.0515084731122187E-3</v>
          </cell>
          <cell r="K67">
            <v>1.3751118195799554E-3</v>
          </cell>
          <cell r="L67">
            <v>1.2990773074268028E-3</v>
          </cell>
          <cell r="M67">
            <v>8.2551682028319715E-4</v>
          </cell>
          <cell r="N67">
            <v>8.9019389640169089E-4</v>
          </cell>
          <cell r="O67">
            <v>6.1157919028695265E-4</v>
          </cell>
          <cell r="P67">
            <v>7.0532472274898394E-4</v>
          </cell>
          <cell r="Q67">
            <v>6.7282680123579631E-5</v>
          </cell>
          <cell r="R67">
            <v>1.0614862243254412E-3</v>
          </cell>
        </row>
        <row r="70">
          <cell r="A70" t="str">
            <v>Light Trucks</v>
          </cell>
        </row>
        <row r="71">
          <cell r="H71">
            <v>461.33734654589131</v>
          </cell>
          <cell r="I71">
            <v>453.77546946104417</v>
          </cell>
          <cell r="J71">
            <v>467.9308548028601</v>
          </cell>
          <cell r="K71">
            <v>486.26488503425048</v>
          </cell>
          <cell r="L71">
            <v>446.10018550818432</v>
          </cell>
          <cell r="M71">
            <v>492.75341508790819</v>
          </cell>
          <cell r="N71">
            <v>619.48886732452058</v>
          </cell>
          <cell r="O71">
            <v>621.16818226545877</v>
          </cell>
          <cell r="P71">
            <v>514.79301315531518</v>
          </cell>
          <cell r="Q71">
            <v>465.24429038662731</v>
          </cell>
          <cell r="R71">
            <v>595.29911939605881</v>
          </cell>
        </row>
        <row r="72">
          <cell r="H72">
            <v>42.997</v>
          </cell>
          <cell r="I72">
            <v>43.27</v>
          </cell>
          <cell r="J72">
            <v>44.793999999999997</v>
          </cell>
          <cell r="K72">
            <v>46.386000000000003</v>
          </cell>
          <cell r="L72">
            <v>50.853000000000002</v>
          </cell>
          <cell r="M72">
            <v>53.625999999999998</v>
          </cell>
          <cell r="N72">
            <v>55.918999999999997</v>
          </cell>
          <cell r="O72">
            <v>57.228000000000002</v>
          </cell>
          <cell r="P72">
            <v>58.720999999999997</v>
          </cell>
          <cell r="Q72">
            <v>60.122999999999998</v>
          </cell>
          <cell r="R72">
            <v>62.427999999999997</v>
          </cell>
        </row>
        <row r="73">
          <cell r="H73">
            <v>19508.223031000001</v>
          </cell>
          <cell r="I73">
            <v>18952.535053</v>
          </cell>
          <cell r="J73">
            <v>18765.778649</v>
          </cell>
          <cell r="K73">
            <v>18831.754191</v>
          </cell>
          <cell r="L73">
            <v>15758.704725</v>
          </cell>
          <cell r="M73">
            <v>16506.650758</v>
          </cell>
          <cell r="N73">
            <v>19901.185352</v>
          </cell>
          <cell r="O73">
            <v>19498.685206999999</v>
          </cell>
          <cell r="P73">
            <v>15748.672984000001</v>
          </cell>
          <cell r="Q73">
            <v>13900.970961999999</v>
          </cell>
          <cell r="R73">
            <v>17130.127228000001</v>
          </cell>
        </row>
        <row r="74">
          <cell r="H74">
            <v>838.79506566390705</v>
          </cell>
          <cell r="I74">
            <v>820.07619174331012</v>
          </cell>
          <cell r="J74">
            <v>840.59428880330597</v>
          </cell>
          <cell r="K74">
            <v>873.52974990372604</v>
          </cell>
          <cell r="L74">
            <v>801.37741138042497</v>
          </cell>
          <cell r="M74">
            <v>885.18565354850796</v>
          </cell>
          <cell r="N74">
            <v>1112.8543836984879</v>
          </cell>
          <cell r="O74">
            <v>1115.8707570261961</v>
          </cell>
          <cell r="P74">
            <v>924.77782629346393</v>
          </cell>
          <cell r="Q74">
            <v>835.76807714832603</v>
          </cell>
          <cell r="R74">
            <v>1069.399582589584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126.611</v>
          </cell>
          <cell r="I81">
            <v>38.991999999999997</v>
          </cell>
          <cell r="J81">
            <v>28.635000000000002</v>
          </cell>
          <cell r="K81">
            <v>24.808</v>
          </cell>
          <cell r="L81">
            <v>27.641999999999999</v>
          </cell>
          <cell r="M81">
            <v>28.639000000000003</v>
          </cell>
          <cell r="N81">
            <v>35.371000000000002</v>
          </cell>
          <cell r="O81">
            <v>22.498000000000001</v>
          </cell>
          <cell r="P81">
            <v>16.305</v>
          </cell>
          <cell r="Q81">
            <v>16.233000000000001</v>
          </cell>
          <cell r="R81">
            <v>20.566000000000003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3482.48</v>
          </cell>
          <cell r="I83">
            <v>3469.58</v>
          </cell>
          <cell r="J83">
            <v>3536.163</v>
          </cell>
          <cell r="K83">
            <v>3644.9009999999998</v>
          </cell>
          <cell r="L83">
            <v>3305.134</v>
          </cell>
          <cell r="M83">
            <v>3613.0429999999997</v>
          </cell>
          <cell r="N83">
            <v>4337.9219999999996</v>
          </cell>
          <cell r="O83">
            <v>4322.3789999999999</v>
          </cell>
          <cell r="P83">
            <v>3612.9769999999999</v>
          </cell>
          <cell r="Q83">
            <v>3290.5210000000002</v>
          </cell>
          <cell r="R83">
            <v>4161.9080000000004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159.547</v>
          </cell>
          <cell r="O84">
            <v>157.947</v>
          </cell>
          <cell r="P84">
            <v>64.631999999999991</v>
          </cell>
          <cell r="Q84">
            <v>32.016000000000005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2.4E-2</v>
          </cell>
          <cell r="R86">
            <v>1.2E-2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3.9160000000000004</v>
          </cell>
          <cell r="I88">
            <v>8.7469999999999999</v>
          </cell>
          <cell r="J88">
            <v>8.7159999999999993</v>
          </cell>
          <cell r="K88">
            <v>11.054</v>
          </cell>
          <cell r="L88">
            <v>10.274999999999999</v>
          </cell>
          <cell r="M88">
            <v>7.0979999999999999</v>
          </cell>
          <cell r="N88">
            <v>9.5960000000000001</v>
          </cell>
          <cell r="O88">
            <v>5.7720000000000002</v>
          </cell>
          <cell r="P88">
            <v>5.3020000000000005</v>
          </cell>
          <cell r="Q88">
            <v>0.47600000000000003</v>
          </cell>
          <cell r="R88">
            <v>8.5739999999999998</v>
          </cell>
        </row>
        <row r="89">
          <cell r="H89">
            <v>3613.0070000000001</v>
          </cell>
          <cell r="I89">
            <v>3517.319</v>
          </cell>
          <cell r="J89">
            <v>3573.5140000000001</v>
          </cell>
          <cell r="K89">
            <v>3680.7629999999999</v>
          </cell>
          <cell r="L89">
            <v>3343.0509999999999</v>
          </cell>
          <cell r="M89">
            <v>3648.7799999999997</v>
          </cell>
          <cell r="N89">
            <v>4542.4359999999988</v>
          </cell>
          <cell r="O89">
            <v>4508.5959999999995</v>
          </cell>
          <cell r="P89">
            <v>3699.2159999999999</v>
          </cell>
          <cell r="Q89">
            <v>3339.2700000000004</v>
          </cell>
          <cell r="R89">
            <v>4191.0599999999995</v>
          </cell>
        </row>
        <row r="90">
          <cell r="H90">
            <v>7.8315944439598887E-3</v>
          </cell>
          <cell r="I90">
            <v>7.7512321328818672E-3</v>
          </cell>
          <cell r="J90">
            <v>7.6368419891984394E-3</v>
          </cell>
          <cell r="K90">
            <v>7.5694608294422537E-3</v>
          </cell>
          <cell r="L90">
            <v>7.4939466707275495E-3</v>
          </cell>
          <cell r="M90">
            <v>7.4048801860643627E-3</v>
          </cell>
          <cell r="N90">
            <v>7.3325546908019476E-3</v>
          </cell>
          <cell r="O90">
            <v>7.2582532858600805E-3</v>
          </cell>
          <cell r="P90">
            <v>7.1858317915513966E-3</v>
          </cell>
          <cell r="Q90">
            <v>7.1774550897228638E-3</v>
          </cell>
          <cell r="R90">
            <v>7.0402590285231761E-3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3.5043109520684575E-2</v>
          </cell>
          <cell r="I94">
            <v>1.1085716137774253E-2</v>
          </cell>
          <cell r="J94">
            <v>8.0131209783982933E-3</v>
          </cell>
          <cell r="K94">
            <v>6.7399069160388753E-3</v>
          </cell>
          <cell r="L94">
            <v>8.2684948569435521E-3</v>
          </cell>
          <cell r="M94">
            <v>7.848924846112949E-3</v>
          </cell>
          <cell r="N94">
            <v>7.7867910522019489E-3</v>
          </cell>
          <cell r="O94">
            <v>4.9900235017730585E-3</v>
          </cell>
          <cell r="P94">
            <v>4.4076907106803172E-3</v>
          </cell>
          <cell r="Q94">
            <v>4.8612421277704401E-3</v>
          </cell>
          <cell r="R94">
            <v>4.9071118046508534E-3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0.96387302875416514</v>
          </cell>
          <cell r="I96">
            <v>0.98642744658644832</v>
          </cell>
          <cell r="J96">
            <v>0.98954782323505652</v>
          </cell>
          <cell r="K96">
            <v>0.99025691140668382</v>
          </cell>
          <cell r="L96">
            <v>0.98865796543337214</v>
          </cell>
          <cell r="M96">
            <v>0.99020576740718813</v>
          </cell>
          <cell r="N96">
            <v>0.95497702114019889</v>
          </cell>
          <cell r="O96">
            <v>0.95869734170016574</v>
          </cell>
          <cell r="P96">
            <v>0.97668722237360561</v>
          </cell>
          <cell r="Q96">
            <v>0.98540130028419382</v>
          </cell>
          <cell r="R96">
            <v>0.99304424179085982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3.512366492340234E-2</v>
          </cell>
          <cell r="O97">
            <v>3.5032413638303367E-2</v>
          </cell>
          <cell r="P97">
            <v>1.747181024303528E-2</v>
          </cell>
          <cell r="Q97">
            <v>9.5877242630874413E-3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7.1871995975168219E-6</v>
          </cell>
          <cell r="R99">
            <v>2.8632374625989613E-6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1.0838617251502697E-3</v>
          </cell>
          <cell r="I101">
            <v>2.4868372757773749E-3</v>
          </cell>
          <cell r="J101">
            <v>2.4390557865451201E-3</v>
          </cell>
          <cell r="K101">
            <v>3.0031816772772384E-3</v>
          </cell>
          <cell r="L101">
            <v>3.073539709684357E-3</v>
          </cell>
          <cell r="M101">
            <v>1.9453077466988968E-3</v>
          </cell>
          <cell r="N101">
            <v>2.1125228841969382E-3</v>
          </cell>
          <cell r="O101">
            <v>1.2802211597579382E-3</v>
          </cell>
          <cell r="P101">
            <v>1.4332766726787515E-3</v>
          </cell>
          <cell r="Q101">
            <v>1.425461253507503E-4</v>
          </cell>
          <cell r="R101">
            <v>2.0457831670269576E-3</v>
          </cell>
        </row>
        <row r="104">
          <cell r="A104" t="str">
            <v>Medium Trucks</v>
          </cell>
        </row>
        <row r="105">
          <cell r="H105">
            <v>647.81847693366797</v>
          </cell>
          <cell r="I105">
            <v>778.25499710340353</v>
          </cell>
          <cell r="J105">
            <v>702.12355278745167</v>
          </cell>
          <cell r="K105">
            <v>644.44377144975022</v>
          </cell>
          <cell r="L105">
            <v>631.47236145331965</v>
          </cell>
          <cell r="M105">
            <v>730.13812595105162</v>
          </cell>
          <cell r="N105">
            <v>932.26116087580272</v>
          </cell>
          <cell r="O105">
            <v>752.61692042413256</v>
          </cell>
          <cell r="P105">
            <v>592.66028489706707</v>
          </cell>
          <cell r="Q105">
            <v>587.52167119831483</v>
          </cell>
          <cell r="R105">
            <v>625.58364492649878</v>
          </cell>
        </row>
        <row r="106">
          <cell r="H106">
            <v>16.172000000000001</v>
          </cell>
          <cell r="I106">
            <v>17.132000000000001</v>
          </cell>
          <cell r="J106">
            <v>18.545999999999999</v>
          </cell>
          <cell r="K106">
            <v>19.696999999999999</v>
          </cell>
          <cell r="L106">
            <v>21.35</v>
          </cell>
          <cell r="M106">
            <v>22.672000000000001</v>
          </cell>
          <cell r="N106">
            <v>23.335000000000001</v>
          </cell>
          <cell r="O106">
            <v>23.291</v>
          </cell>
          <cell r="P106">
            <v>23.564</v>
          </cell>
          <cell r="Q106">
            <v>24.183</v>
          </cell>
          <cell r="R106">
            <v>25.277999999999999</v>
          </cell>
        </row>
        <row r="107">
          <cell r="H107">
            <v>32046.424726000001</v>
          </cell>
          <cell r="I107">
            <v>36196.802903000003</v>
          </cell>
          <cell r="J107">
            <v>30046.414938000002</v>
          </cell>
          <cell r="K107">
            <v>25966.554598999999</v>
          </cell>
          <cell r="L107">
            <v>23473.934487999999</v>
          </cell>
          <cell r="M107">
            <v>25559.046519</v>
          </cell>
          <cell r="N107">
            <v>31707.298460999998</v>
          </cell>
          <cell r="O107">
            <v>25645.743663000001</v>
          </cell>
          <cell r="P107">
            <v>19961.182508999998</v>
          </cell>
          <cell r="Q107">
            <v>19281.604465</v>
          </cell>
          <cell r="R107">
            <v>19641.386012999999</v>
          </cell>
        </row>
        <row r="108">
          <cell r="H108">
            <v>518.25478066887206</v>
          </cell>
          <cell r="I108">
            <v>620.12362733419616</v>
          </cell>
          <cell r="J108">
            <v>557.24081144014804</v>
          </cell>
          <cell r="K108">
            <v>511.46322593650297</v>
          </cell>
          <cell r="L108">
            <v>501.16850131880005</v>
          </cell>
          <cell r="M108">
            <v>579.47470267876793</v>
          </cell>
          <cell r="N108">
            <v>739.88980958743502</v>
          </cell>
          <cell r="O108">
            <v>597.31501565493306</v>
          </cell>
          <cell r="P108">
            <v>470.36530464207596</v>
          </cell>
          <cell r="Q108">
            <v>466.287040777095</v>
          </cell>
          <cell r="R108">
            <v>496.49495563661395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3238.4460000000004</v>
          </cell>
          <cell r="I115">
            <v>3561.973</v>
          </cell>
          <cell r="J115">
            <v>2962.3960000000002</v>
          </cell>
          <cell r="K115">
            <v>2479.857</v>
          </cell>
          <cell r="L115">
            <v>2881.2840000000001</v>
          </cell>
          <cell r="M115">
            <v>3181.1010000000001</v>
          </cell>
          <cell r="N115">
            <v>4114.87</v>
          </cell>
          <cell r="O115">
            <v>2947.6729999999998</v>
          </cell>
          <cell r="P115">
            <v>2231.8359999999998</v>
          </cell>
          <cell r="Q115">
            <v>2275.2759999999998</v>
          </cell>
          <cell r="R115">
            <v>2055.1279999999997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1702.248</v>
          </cell>
          <cell r="I117">
            <v>1771.8210000000001</v>
          </cell>
          <cell r="J117">
            <v>1753.134</v>
          </cell>
          <cell r="K117">
            <v>1877.999</v>
          </cell>
          <cell r="L117">
            <v>1685.125</v>
          </cell>
          <cell r="M117">
            <v>1768.3690000000001</v>
          </cell>
          <cell r="N117">
            <v>2047.0769999999998</v>
          </cell>
          <cell r="O117">
            <v>1911.7349999999999</v>
          </cell>
          <cell r="P117">
            <v>1558.1790000000001</v>
          </cell>
          <cell r="Q117">
            <v>1446.0139999999999</v>
          </cell>
          <cell r="R117">
            <v>1831.1660000000002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75.290999999999997</v>
          </cell>
          <cell r="O118">
            <v>69.858000000000004</v>
          </cell>
          <cell r="P118">
            <v>27.873999999999999</v>
          </cell>
          <cell r="Q118">
            <v>14.068999999999999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4940.6940000000004</v>
          </cell>
          <cell r="I123">
            <v>5333.7939999999999</v>
          </cell>
          <cell r="J123">
            <v>4715.5300000000007</v>
          </cell>
          <cell r="K123">
            <v>4357.8559999999998</v>
          </cell>
          <cell r="L123">
            <v>4566.4089999999997</v>
          </cell>
          <cell r="M123">
            <v>4949.47</v>
          </cell>
          <cell r="N123">
            <v>6237.2380000000003</v>
          </cell>
          <cell r="O123">
            <v>4929.2659999999996</v>
          </cell>
          <cell r="P123">
            <v>3817.8889999999997</v>
          </cell>
          <cell r="Q123">
            <v>3735.3589999999999</v>
          </cell>
          <cell r="R123">
            <v>3886.2939999999999</v>
          </cell>
        </row>
        <row r="124">
          <cell r="H124">
            <v>7.6266642214125871E-3</v>
          </cell>
          <cell r="I124">
            <v>6.8535300381647544E-3</v>
          </cell>
          <cell r="J124">
            <v>6.716097161645132E-3</v>
          </cell>
          <cell r="K124">
            <v>6.7621974066046173E-3</v>
          </cell>
          <cell r="L124">
            <v>7.2313679564541987E-3</v>
          </cell>
          <cell r="M124">
            <v>6.7788132465387953E-3</v>
          </cell>
          <cell r="N124">
            <v>6.6904406852479987E-3</v>
          </cell>
          <cell r="O124">
            <v>6.5495019660495313E-3</v>
          </cell>
          <cell r="P124">
            <v>6.4419518184234137E-3</v>
          </cell>
          <cell r="Q124">
            <v>6.3578233503818263E-3</v>
          </cell>
          <cell r="R124">
            <v>6.2122691849730337E-3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0.655463787071209</v>
          </cell>
          <cell r="I128">
            <v>0.66781225521645571</v>
          </cell>
          <cell r="J128">
            <v>0.6282212179754979</v>
          </cell>
          <cell r="K128">
            <v>0.56905436985526825</v>
          </cell>
          <cell r="L128">
            <v>0.63097370384474982</v>
          </cell>
          <cell r="M128">
            <v>0.64271548266784118</v>
          </cell>
          <cell r="N128">
            <v>0.65972630834353274</v>
          </cell>
          <cell r="O128">
            <v>0.59799430584594138</v>
          </cell>
          <cell r="P128">
            <v>0.58457330739578861</v>
          </cell>
          <cell r="Q128">
            <v>0.60911842743896905</v>
          </cell>
          <cell r="R128">
            <v>0.52881434086047008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0.34453621292879094</v>
          </cell>
          <cell r="I130">
            <v>0.33218774478354435</v>
          </cell>
          <cell r="J130">
            <v>0.37177878202450199</v>
          </cell>
          <cell r="K130">
            <v>0.43094563014473175</v>
          </cell>
          <cell r="L130">
            <v>0.36902629615525023</v>
          </cell>
          <cell r="M130">
            <v>0.35728451733215882</v>
          </cell>
          <cell r="N130">
            <v>0.32820248321452533</v>
          </cell>
          <cell r="O130">
            <v>0.38783360443522424</v>
          </cell>
          <cell r="P130">
            <v>0.40812579936189874</v>
          </cell>
          <cell r="Q130">
            <v>0.38711513404735659</v>
          </cell>
          <cell r="R130">
            <v>0.47118565913952992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1.2071208441941768E-2</v>
          </cell>
          <cell r="O131">
            <v>1.4172089718834409E-2</v>
          </cell>
          <cell r="P131">
            <v>7.3008932423127022E-3</v>
          </cell>
          <cell r="Q131">
            <v>3.7664385136743214E-3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22136.36025711384</v>
          </cell>
          <cell r="I139">
            <v>20493.273223861383</v>
          </cell>
          <cell r="J139">
            <v>18931.925833767891</v>
          </cell>
          <cell r="K139">
            <v>15226.141719784451</v>
          </cell>
          <cell r="L139">
            <v>15703.301463171234</v>
          </cell>
          <cell r="M139">
            <v>20418.790145233721</v>
          </cell>
          <cell r="N139">
            <v>19589.149806072357</v>
          </cell>
          <cell r="O139">
            <v>17926.054378530898</v>
          </cell>
          <cell r="P139">
            <v>14091.527503670972</v>
          </cell>
          <cell r="Q139">
            <v>15419.761664831058</v>
          </cell>
          <cell r="R139">
            <v>14033.89935551467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17922.671999999999</v>
          </cell>
          <cell r="I149">
            <v>16647.113000000001</v>
          </cell>
          <cell r="J149">
            <v>15875.011999999999</v>
          </cell>
          <cell r="K149">
            <v>13285.196</v>
          </cell>
          <cell r="L149">
            <v>12519.072000000002</v>
          </cell>
          <cell r="M149">
            <v>14318.623000000001</v>
          </cell>
          <cell r="N149">
            <v>17458.259999999998</v>
          </cell>
          <cell r="O149">
            <v>13932.570000000002</v>
          </cell>
          <cell r="P149">
            <v>10650.311000000002</v>
          </cell>
          <cell r="Q149">
            <v>11312.954</v>
          </cell>
          <cell r="R149">
            <v>10354.311000000002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17922.671999999999</v>
          </cell>
          <cell r="I157">
            <v>16647.113000000001</v>
          </cell>
          <cell r="J157">
            <v>15875.011999999999</v>
          </cell>
          <cell r="K157">
            <v>13285.196</v>
          </cell>
          <cell r="L157">
            <v>12519.072000000002</v>
          </cell>
          <cell r="M157">
            <v>14318.623000000001</v>
          </cell>
          <cell r="N157">
            <v>17458.259999999998</v>
          </cell>
          <cell r="O157">
            <v>13932.570000000002</v>
          </cell>
          <cell r="P157">
            <v>10650.311000000002</v>
          </cell>
          <cell r="Q157">
            <v>11312.954</v>
          </cell>
          <cell r="R157">
            <v>10354.311000000002</v>
          </cell>
        </row>
        <row r="158">
          <cell r="H158">
            <v>8.0964855070247098E-4</v>
          </cell>
          <cell r="I158">
            <v>8.1232084392535706E-4</v>
          </cell>
          <cell r="J158">
            <v>8.385312798809177E-4</v>
          </cell>
          <cell r="K158">
            <v>8.7252543976636988E-4</v>
          </cell>
          <cell r="L158">
            <v>7.9722547703493004E-4</v>
          </cell>
          <cell r="M158">
            <v>7.0124737548871586E-4</v>
          </cell>
          <cell r="N158">
            <v>8.9122091427307302E-4</v>
          </cell>
          <cell r="O158">
            <v>7.7722457523538002E-4</v>
          </cell>
          <cell r="P158">
            <v>7.5579535271995868E-4</v>
          </cell>
          <cell r="Q158">
            <v>7.3366594412430217E-4</v>
          </cell>
          <cell r="R158">
            <v>7.3780712955813228E-4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6913.4944595432626</v>
          </cell>
          <cell r="I173">
            <v>6029.5833501271491</v>
          </cell>
          <cell r="J173">
            <v>5035.4562076037209</v>
          </cell>
          <cell r="K173">
            <v>4498.3111405738891</v>
          </cell>
          <cell r="L173">
            <v>4333.192235387045</v>
          </cell>
          <cell r="M173">
            <v>4421.7948861003488</v>
          </cell>
          <cell r="N173">
            <v>5739.5388531488215</v>
          </cell>
          <cell r="O173">
            <v>4486.0274743338532</v>
          </cell>
          <cell r="P173">
            <v>3561.2961952407941</v>
          </cell>
          <cell r="Q173">
            <v>4009.3758553049083</v>
          </cell>
          <cell r="R173">
            <v>4068.4481702279277</v>
          </cell>
        </row>
        <row r="174">
          <cell r="H174">
            <v>12.653</v>
          </cell>
          <cell r="I174">
            <v>12.569000000000001</v>
          </cell>
          <cell r="J174">
            <v>12.486000000000001</v>
          </cell>
          <cell r="K174">
            <v>12.404</v>
          </cell>
          <cell r="L174">
            <v>12.321999999999999</v>
          </cell>
          <cell r="M174">
            <v>12.241</v>
          </cell>
          <cell r="N174">
            <v>12.275</v>
          </cell>
          <cell r="O174">
            <v>12.242000000000001</v>
          </cell>
          <cell r="P174">
            <v>11.914</v>
          </cell>
          <cell r="Q174">
            <v>12.302</v>
          </cell>
          <cell r="R174">
            <v>12.738</v>
          </cell>
        </row>
        <row r="175">
          <cell r="H175">
            <v>79190.380594999995</v>
          </cell>
          <cell r="I175">
            <v>69650.930426000006</v>
          </cell>
          <cell r="J175">
            <v>60540.717000999997</v>
          </cell>
          <cell r="K175">
            <v>54588.901647999999</v>
          </cell>
          <cell r="L175">
            <v>59330.599263999997</v>
          </cell>
          <cell r="M175">
            <v>59211.086875000001</v>
          </cell>
          <cell r="N175">
            <v>78012.539921000003</v>
          </cell>
          <cell r="O175">
            <v>59541.314445000004</v>
          </cell>
          <cell r="P175">
            <v>47614.206146999997</v>
          </cell>
          <cell r="Q175">
            <v>49502.253979000001</v>
          </cell>
          <cell r="R175">
            <v>44928.577635000001</v>
          </cell>
        </row>
        <row r="176">
          <cell r="H176">
            <v>1001.995885668535</v>
          </cell>
          <cell r="I176">
            <v>875.44254452439407</v>
          </cell>
          <cell r="J176">
            <v>755.91139247448598</v>
          </cell>
          <cell r="K176">
            <v>677.12073604179193</v>
          </cell>
          <cell r="L176">
            <v>731.07164413100793</v>
          </cell>
          <cell r="M176">
            <v>724.80291443687497</v>
          </cell>
          <cell r="N176">
            <v>957.60392753027509</v>
          </cell>
          <cell r="O176">
            <v>728.90477143569012</v>
          </cell>
          <cell r="P176">
            <v>567.27565203535789</v>
          </cell>
          <cell r="Q176">
            <v>608.97672844965803</v>
          </cell>
          <cell r="R176">
            <v>572.30022191463001</v>
          </cell>
        </row>
        <row r="183">
          <cell r="H183">
            <v>14395.004000000001</v>
          </cell>
          <cell r="I183">
            <v>13136.838</v>
          </cell>
          <cell r="J183">
            <v>12324.614</v>
          </cell>
          <cell r="K183">
            <v>10238.634</v>
          </cell>
          <cell r="L183">
            <v>9399.6150000000016</v>
          </cell>
          <cell r="M183">
            <v>10515.470000000001</v>
          </cell>
          <cell r="N183">
            <v>13859.947999999999</v>
          </cell>
          <cell r="O183">
            <v>10524.729000000001</v>
          </cell>
          <cell r="P183">
            <v>8173.5690000000004</v>
          </cell>
          <cell r="Q183">
            <v>8753.4249999999993</v>
          </cell>
          <cell r="R183">
            <v>8208.7020000000011</v>
          </cell>
        </row>
        <row r="191">
          <cell r="H191">
            <v>14395.004000000001</v>
          </cell>
          <cell r="I191">
            <v>13136.838</v>
          </cell>
          <cell r="J191">
            <v>12324.614</v>
          </cell>
          <cell r="K191">
            <v>10238.634</v>
          </cell>
          <cell r="L191">
            <v>9399.6150000000016</v>
          </cell>
          <cell r="M191">
            <v>10515.470000000001</v>
          </cell>
          <cell r="N191">
            <v>13859.947999999999</v>
          </cell>
          <cell r="O191">
            <v>10524.729000000001</v>
          </cell>
          <cell r="P191">
            <v>8173.5690000000004</v>
          </cell>
          <cell r="Q191">
            <v>8753.4249999999993</v>
          </cell>
          <cell r="R191">
            <v>8208.7020000000011</v>
          </cell>
        </row>
        <row r="192">
          <cell r="H192">
            <v>2.0821603436926741E-3</v>
          </cell>
          <cell r="I192">
            <v>2.1787306414336204E-3</v>
          </cell>
          <cell r="J192">
            <v>2.4475665147061327E-3</v>
          </cell>
          <cell r="K192">
            <v>2.2761062274348964E-3</v>
          </cell>
          <cell r="L192">
            <v>2.1692125549469003E-3</v>
          </cell>
          <cell r="M192">
            <v>2.3780999053245912E-3</v>
          </cell>
          <cell r="N192">
            <v>2.4148190916760087E-3</v>
          </cell>
          <cell r="O192">
            <v>2.3461133620370561E-3</v>
          </cell>
          <cell r="P192">
            <v>2.2951106989985569E-3</v>
          </cell>
          <cell r="Q192">
            <v>2.1832388171884954E-3</v>
          </cell>
          <cell r="R192">
            <v>2.017649397642473E-3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15222.865797570576</v>
          </cell>
          <cell r="I209">
            <v>14463.689873734234</v>
          </cell>
          <cell r="J209">
            <v>13896.469626164171</v>
          </cell>
          <cell r="K209">
            <v>10727.830579210562</v>
          </cell>
          <cell r="L209">
            <v>11370.109227784189</v>
          </cell>
          <cell r="M209">
            <v>15996.995259133373</v>
          </cell>
          <cell r="N209">
            <v>13849.610952923536</v>
          </cell>
          <cell r="O209">
            <v>13440.026904197046</v>
          </cell>
          <cell r="P209">
            <v>10530.231308430177</v>
          </cell>
          <cell r="Q209">
            <v>11410.385809526149</v>
          </cell>
          <cell r="R209">
            <v>9965.4511852867417</v>
          </cell>
        </row>
        <row r="211">
          <cell r="H211">
            <v>63.912951751807263</v>
          </cell>
          <cell r="I211">
            <v>59.519649088433873</v>
          </cell>
          <cell r="J211">
            <v>56.270454834475956</v>
          </cell>
          <cell r="K211">
            <v>49.65935272231377</v>
          </cell>
          <cell r="L211">
            <v>53.597105741296666</v>
          </cell>
          <cell r="M211">
            <v>65.794857644532811</v>
          </cell>
          <cell r="N211">
            <v>55.242125263571879</v>
          </cell>
          <cell r="O211">
            <v>49.75806012011838</v>
          </cell>
          <cell r="P211">
            <v>37.236295494206338</v>
          </cell>
          <cell r="Q211">
            <v>36.451126752776112</v>
          </cell>
          <cell r="R211">
            <v>32.653390814135435</v>
          </cell>
        </row>
        <row r="212">
          <cell r="H212">
            <v>6.3912951751807263</v>
          </cell>
          <cell r="I212">
            <v>5.9519649088433875</v>
          </cell>
          <cell r="J212">
            <v>5.6270454834475956</v>
          </cell>
          <cell r="K212">
            <v>4.965935272231377</v>
          </cell>
          <cell r="L212">
            <v>5.3597105741296671</v>
          </cell>
          <cell r="M212">
            <v>6.579485764453282</v>
          </cell>
          <cell r="N212">
            <v>5.5242125263571884</v>
          </cell>
          <cell r="O212">
            <v>4.9758060120118381</v>
          </cell>
          <cell r="P212">
            <v>3.7236295494206342</v>
          </cell>
          <cell r="Q212">
            <v>3.6451126752776117</v>
          </cell>
          <cell r="R212">
            <v>3.2653390814135439</v>
          </cell>
        </row>
        <row r="214">
          <cell r="H214">
            <v>15229.257092745756</v>
          </cell>
          <cell r="I214">
            <v>14469.641838643078</v>
          </cell>
          <cell r="J214">
            <v>13902.09667164762</v>
          </cell>
          <cell r="K214">
            <v>10732.796514482794</v>
          </cell>
          <cell r="L214">
            <v>11375.468938358317</v>
          </cell>
          <cell r="M214">
            <v>16003.574744897829</v>
          </cell>
          <cell r="N214">
            <v>13855.135165449894</v>
          </cell>
          <cell r="O214">
            <v>13445.002710209059</v>
          </cell>
          <cell r="P214">
            <v>10533.954937979597</v>
          </cell>
          <cell r="Q214">
            <v>11414.030922201428</v>
          </cell>
          <cell r="R214">
            <v>9968.7165243681557</v>
          </cell>
        </row>
        <row r="215">
          <cell r="H215">
            <v>0.99958032784289752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0.99952883607672161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4.1967215710247155E-4</v>
          </cell>
          <cell r="I216">
            <v>4.1134155048315598E-4</v>
          </cell>
          <cell r="J216">
            <v>4.047623618474451E-4</v>
          </cell>
          <cell r="K216">
            <v>4.6268791787213733E-4</v>
          </cell>
          <cell r="L216">
            <v>4.711639232785043E-4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3.5348827400004265E-4</v>
          </cell>
          <cell r="Q216">
            <v>3.193536709443729E-4</v>
          </cell>
          <cell r="R216">
            <v>3.2755862536882702E-4</v>
          </cell>
        </row>
        <row r="221">
          <cell r="H221">
            <v>3527.6679999999997</v>
          </cell>
          <cell r="I221">
            <v>3510.2750000000001</v>
          </cell>
          <cell r="J221">
            <v>3550.3980000000001</v>
          </cell>
          <cell r="K221">
            <v>3046.5620000000004</v>
          </cell>
          <cell r="L221">
            <v>3119.4570000000003</v>
          </cell>
          <cell r="M221">
            <v>3803.1529999999998</v>
          </cell>
          <cell r="N221">
            <v>3598.3119999999999</v>
          </cell>
          <cell r="O221">
            <v>3407.8409999999999</v>
          </cell>
          <cell r="P221">
            <v>2476.7420000000002</v>
          </cell>
          <cell r="Q221">
            <v>2559.529</v>
          </cell>
          <cell r="R221">
            <v>2145.6089999999999</v>
          </cell>
        </row>
        <row r="229">
          <cell r="H229">
            <v>3527.6679999999997</v>
          </cell>
          <cell r="I229">
            <v>3510.2750000000001</v>
          </cell>
          <cell r="J229">
            <v>3550.3980000000001</v>
          </cell>
          <cell r="K229">
            <v>3046.5620000000004</v>
          </cell>
          <cell r="L229">
            <v>3119.4570000000003</v>
          </cell>
          <cell r="M229">
            <v>3803.1529999999998</v>
          </cell>
          <cell r="N229">
            <v>3598.3119999999999</v>
          </cell>
          <cell r="O229">
            <v>3407.8409999999999</v>
          </cell>
          <cell r="P229">
            <v>2476.7420000000002</v>
          </cell>
          <cell r="Q229">
            <v>2559.529</v>
          </cell>
          <cell r="R229">
            <v>2145.6089999999999</v>
          </cell>
        </row>
        <row r="230">
          <cell r="H230">
            <v>2.3173481569830181E-4</v>
          </cell>
          <cell r="I230">
            <v>2.4269567659733826E-4</v>
          </cell>
          <cell r="J230">
            <v>2.5548920664823652E-4</v>
          </cell>
          <cell r="K230">
            <v>2.8398677416699008E-4</v>
          </cell>
          <cell r="L230">
            <v>2.7435593955221142E-4</v>
          </cell>
          <cell r="M230">
            <v>2.3774170951439247E-4</v>
          </cell>
          <cell r="N230">
            <v>2.5981321874174565E-4</v>
          </cell>
          <cell r="O230">
            <v>2.5355909063960285E-4</v>
          </cell>
          <cell r="P230">
            <v>2.3520300052831672E-4</v>
          </cell>
          <cell r="Q230">
            <v>2.2431572803288869E-4</v>
          </cell>
          <cell r="R230">
            <v>2.153047523997543E-4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2757.1367828924763</v>
          </cell>
          <cell r="I247">
            <v>2968.4887649779876</v>
          </cell>
          <cell r="J247">
            <v>2571.7131184564705</v>
          </cell>
          <cell r="K247">
            <v>2201.4818068340114</v>
          </cell>
          <cell r="L247">
            <v>1840.4626697523017</v>
          </cell>
          <cell r="M247">
            <v>2269.0843670894437</v>
          </cell>
          <cell r="N247">
            <v>3559.5101478326237</v>
          </cell>
          <cell r="O247">
            <v>2631.8738905051273</v>
          </cell>
          <cell r="P247">
            <v>1994.4916873560678</v>
          </cell>
          <cell r="Q247">
            <v>2253.4947365641469</v>
          </cell>
          <cell r="R247">
            <v>2069.0795680749397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2757.1367828924763</v>
          </cell>
          <cell r="I252">
            <v>2968.4887649779876</v>
          </cell>
          <cell r="J252">
            <v>2571.7131184564705</v>
          </cell>
          <cell r="K252">
            <v>2201.4818068340114</v>
          </cell>
          <cell r="L252">
            <v>1840.4626697523017</v>
          </cell>
          <cell r="M252">
            <v>2269.0843670894437</v>
          </cell>
          <cell r="N252">
            <v>3559.5101478326237</v>
          </cell>
          <cell r="O252">
            <v>2631.8738905051273</v>
          </cell>
          <cell r="P252">
            <v>1994.4916873560678</v>
          </cell>
          <cell r="Q252">
            <v>2253.4947365641469</v>
          </cell>
          <cell r="R252">
            <v>2069.0795680749397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3477.7499999999995</v>
          </cell>
          <cell r="I259">
            <v>3444.75</v>
          </cell>
          <cell r="J259">
            <v>3530.2499999999995</v>
          </cell>
          <cell r="K259">
            <v>3011.2499999999995</v>
          </cell>
          <cell r="L259">
            <v>2832.75</v>
          </cell>
          <cell r="M259">
            <v>3770.25</v>
          </cell>
          <cell r="N259">
            <v>5296.5</v>
          </cell>
          <cell r="O259">
            <v>3491.25</v>
          </cell>
          <cell r="P259">
            <v>2577</v>
          </cell>
          <cell r="Q259">
            <v>2636.25</v>
          </cell>
          <cell r="R259">
            <v>2211.75</v>
          </cell>
        </row>
        <row r="265">
          <cell r="H265">
            <v>548.99999999999989</v>
          </cell>
          <cell r="I265">
            <v>372.75</v>
          </cell>
          <cell r="J265">
            <v>264.75</v>
          </cell>
          <cell r="K265">
            <v>261.75</v>
          </cell>
          <cell r="L265">
            <v>198</v>
          </cell>
          <cell r="M265">
            <v>46.5</v>
          </cell>
          <cell r="N265">
            <v>0</v>
          </cell>
          <cell r="O265">
            <v>191.25</v>
          </cell>
          <cell r="P265">
            <v>30.75</v>
          </cell>
          <cell r="Q265">
            <v>31.5</v>
          </cell>
          <cell r="R265">
            <v>0</v>
          </cell>
        </row>
        <row r="267">
          <cell r="H267">
            <v>4026.7499999999995</v>
          </cell>
          <cell r="I267">
            <v>3817.5</v>
          </cell>
          <cell r="J267">
            <v>3794.9999999999995</v>
          </cell>
          <cell r="K267">
            <v>3272.9999999999995</v>
          </cell>
          <cell r="L267">
            <v>3030.75</v>
          </cell>
          <cell r="M267">
            <v>3816.75</v>
          </cell>
          <cell r="N267">
            <v>5296.5</v>
          </cell>
          <cell r="O267">
            <v>3682.5</v>
          </cell>
          <cell r="P267">
            <v>2607.75</v>
          </cell>
          <cell r="Q267">
            <v>2667.75</v>
          </cell>
          <cell r="R267">
            <v>2211.75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1.4756700398517778E-3</v>
          </cell>
          <cell r="K268">
            <v>1.4867258906431557E-3</v>
          </cell>
          <cell r="L268">
            <v>1.646732666633164E-3</v>
          </cell>
          <cell r="M268">
            <v>1.6820661476310587E-3</v>
          </cell>
          <cell r="N268">
            <v>1.4879856440990975E-3</v>
          </cell>
          <cell r="O268">
            <v>1.3991931806782844E-3</v>
          </cell>
          <cell r="P268">
            <v>1.3074759932726909E-3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0.86366176196684674</v>
          </cell>
          <cell r="I272">
            <v>0.90235756385068766</v>
          </cell>
          <cell r="J272">
            <v>0.93023715415019759</v>
          </cell>
          <cell r="K272">
            <v>0.92002749770852432</v>
          </cell>
          <cell r="L272">
            <v>0.93466963622865629</v>
          </cell>
          <cell r="M272">
            <v>0.98781685989388879</v>
          </cell>
          <cell r="N272">
            <v>1</v>
          </cell>
          <cell r="O272">
            <v>0.94806517311608962</v>
          </cell>
          <cell r="P272">
            <v>0.98820822548173715</v>
          </cell>
          <cell r="Q272">
            <v>0.9881922968793927</v>
          </cell>
          <cell r="R272">
            <v>1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0.13633823803315329</v>
          </cell>
          <cell r="I278">
            <v>9.7642436149312381E-2</v>
          </cell>
          <cell r="J278">
            <v>6.9762845849802385E-2</v>
          </cell>
          <cell r="K278">
            <v>7.9972502291475719E-2</v>
          </cell>
          <cell r="L278">
            <v>6.5330363771343727E-2</v>
          </cell>
          <cell r="M278">
            <v>1.2183140106111221E-2</v>
          </cell>
          <cell r="N278">
            <v>0</v>
          </cell>
          <cell r="O278">
            <v>5.1934826883910386E-2</v>
          </cell>
          <cell r="P278">
            <v>1.179177451826287E-2</v>
          </cell>
          <cell r="Q278">
            <v>1.1807703120607253E-2</v>
          </cell>
          <cell r="R278">
            <v>0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6.8559140976481263</v>
          </cell>
          <cell r="I285">
            <v>7.8447315832614963</v>
          </cell>
          <cell r="J285">
            <v>3.3067650096039514</v>
          </cell>
          <cell r="K285">
            <v>4.475993954166424</v>
          </cell>
          <cell r="L285">
            <v>5.8302319684583663</v>
          </cell>
          <cell r="M285">
            <v>6.8487327786406604</v>
          </cell>
          <cell r="N285">
            <v>6.2809204863418975</v>
          </cell>
          <cell r="O285">
            <v>5.1518638653568196</v>
          </cell>
          <cell r="P285">
            <v>7.2899819765818705</v>
          </cell>
          <cell r="Q285">
            <v>6.6728153788409283</v>
          </cell>
          <cell r="R285">
            <v>4.9984537858070608</v>
          </cell>
        </row>
        <row r="287">
          <cell r="H287">
            <v>337.26835225134664</v>
          </cell>
          <cell r="I287">
            <v>418.2295313618659</v>
          </cell>
          <cell r="J287">
            <v>209.17368147406933</v>
          </cell>
          <cell r="K287">
            <v>320.58147808735214</v>
          </cell>
          <cell r="L287">
            <v>439.32591080083915</v>
          </cell>
          <cell r="M287">
            <v>447.62084919961455</v>
          </cell>
          <cell r="N287">
            <v>417.73371347920403</v>
          </cell>
          <cell r="O287">
            <v>352.111396045959</v>
          </cell>
          <cell r="P287">
            <v>500.07703074007139</v>
          </cell>
          <cell r="Q287">
            <v>468.16012289963862</v>
          </cell>
          <cell r="R287">
            <v>384.45776959546583</v>
          </cell>
        </row>
        <row r="288">
          <cell r="H288">
            <v>33.726835225134664</v>
          </cell>
          <cell r="I288">
            <v>41.822953136186591</v>
          </cell>
          <cell r="J288">
            <v>20.917368147406933</v>
          </cell>
          <cell r="K288">
            <v>32.058147808735214</v>
          </cell>
          <cell r="L288">
            <v>43.932591080083917</v>
          </cell>
          <cell r="M288">
            <v>44.76208491996146</v>
          </cell>
          <cell r="N288">
            <v>41.773371347920403</v>
          </cell>
          <cell r="O288">
            <v>35.2111396045959</v>
          </cell>
          <cell r="P288">
            <v>50.007703074007139</v>
          </cell>
          <cell r="Q288">
            <v>46.816012289963865</v>
          </cell>
          <cell r="R288">
            <v>38.445776959546585</v>
          </cell>
        </row>
        <row r="290">
          <cell r="H290">
            <v>40.582749322782789</v>
          </cell>
          <cell r="I290">
            <v>49.66768471944809</v>
          </cell>
          <cell r="J290">
            <v>24.224133157010883</v>
          </cell>
          <cell r="K290">
            <v>36.534141762901633</v>
          </cell>
          <cell r="L290">
            <v>49.76282304854228</v>
          </cell>
          <cell r="M290">
            <v>51.610817698602119</v>
          </cell>
          <cell r="N290">
            <v>48.054291834262301</v>
          </cell>
          <cell r="O290">
            <v>40.363003469952716</v>
          </cell>
          <cell r="P290">
            <v>57.29768505058901</v>
          </cell>
          <cell r="Q290">
            <v>53.488827668804795</v>
          </cell>
          <cell r="R290">
            <v>43.444230745353643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0.11505448940056662</v>
          </cell>
        </row>
        <row r="292">
          <cell r="H292">
            <v>0.83106334065446674</v>
          </cell>
          <cell r="I292">
            <v>0.8420556217272237</v>
          </cell>
          <cell r="J292">
            <v>0.86349294779008778</v>
          </cell>
          <cell r="K292">
            <v>0.87748462840006991</v>
          </cell>
          <cell r="L292">
            <v>0.88283960572793208</v>
          </cell>
          <cell r="M292">
            <v>0.8673004404108452</v>
          </cell>
          <cell r="N292">
            <v>0.86929532729345815</v>
          </cell>
          <cell r="O292">
            <v>0.87236173172316078</v>
          </cell>
          <cell r="P292">
            <v>0.87277004349921938</v>
          </cell>
          <cell r="Q292">
            <v>0.87524842720132034</v>
          </cell>
          <cell r="R292">
            <v>0.88494551059943349</v>
          </cell>
        </row>
        <row r="295">
          <cell r="H295">
            <v>33.872999999999998</v>
          </cell>
          <cell r="I295">
            <v>35.692799999999998</v>
          </cell>
          <cell r="J295">
            <v>13.219199999999999</v>
          </cell>
          <cell r="K295">
            <v>16.6752</v>
          </cell>
          <cell r="L295">
            <v>21.803999999999998</v>
          </cell>
          <cell r="M295">
            <v>23.914799999999996</v>
          </cell>
          <cell r="N295">
            <v>21.590399999999999</v>
          </cell>
          <cell r="O295">
            <v>19.32</v>
          </cell>
          <cell r="P295">
            <v>28.124999999999996</v>
          </cell>
          <cell r="Q295">
            <v>24.884999999999998</v>
          </cell>
          <cell r="R295">
            <v>17.476800000000001</v>
          </cell>
        </row>
        <row r="296">
          <cell r="H296">
            <v>0.62999999999999989</v>
          </cell>
          <cell r="I296">
            <v>0.57600000000000007</v>
          </cell>
          <cell r="J296">
            <v>0.74519999999999997</v>
          </cell>
          <cell r="K296">
            <v>0.77760000000000007</v>
          </cell>
          <cell r="L296">
            <v>0.96600000000000008</v>
          </cell>
          <cell r="M296">
            <v>0.90479999999999994</v>
          </cell>
          <cell r="N296">
            <v>0.53039999999999998</v>
          </cell>
          <cell r="O296">
            <v>0.42</v>
          </cell>
          <cell r="P296">
            <v>0.84</v>
          </cell>
          <cell r="Q296">
            <v>0.18</v>
          </cell>
          <cell r="R296">
            <v>0</v>
          </cell>
        </row>
        <row r="305">
          <cell r="H305">
            <v>34.503</v>
          </cell>
          <cell r="I305">
            <v>36.268799999999999</v>
          </cell>
          <cell r="J305">
            <v>13.964399999999999</v>
          </cell>
          <cell r="K305">
            <v>17.4528</v>
          </cell>
          <cell r="L305">
            <v>22.77</v>
          </cell>
          <cell r="M305">
            <v>24.819599999999998</v>
          </cell>
          <cell r="N305">
            <v>22.120799999999999</v>
          </cell>
          <cell r="O305">
            <v>19.740000000000002</v>
          </cell>
          <cell r="P305">
            <v>28.964999999999996</v>
          </cell>
          <cell r="Q305">
            <v>25.064999999999998</v>
          </cell>
          <cell r="R305">
            <v>17.476800000000001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4.623332183523992E-3</v>
          </cell>
          <cell r="J306">
            <v>4.2229792438962894E-3</v>
          </cell>
          <cell r="K306">
            <v>3.8992009771939649E-3</v>
          </cell>
          <cell r="L306">
            <v>3.9055049821664057E-3</v>
          </cell>
          <cell r="M306">
            <v>3.6239696893132695E-3</v>
          </cell>
          <cell r="N306">
            <v>3.5219041616754306E-3</v>
          </cell>
          <cell r="O306">
            <v>3.8316229845939075E-3</v>
          </cell>
          <cell r="P306">
            <v>3.9732608520907644E-3</v>
          </cell>
          <cell r="Q306">
            <v>3.7562855521942828E-3</v>
          </cell>
          <cell r="R306">
            <v>3.4964412494169254E-3</v>
          </cell>
        </row>
        <row r="308">
          <cell r="H308">
            <v>0.98174071819841746</v>
          </cell>
          <cell r="I308">
            <v>0.98411858125992591</v>
          </cell>
          <cell r="J308">
            <v>0.94663573085846864</v>
          </cell>
          <cell r="K308">
            <v>0.95544554455445552</v>
          </cell>
          <cell r="L308">
            <v>0.95757575757575752</v>
          </cell>
          <cell r="M308">
            <v>0.96354494028912629</v>
          </cell>
          <cell r="N308">
            <v>0.97602256699576873</v>
          </cell>
          <cell r="O308">
            <v>0.97872340425531912</v>
          </cell>
          <cell r="P308">
            <v>0.97099948213360954</v>
          </cell>
          <cell r="Q308">
            <v>0.99281867145421909</v>
          </cell>
          <cell r="R308">
            <v>1</v>
          </cell>
        </row>
        <row r="309">
          <cell r="H309">
            <v>1.8259281801582469E-2</v>
          </cell>
          <cell r="I309">
            <v>1.5881418740074114E-2</v>
          </cell>
          <cell r="J309">
            <v>5.336426914153132E-2</v>
          </cell>
          <cell r="K309">
            <v>4.4554455445544559E-2</v>
          </cell>
          <cell r="L309">
            <v>4.2424242424242427E-2</v>
          </cell>
          <cell r="M309">
            <v>3.6455059710873663E-2</v>
          </cell>
          <cell r="N309">
            <v>2.3977433004231313E-2</v>
          </cell>
          <cell r="O309">
            <v>2.1276595744680847E-2</v>
          </cell>
          <cell r="P309">
            <v>2.9000517866390473E-2</v>
          </cell>
          <cell r="Q309">
            <v>7.1813285457809697E-3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0">
        <row r="3">
          <cell r="H3">
            <v>19751.919895076669</v>
          </cell>
          <cell r="I3">
            <v>16548.194426469647</v>
          </cell>
          <cell r="J3">
            <v>18581.305837348584</v>
          </cell>
          <cell r="K3">
            <v>15605.390832054532</v>
          </cell>
          <cell r="L3">
            <v>14224.288556802365</v>
          </cell>
          <cell r="M3">
            <v>16150.466837374064</v>
          </cell>
          <cell r="N3">
            <v>18968.383596749081</v>
          </cell>
          <cell r="O3">
            <v>15950.795547032189</v>
          </cell>
          <cell r="P3">
            <v>14996.257198549016</v>
          </cell>
          <cell r="Q3">
            <v>15600.58674613692</v>
          </cell>
          <cell r="R3">
            <v>16499.000149013413</v>
          </cell>
        </row>
        <row r="11">
          <cell r="H11">
            <v>166.50899999999999</v>
          </cell>
          <cell r="I11">
            <v>124.35839999999999</v>
          </cell>
          <cell r="J11">
            <v>60.150599999999997</v>
          </cell>
          <cell r="K11">
            <v>56.246399999999994</v>
          </cell>
          <cell r="L11">
            <v>60.402599999999993</v>
          </cell>
          <cell r="M11">
            <v>73.023599999999988</v>
          </cell>
          <cell r="N11">
            <v>57.922799999999995</v>
          </cell>
          <cell r="O11">
            <v>37.770000000000003</v>
          </cell>
          <cell r="P11">
            <v>58.32</v>
          </cell>
          <cell r="Q11">
            <v>57.374999999999993</v>
          </cell>
          <cell r="R11">
            <v>63.49199999999999</v>
          </cell>
        </row>
        <row r="12">
          <cell r="H12">
            <v>0.35699999999999998</v>
          </cell>
          <cell r="I12">
            <v>0.32639999999999997</v>
          </cell>
          <cell r="J12">
            <v>0.29159999999999997</v>
          </cell>
          <cell r="K12">
            <v>0.28800000000000003</v>
          </cell>
          <cell r="L12">
            <v>0.27599999999999997</v>
          </cell>
          <cell r="M12">
            <v>0.3276</v>
          </cell>
          <cell r="N12">
            <v>0.26519999999999999</v>
          </cell>
          <cell r="O12">
            <v>0.25499999999999995</v>
          </cell>
          <cell r="P12">
            <v>1.5000000000000001E-2</v>
          </cell>
          <cell r="Q12">
            <v>0</v>
          </cell>
          <cell r="R12">
            <v>0</v>
          </cell>
        </row>
        <row r="13">
          <cell r="H13">
            <v>20305.748999999996</v>
          </cell>
          <cell r="I13">
            <v>18160.156999999999</v>
          </cell>
          <cell r="J13">
            <v>18753.68</v>
          </cell>
          <cell r="K13">
            <v>16305.541999999998</v>
          </cell>
          <cell r="L13">
            <v>17790.712</v>
          </cell>
          <cell r="M13">
            <v>18235.178</v>
          </cell>
          <cell r="N13">
            <v>22425.449000000001</v>
          </cell>
          <cell r="O13">
            <v>18031.13</v>
          </cell>
          <cell r="P13">
            <v>18151.603999999999</v>
          </cell>
          <cell r="Q13">
            <v>17748.094000000001</v>
          </cell>
          <cell r="R13">
            <v>17376.224000000002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5996.6130000000003</v>
          </cell>
          <cell r="I15">
            <v>6171.2139999999999</v>
          </cell>
          <cell r="J15">
            <v>5842.0930000000008</v>
          </cell>
          <cell r="K15">
            <v>6292.933</v>
          </cell>
          <cell r="L15">
            <v>5764.1469999999999</v>
          </cell>
          <cell r="M15">
            <v>6069.2939999999999</v>
          </cell>
          <cell r="N15">
            <v>6596.2070000000003</v>
          </cell>
          <cell r="O15">
            <v>6653.9579999999996</v>
          </cell>
          <cell r="P15">
            <v>5859.848</v>
          </cell>
          <cell r="Q15">
            <v>5449.5910000000003</v>
          </cell>
          <cell r="R15">
            <v>7021.89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238.30699999999999</v>
          </cell>
          <cell r="O16">
            <v>240.06799999999998</v>
          </cell>
          <cell r="P16">
            <v>66.420999999999992</v>
          </cell>
          <cell r="Q16">
            <v>13.88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2.5070000000000001</v>
          </cell>
          <cell r="R18">
            <v>1.6990000000000001</v>
          </cell>
        </row>
        <row r="19">
          <cell r="H19">
            <v>4928.25</v>
          </cell>
          <cell r="I19">
            <v>2887.5</v>
          </cell>
          <cell r="J19">
            <v>4086.7500000000005</v>
          </cell>
          <cell r="K19">
            <v>2974.5</v>
          </cell>
          <cell r="L19">
            <v>2738.25</v>
          </cell>
          <cell r="M19">
            <v>2182.5</v>
          </cell>
          <cell r="N19">
            <v>1749.7500000000002</v>
          </cell>
          <cell r="O19">
            <v>1843.5000000000002</v>
          </cell>
          <cell r="P19">
            <v>1347</v>
          </cell>
          <cell r="Q19">
            <v>1199.25</v>
          </cell>
          <cell r="R19">
            <v>458.25</v>
          </cell>
        </row>
        <row r="20">
          <cell r="H20">
            <v>23.419999999999998</v>
          </cell>
          <cell r="I20">
            <v>36.600999999999999</v>
          </cell>
          <cell r="J20">
            <v>35.69</v>
          </cell>
          <cell r="K20">
            <v>40.04</v>
          </cell>
          <cell r="L20">
            <v>35.680000000000007</v>
          </cell>
          <cell r="M20">
            <v>35.604999999999997</v>
          </cell>
          <cell r="N20">
            <v>26.582999999999998</v>
          </cell>
          <cell r="O20">
            <v>21.315000000000001</v>
          </cell>
          <cell r="P20">
            <v>18.663</v>
          </cell>
          <cell r="Q20">
            <v>16.119</v>
          </cell>
          <cell r="R20">
            <v>20.010000000000002</v>
          </cell>
        </row>
        <row r="21">
          <cell r="H21">
            <v>31420.897999999997</v>
          </cell>
          <cell r="I21">
            <v>27380.156799999997</v>
          </cell>
          <cell r="J21">
            <v>28778.655200000001</v>
          </cell>
          <cell r="K21">
            <v>25669.5494</v>
          </cell>
          <cell r="L21">
            <v>26389.4676</v>
          </cell>
          <cell r="M21">
            <v>26595.928199999998</v>
          </cell>
          <cell r="N21">
            <v>31094.483999999997</v>
          </cell>
          <cell r="O21">
            <v>26827.995999999999</v>
          </cell>
          <cell r="P21">
            <v>25501.870999999996</v>
          </cell>
          <cell r="Q21">
            <v>24486.816000000003</v>
          </cell>
          <cell r="R21">
            <v>24941.564999999999</v>
          </cell>
        </row>
        <row r="22">
          <cell r="H22">
            <v>1.5907769050760435E-3</v>
          </cell>
          <cell r="I22">
            <v>1.6545706494845199E-3</v>
          </cell>
          <cell r="J22">
            <v>1.5487961638387469E-3</v>
          </cell>
          <cell r="K22">
            <v>1.6449155087659199E-3</v>
          </cell>
          <cell r="L22">
            <v>1.8552398943973885E-3</v>
          </cell>
          <cell r="M22">
            <v>1.646759097913747E-3</v>
          </cell>
          <cell r="N22">
            <v>1.6392795854955802E-3</v>
          </cell>
          <cell r="O22">
            <v>1.6819221286421434E-3</v>
          </cell>
          <cell r="P22">
            <v>1.7005490544979094E-3</v>
          </cell>
          <cell r="Q22">
            <v>1.5696086562938746E-3</v>
          </cell>
          <cell r="R22">
            <v>1.5117016046267157E-3</v>
          </cell>
        </row>
        <row r="24">
          <cell r="H24">
            <v>5.2993074863741958E-3</v>
          </cell>
          <cell r="I24">
            <v>4.5419170134190032E-3</v>
          </cell>
          <cell r="J24">
            <v>2.090111562961427E-3</v>
          </cell>
          <cell r="K24">
            <v>2.1911720818909271E-3</v>
          </cell>
          <cell r="L24">
            <v>2.2888904359707504E-3</v>
          </cell>
          <cell r="M24">
            <v>2.7456684140093291E-3</v>
          </cell>
          <cell r="N24">
            <v>1.862799845786153E-3</v>
          </cell>
          <cell r="O24">
            <v>1.4078576722614691E-3</v>
          </cell>
          <cell r="P24">
            <v>2.2868910285053206E-3</v>
          </cell>
          <cell r="Q24">
            <v>2.3430976081169549E-3</v>
          </cell>
          <cell r="R24">
            <v>2.5456301559264624E-3</v>
          </cell>
        </row>
        <row r="25">
          <cell r="H25">
            <v>1.136186496006575E-5</v>
          </cell>
          <cell r="I25">
            <v>1.1921042029971136E-5</v>
          </cell>
          <cell r="J25">
            <v>1.0132509596904304E-5</v>
          </cell>
          <cell r="K25">
            <v>1.1219519108504492E-5</v>
          </cell>
          <cell r="L25">
            <v>1.0458718007634226E-5</v>
          </cell>
          <cell r="M25">
            <v>1.2317675004100816E-5</v>
          </cell>
          <cell r="N25">
            <v>8.5288438939845422E-6</v>
          </cell>
          <cell r="O25">
            <v>9.5049961987470081E-6</v>
          </cell>
          <cell r="P25">
            <v>5.8819213696124506E-7</v>
          </cell>
          <cell r="Q25">
            <v>0</v>
          </cell>
          <cell r="R25">
            <v>0</v>
          </cell>
        </row>
        <row r="26">
          <cell r="H26">
            <v>0.64624979846215713</v>
          </cell>
          <cell r="I26">
            <v>0.66325978819814502</v>
          </cell>
          <cell r="J26">
            <v>0.65165240938707936</v>
          </cell>
          <cell r="K26">
            <v>0.63520951404000869</v>
          </cell>
          <cell r="L26">
            <v>0.67415956508345776</v>
          </cell>
          <cell r="M26">
            <v>0.68563796167866031</v>
          </cell>
          <cell r="N26">
            <v>0.7212034456014772</v>
          </cell>
          <cell r="O26">
            <v>0.6721012631729929</v>
          </cell>
          <cell r="P26">
            <v>0.71177538306895216</v>
          </cell>
          <cell r="Q26">
            <v>0.72480203224461681</v>
          </cell>
          <cell r="R26">
            <v>0.69667737369327076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0.19084791911421503</v>
          </cell>
          <cell r="I28">
            <v>0.22539001675841391</v>
          </cell>
          <cell r="J28">
            <v>0.20300090325276909</v>
          </cell>
          <cell r="K28">
            <v>0.24515167375707811</v>
          </cell>
          <cell r="L28">
            <v>0.21842604357808265</v>
          </cell>
          <cell r="M28">
            <v>0.2282038797202047</v>
          </cell>
          <cell r="N28">
            <v>0.21213431295402752</v>
          </cell>
          <cell r="O28">
            <v>0.24802292351616573</v>
          </cell>
          <cell r="P28">
            <v>0.22978110115920519</v>
          </cell>
          <cell r="Q28">
            <v>0.2225520459662865</v>
          </cell>
          <cell r="R28">
            <v>0.28153365676933267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7.663963807857368E-3</v>
          </cell>
          <cell r="O29">
            <v>8.9484134409443025E-3</v>
          </cell>
          <cell r="P29">
            <v>2.6045539952735232E-3</v>
          </cell>
          <cell r="Q29">
            <v>5.6683563922724787E-4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1.0238162446273129E-4</v>
          </cell>
          <cell r="R31">
            <v>6.8119221869197063E-5</v>
          </cell>
        </row>
        <row r="32">
          <cell r="H32">
            <v>0.15684624927015137</v>
          </cell>
          <cell r="I32">
            <v>0.10545958597286047</v>
          </cell>
          <cell r="J32">
            <v>0.1420062880492067</v>
          </cell>
          <cell r="K32">
            <v>0.11587659579252295</v>
          </cell>
          <cell r="L32">
            <v>0.1037629876246537</v>
          </cell>
          <cell r="M32">
            <v>8.2061433749847479E-2</v>
          </cell>
          <cell r="N32">
            <v>5.6272038474733992E-2</v>
          </cell>
          <cell r="O32">
            <v>6.8715531342706332E-2</v>
          </cell>
          <cell r="P32">
            <v>5.2819653899119801E-2</v>
          </cell>
          <cell r="Q32">
            <v>4.897533431867989E-2</v>
          </cell>
          <cell r="R32">
            <v>1.8372944921459421E-2</v>
          </cell>
        </row>
        <row r="33">
          <cell r="H33">
            <v>7.4536380214212852E-4</v>
          </cell>
          <cell r="I33">
            <v>1.3367710151316592E-3</v>
          </cell>
          <cell r="J33">
            <v>1.2401552383865385E-3</v>
          </cell>
          <cell r="K33">
            <v>1.5598248093906938E-3</v>
          </cell>
          <cell r="L33">
            <v>1.3520545598274974E-3</v>
          </cell>
          <cell r="M33">
            <v>1.3387387622741439E-3</v>
          </cell>
          <cell r="N33">
            <v>8.5491047222394816E-4</v>
          </cell>
          <cell r="O33">
            <v>7.9450585873055903E-4</v>
          </cell>
          <cell r="P33">
            <v>7.3182865680718103E-4</v>
          </cell>
          <cell r="Q33">
            <v>6.5827259860979878E-4</v>
          </cell>
          <cell r="R33">
            <v>8.0227523814163236E-4</v>
          </cell>
        </row>
        <row r="36">
          <cell r="A36" t="str">
            <v>Light Medium</v>
          </cell>
        </row>
        <row r="37">
          <cell r="H37">
            <v>1108.3863653546177</v>
          </cell>
          <cell r="I37">
            <v>1213.0160862003072</v>
          </cell>
          <cell r="J37">
            <v>1220.421595325269</v>
          </cell>
          <cell r="K37">
            <v>1288.4695386742701</v>
          </cell>
          <cell r="L37">
            <v>1225.3983446000743</v>
          </cell>
          <cell r="M37">
            <v>1312.8085600176009</v>
          </cell>
          <cell r="N37">
            <v>1518.6382048215901</v>
          </cell>
          <cell r="O37">
            <v>1436.2360455206301</v>
          </cell>
          <cell r="P37">
            <v>1311.3924250498976</v>
          </cell>
          <cell r="Q37">
            <v>1243.8674823530885</v>
          </cell>
          <cell r="R37">
            <v>1485.489598798996</v>
          </cell>
        </row>
        <row r="38">
          <cell r="H38">
            <v>61.159000000000006</v>
          </cell>
          <cell r="I38">
            <v>62.093000000000004</v>
          </cell>
          <cell r="J38">
            <v>64.747</v>
          </cell>
          <cell r="K38">
            <v>68.802999999999997</v>
          </cell>
          <cell r="L38">
            <v>71.811999999999998</v>
          </cell>
          <cell r="M38">
            <v>76.991</v>
          </cell>
          <cell r="N38">
            <v>79.581000000000003</v>
          </cell>
          <cell r="O38">
            <v>80.111000000000004</v>
          </cell>
          <cell r="P38">
            <v>80.782000000000011</v>
          </cell>
          <cell r="Q38">
            <v>83.841999999999999</v>
          </cell>
          <cell r="R38">
            <v>87.316000000000003</v>
          </cell>
        </row>
        <row r="39">
          <cell r="H39">
            <v>23645.946105029168</v>
          </cell>
          <cell r="I39">
            <v>24698.821055187713</v>
          </cell>
          <cell r="J39">
            <v>23346.04285067477</v>
          </cell>
          <cell r="K39">
            <v>23240.598286727498</v>
          </cell>
          <cell r="L39">
            <v>20889.275589954439</v>
          </cell>
          <cell r="M39">
            <v>20840.717973274201</v>
          </cell>
          <cell r="N39">
            <v>23279.232997289317</v>
          </cell>
          <cell r="O39">
            <v>22579.468981803147</v>
          </cell>
          <cell r="P39">
            <v>20190.654489132627</v>
          </cell>
          <cell r="Q39">
            <v>18332.003902093937</v>
          </cell>
          <cell r="R39">
            <v>21750.403752815633</v>
          </cell>
        </row>
        <row r="40">
          <cell r="H40">
            <v>1446.1624178374791</v>
          </cell>
          <cell r="I40">
            <v>1533.6238957797709</v>
          </cell>
          <cell r="J40">
            <v>1511.5862364526392</v>
          </cell>
          <cell r="K40">
            <v>1599.022883921712</v>
          </cell>
          <cell r="L40">
            <v>1500.1006586658082</v>
          </cell>
          <cell r="M40">
            <v>1604.5477174803541</v>
          </cell>
          <cell r="N40">
            <v>1852.5846411572811</v>
          </cell>
          <cell r="O40">
            <v>1808.863839601232</v>
          </cell>
          <cell r="P40">
            <v>1631.0414509411121</v>
          </cell>
          <cell r="Q40">
            <v>1536.99187115936</v>
          </cell>
          <cell r="R40">
            <v>1899.1582540808499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2348.8669999999997</v>
          </cell>
          <cell r="I47">
            <v>2398.7449999999994</v>
          </cell>
          <cell r="J47">
            <v>2645.931</v>
          </cell>
          <cell r="K47">
            <v>2681.8630000000003</v>
          </cell>
          <cell r="L47">
            <v>3043.8539999999998</v>
          </cell>
          <cell r="M47">
            <v>2973.761</v>
          </cell>
          <cell r="N47">
            <v>3505.5110000000004</v>
          </cell>
          <cell r="O47">
            <v>2781.0960000000005</v>
          </cell>
          <cell r="P47">
            <v>2805.165</v>
          </cell>
          <cell r="Q47">
            <v>2694.5590000000002</v>
          </cell>
          <cell r="R47">
            <v>2591.7129999999997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5996.6130000000003</v>
          </cell>
          <cell r="I49">
            <v>6171.2139999999999</v>
          </cell>
          <cell r="J49">
            <v>5842.0930000000008</v>
          </cell>
          <cell r="K49">
            <v>6292.933</v>
          </cell>
          <cell r="L49">
            <v>5764.1469999999999</v>
          </cell>
          <cell r="M49">
            <v>6069.2939999999999</v>
          </cell>
          <cell r="N49">
            <v>6596.2070000000003</v>
          </cell>
          <cell r="O49">
            <v>6653.9579999999996</v>
          </cell>
          <cell r="P49">
            <v>5859.848</v>
          </cell>
          <cell r="Q49">
            <v>5449.5910000000003</v>
          </cell>
          <cell r="R49">
            <v>7021.89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238.30699999999999</v>
          </cell>
          <cell r="O50">
            <v>240.06799999999998</v>
          </cell>
          <cell r="P50">
            <v>66.420999999999992</v>
          </cell>
          <cell r="Q50">
            <v>13.88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2.5070000000000001</v>
          </cell>
          <cell r="R52">
            <v>1.6990000000000001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23.419999999999998</v>
          </cell>
          <cell r="I54">
            <v>36.600999999999999</v>
          </cell>
          <cell r="J54">
            <v>35.69</v>
          </cell>
          <cell r="K54">
            <v>40.04</v>
          </cell>
          <cell r="L54">
            <v>35.680000000000007</v>
          </cell>
          <cell r="M54">
            <v>35.604999999999997</v>
          </cell>
          <cell r="N54">
            <v>26.582999999999998</v>
          </cell>
          <cell r="O54">
            <v>21.315000000000001</v>
          </cell>
          <cell r="P54">
            <v>18.663</v>
          </cell>
          <cell r="Q54">
            <v>16.119</v>
          </cell>
          <cell r="R54">
            <v>20.010000000000002</v>
          </cell>
        </row>
        <row r="55">
          <cell r="H55">
            <v>8368.9</v>
          </cell>
          <cell r="I55">
            <v>8606.56</v>
          </cell>
          <cell r="J55">
            <v>8523.7140000000018</v>
          </cell>
          <cell r="K55">
            <v>9014.8360000000011</v>
          </cell>
          <cell r="L55">
            <v>8843.6810000000005</v>
          </cell>
          <cell r="M55">
            <v>9078.66</v>
          </cell>
          <cell r="N55">
            <v>10366.608000000002</v>
          </cell>
          <cell r="O55">
            <v>9696.4369999999999</v>
          </cell>
          <cell r="P55">
            <v>8750.0969999999998</v>
          </cell>
          <cell r="Q55">
            <v>8176.6559999999999</v>
          </cell>
          <cell r="R55">
            <v>9635.3119999999999</v>
          </cell>
        </row>
        <row r="56">
          <cell r="H56">
            <v>7.550525937155903E-3</v>
          </cell>
          <cell r="I56">
            <v>7.0951738380976301E-3</v>
          </cell>
          <cell r="J56">
            <v>6.9842372772240605E-3</v>
          </cell>
          <cell r="K56">
            <v>6.9965456919342701E-3</v>
          </cell>
          <cell r="L56">
            <v>7.2169846148162197E-3</v>
          </cell>
          <cell r="M56">
            <v>6.9154485097798887E-3</v>
          </cell>
          <cell r="N56">
            <v>6.8262526038701055E-3</v>
          </cell>
          <cell r="O56">
            <v>6.7512836975798631E-3</v>
          </cell>
          <cell r="P56">
            <v>6.6723711627868099E-3</v>
          </cell>
          <cell r="Q56">
            <v>6.5735748510217483E-3</v>
          </cell>
          <cell r="R56">
            <v>6.4862870852748188E-3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0.28066615684259577</v>
          </cell>
          <cell r="I60">
            <v>0.27871123886895571</v>
          </cell>
          <cell r="J60">
            <v>0.31041996481815315</v>
          </cell>
          <cell r="K60">
            <v>0.29749437482833851</v>
          </cell>
          <cell r="L60">
            <v>0.34418405639009364</v>
          </cell>
          <cell r="M60">
            <v>0.32755505768472443</v>
          </cell>
          <cell r="N60">
            <v>0.33815410016468256</v>
          </cell>
          <cell r="O60">
            <v>0.28681628107314061</v>
          </cell>
          <cell r="P60">
            <v>0.32058673178137342</v>
          </cell>
          <cell r="Q60">
            <v>0.32954290849462181</v>
          </cell>
          <cell r="R60">
            <v>0.26898070347903624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0.7165353869684189</v>
          </cell>
          <cell r="I62">
            <v>0.71703607480805343</v>
          </cell>
          <cell r="J62">
            <v>0.68539289328572028</v>
          </cell>
          <cell r="K62">
            <v>0.69806405795956794</v>
          </cell>
          <cell r="L62">
            <v>0.65178142449959464</v>
          </cell>
          <cell r="M62">
            <v>0.66852310803576742</v>
          </cell>
          <cell r="N62">
            <v>0.63629366519887687</v>
          </cell>
          <cell r="O62">
            <v>0.68622711620773691</v>
          </cell>
          <cell r="P62">
            <v>0.66968949029936464</v>
          </cell>
          <cell r="Q62">
            <v>0.66648162769719066</v>
          </cell>
          <cell r="R62">
            <v>0.72876622988440853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2.2987943597365688E-2</v>
          </cell>
          <cell r="O63">
            <v>2.4758372585724012E-2</v>
          </cell>
          <cell r="P63">
            <v>7.590887278163887E-3</v>
          </cell>
          <cell r="Q63">
            <v>1.6975154635342372E-3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3.06604558146998E-4</v>
          </cell>
          <cell r="R65">
            <v>1.763305640751436E-4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2.7984561889854102E-3</v>
          </cell>
          <cell r="I67">
            <v>4.2526863229908349E-3</v>
          </cell>
          <cell r="J67">
            <v>4.1871418961264995E-3</v>
          </cell>
          <cell r="K67">
            <v>4.4415672120934864E-3</v>
          </cell>
          <cell r="L67">
            <v>4.0345191103116455E-3</v>
          </cell>
          <cell r="M67">
            <v>3.921834279508209E-3</v>
          </cell>
          <cell r="N67">
            <v>2.5642910390746899E-3</v>
          </cell>
          <cell r="O67">
            <v>2.1982301333984848E-3</v>
          </cell>
          <cell r="P67">
            <v>2.1328906410980359E-3</v>
          </cell>
          <cell r="Q67">
            <v>1.9713437865063665E-3</v>
          </cell>
          <cell r="R67">
            <v>2.076736072480061E-3</v>
          </cell>
        </row>
        <row r="70">
          <cell r="A70" t="str">
            <v>Light Trucks</v>
          </cell>
        </row>
        <row r="71">
          <cell r="H71">
            <v>549.4632168671925</v>
          </cell>
          <cell r="I71">
            <v>561.23118038185135</v>
          </cell>
          <cell r="J71">
            <v>541.50523884384745</v>
          </cell>
          <cell r="K71">
            <v>574.84359224624473</v>
          </cell>
          <cell r="L71">
            <v>526.11235920743616</v>
          </cell>
          <cell r="M71">
            <v>561.08971816915232</v>
          </cell>
          <cell r="N71">
            <v>645.53673641313321</v>
          </cell>
          <cell r="O71">
            <v>667.15526738258404</v>
          </cell>
          <cell r="P71">
            <v>588.63136188736212</v>
          </cell>
          <cell r="Q71">
            <v>548.28429864235136</v>
          </cell>
          <cell r="R71">
            <v>718.21860376354482</v>
          </cell>
        </row>
        <row r="72">
          <cell r="H72">
            <v>43.627000000000002</v>
          </cell>
          <cell r="I72">
            <v>43.896000000000001</v>
          </cell>
          <cell r="J72">
            <v>44.776000000000003</v>
          </cell>
          <cell r="K72">
            <v>46.561999999999998</v>
          </cell>
          <cell r="L72">
            <v>47.915999999999997</v>
          </cell>
          <cell r="M72">
            <v>50.317999999999998</v>
          </cell>
          <cell r="N72">
            <v>52.128999999999998</v>
          </cell>
          <cell r="O72">
            <v>52.871000000000002</v>
          </cell>
          <cell r="P72">
            <v>53.883000000000003</v>
          </cell>
          <cell r="Q72">
            <v>56.112000000000002</v>
          </cell>
          <cell r="R72">
            <v>58.981999999999999</v>
          </cell>
        </row>
        <row r="73">
          <cell r="H73">
            <v>22899.211492999999</v>
          </cell>
          <cell r="I73">
            <v>23106.280062999998</v>
          </cell>
          <cell r="J73">
            <v>21725.116834</v>
          </cell>
          <cell r="K73">
            <v>22178.024548000001</v>
          </cell>
          <cell r="L73">
            <v>19724.347298000001</v>
          </cell>
          <cell r="M73">
            <v>20031.508854</v>
          </cell>
          <cell r="N73">
            <v>22245.716748999999</v>
          </cell>
          <cell r="O73">
            <v>22668.046192000002</v>
          </cell>
          <cell r="P73">
            <v>19624.400285</v>
          </cell>
          <cell r="Q73">
            <v>17553.138814999998</v>
          </cell>
          <cell r="R73">
            <v>21874.690934999999</v>
          </cell>
        </row>
        <row r="74">
          <cell r="H74">
            <v>999.023899805111</v>
          </cell>
          <cell r="I74">
            <v>1014.273269645448</v>
          </cell>
          <cell r="J74">
            <v>972.76383135918411</v>
          </cell>
          <cell r="K74">
            <v>1032.653179003976</v>
          </cell>
          <cell r="L74">
            <v>945.11182513096799</v>
          </cell>
          <cell r="M74">
            <v>1007.945462515572</v>
          </cell>
          <cell r="N74">
            <v>1159.646968408621</v>
          </cell>
          <cell r="O74">
            <v>1198.4822702172321</v>
          </cell>
          <cell r="P74">
            <v>1057.4215605566551</v>
          </cell>
          <cell r="Q74">
            <v>984.94172518727999</v>
          </cell>
          <cell r="R74">
            <v>1290.21302072817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77.036999999999992</v>
          </cell>
          <cell r="I81">
            <v>19.343</v>
          </cell>
          <cell r="J81">
            <v>17.988</v>
          </cell>
          <cell r="K81">
            <v>19.870999999999999</v>
          </cell>
          <cell r="L81">
            <v>20.981999999999999</v>
          </cell>
          <cell r="M81">
            <v>18.666999999999998</v>
          </cell>
          <cell r="N81">
            <v>21.725999999999999</v>
          </cell>
          <cell r="O81">
            <v>17.465</v>
          </cell>
          <cell r="P81">
            <v>18.287000000000003</v>
          </cell>
          <cell r="Q81">
            <v>18.809000000000001</v>
          </cell>
          <cell r="R81">
            <v>25.836000000000002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4066.3340000000003</v>
          </cell>
          <cell r="I83">
            <v>4144.8850000000002</v>
          </cell>
          <cell r="J83">
            <v>3946.6130000000003</v>
          </cell>
          <cell r="K83">
            <v>4137.6080000000002</v>
          </cell>
          <cell r="L83">
            <v>3743.806</v>
          </cell>
          <cell r="M83">
            <v>3963.7799999999997</v>
          </cell>
          <cell r="N83">
            <v>4357.973</v>
          </cell>
          <cell r="O83">
            <v>4484.0479999999998</v>
          </cell>
          <cell r="P83">
            <v>4005.7890000000002</v>
          </cell>
          <cell r="Q83">
            <v>3709.587</v>
          </cell>
          <cell r="R83">
            <v>4818.0910000000003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157.44399999999999</v>
          </cell>
          <cell r="O84">
            <v>161.78</v>
          </cell>
          <cell r="P84">
            <v>45.405000000000001</v>
          </cell>
          <cell r="Q84">
            <v>9.4480000000000004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2.5070000000000001</v>
          </cell>
          <cell r="R86">
            <v>1.6990000000000001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23.419999999999998</v>
          </cell>
          <cell r="I88">
            <v>36.600999999999999</v>
          </cell>
          <cell r="J88">
            <v>35.69</v>
          </cell>
          <cell r="K88">
            <v>40.04</v>
          </cell>
          <cell r="L88">
            <v>35.680000000000007</v>
          </cell>
          <cell r="M88">
            <v>35.604999999999997</v>
          </cell>
          <cell r="N88">
            <v>26.582999999999998</v>
          </cell>
          <cell r="O88">
            <v>21.315000000000001</v>
          </cell>
          <cell r="P88">
            <v>18.663</v>
          </cell>
          <cell r="Q88">
            <v>16.119</v>
          </cell>
          <cell r="R88">
            <v>20.010000000000002</v>
          </cell>
        </row>
        <row r="89">
          <cell r="H89">
            <v>4166.7910000000002</v>
          </cell>
          <cell r="I89">
            <v>4200.8289999999997</v>
          </cell>
          <cell r="J89">
            <v>4000.2910000000002</v>
          </cell>
          <cell r="K89">
            <v>4197.5190000000002</v>
          </cell>
          <cell r="L89">
            <v>3800.4679999999998</v>
          </cell>
          <cell r="M89">
            <v>4018.0519999999997</v>
          </cell>
          <cell r="N89">
            <v>4563.7259999999997</v>
          </cell>
          <cell r="O89">
            <v>4684.6079999999993</v>
          </cell>
          <cell r="P89">
            <v>4088.1440000000002</v>
          </cell>
          <cell r="Q89">
            <v>3756.4700000000003</v>
          </cell>
          <cell r="R89">
            <v>4865.6360000000004</v>
          </cell>
        </row>
        <row r="90">
          <cell r="H90">
            <v>7.5833847873517076E-3</v>
          </cell>
          <cell r="I90">
            <v>7.4850242588835368E-3</v>
          </cell>
          <cell r="J90">
            <v>7.3873541990856972E-3</v>
          </cell>
          <cell r="K90">
            <v>7.3020192911916748E-3</v>
          </cell>
          <cell r="L90">
            <v>7.2236812792712728E-3</v>
          </cell>
          <cell r="M90">
            <v>7.1611577790286172E-3</v>
          </cell>
          <cell r="N90">
            <v>7.0696611711952018E-3</v>
          </cell>
          <cell r="O90">
            <v>7.0217657403483921E-3</v>
          </cell>
          <cell r="P90">
            <v>6.9451685124148881E-3</v>
          </cell>
          <cell r="Q90">
            <v>6.8513178460548338E-3</v>
          </cell>
          <cell r="R90">
            <v>6.7745892051577754E-3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1.8488328308283279E-2</v>
          </cell>
          <cell r="I94">
            <v>4.6045673365899924E-3</v>
          </cell>
          <cell r="J94">
            <v>4.4966728670489215E-3</v>
          </cell>
          <cell r="K94">
            <v>4.7339869098865298E-3</v>
          </cell>
          <cell r="L94">
            <v>5.5208990050699021E-3</v>
          </cell>
          <cell r="M94">
            <v>4.645783578709285E-3</v>
          </cell>
          <cell r="N94">
            <v>4.760583786143165E-3</v>
          </cell>
          <cell r="O94">
            <v>3.7281667964534069E-3</v>
          </cell>
          <cell r="P94">
            <v>4.4731790269618684E-3</v>
          </cell>
          <cell r="Q94">
            <v>5.0070944264162896E-3</v>
          </cell>
          <cell r="R94">
            <v>5.3098916565069805E-3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0.975891039411384</v>
          </cell>
          <cell r="I96">
            <v>0.98668262859545119</v>
          </cell>
          <cell r="J96">
            <v>0.98658147619760661</v>
          </cell>
          <cell r="K96">
            <v>0.98572704495203001</v>
          </cell>
          <cell r="L96">
            <v>0.98509078355613056</v>
          </cell>
          <cell r="M96">
            <v>0.98649295728377828</v>
          </cell>
          <cell r="N96">
            <v>0.95491556679783152</v>
          </cell>
          <cell r="O96">
            <v>0.95718745303769293</v>
          </cell>
          <cell r="P96">
            <v>0.97985516165771069</v>
          </cell>
          <cell r="Q96">
            <v>0.98751939986210446</v>
          </cell>
          <cell r="R96">
            <v>0.9902284100166967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3.4499003664987773E-2</v>
          </cell>
          <cell r="O97">
            <v>3.4534372993428701E-2</v>
          </cell>
          <cell r="P97">
            <v>1.1106507011494703E-2</v>
          </cell>
          <cell r="Q97">
            <v>2.5151272338125954E-3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6.6738187713465038E-4</v>
          </cell>
          <cell r="R99">
            <v>3.4918353941807399E-4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5.6206322803327539E-3</v>
          </cell>
          <cell r="I101">
            <v>8.7128040679589677E-3</v>
          </cell>
          <cell r="J101">
            <v>8.9218509353444532E-3</v>
          </cell>
          <cell r="K101">
            <v>9.5389681380834718E-3</v>
          </cell>
          <cell r="L101">
            <v>9.3883174387996444E-3</v>
          </cell>
          <cell r="M101">
            <v>8.8612591375124058E-3</v>
          </cell>
          <cell r="N101">
            <v>5.8248457510376387E-3</v>
          </cell>
          <cell r="O101">
            <v>4.5500071724251002E-3</v>
          </cell>
          <cell r="P101">
            <v>4.5651523038327414E-3</v>
          </cell>
          <cell r="Q101">
            <v>4.2909966005318821E-3</v>
          </cell>
          <cell r="R101">
            <v>4.1125147873782584E-3</v>
          </cell>
        </row>
        <row r="104">
          <cell r="A104" t="str">
            <v>Medium Trucks</v>
          </cell>
        </row>
        <row r="105">
          <cell r="H105">
            <v>558.92314848742535</v>
          </cell>
          <cell r="I105">
            <v>651.78490581845597</v>
          </cell>
          <cell r="J105">
            <v>678.91635648142153</v>
          </cell>
          <cell r="K105">
            <v>713.62594642802549</v>
          </cell>
          <cell r="L105">
            <v>699.28598539263817</v>
          </cell>
          <cell r="M105">
            <v>751.71884184844851</v>
          </cell>
          <cell r="N105">
            <v>873.10146840845675</v>
          </cell>
          <cell r="O105">
            <v>769.08077813804607</v>
          </cell>
          <cell r="P105">
            <v>722.76106316253549</v>
          </cell>
          <cell r="Q105">
            <v>695.5831837107371</v>
          </cell>
          <cell r="R105">
            <v>767.27099503545116</v>
          </cell>
        </row>
        <row r="106">
          <cell r="H106">
            <v>17.532</v>
          </cell>
          <cell r="I106">
            <v>18.196999999999999</v>
          </cell>
          <cell r="J106">
            <v>19.971</v>
          </cell>
          <cell r="K106">
            <v>22.241</v>
          </cell>
          <cell r="L106">
            <v>23.896000000000001</v>
          </cell>
          <cell r="M106">
            <v>26.672999999999998</v>
          </cell>
          <cell r="N106">
            <v>27.452000000000002</v>
          </cell>
          <cell r="O106">
            <v>27.24</v>
          </cell>
          <cell r="P106">
            <v>26.899000000000001</v>
          </cell>
          <cell r="Q106">
            <v>27.73</v>
          </cell>
          <cell r="R106">
            <v>28.334</v>
          </cell>
        </row>
        <row r="107">
          <cell r="H107">
            <v>25504.136323999999</v>
          </cell>
          <cell r="I107">
            <v>28540.453159000001</v>
          </cell>
          <cell r="J107">
            <v>26980.241604999999</v>
          </cell>
          <cell r="K107">
            <v>25465.118696000001</v>
          </cell>
          <cell r="L107">
            <v>23225.177165000001</v>
          </cell>
          <cell r="M107">
            <v>22367.272334000001</v>
          </cell>
          <cell r="N107">
            <v>25241.791955000001</v>
          </cell>
          <cell r="O107">
            <v>22407.546600000001</v>
          </cell>
          <cell r="P107">
            <v>21324.952243</v>
          </cell>
          <cell r="Q107">
            <v>19908.047095999998</v>
          </cell>
          <cell r="R107">
            <v>21491.67902</v>
          </cell>
        </row>
        <row r="108">
          <cell r="H108">
            <v>447.13851803236798</v>
          </cell>
          <cell r="I108">
            <v>519.35062613432297</v>
          </cell>
          <cell r="J108">
            <v>538.82240509345502</v>
          </cell>
          <cell r="K108">
            <v>566.36970491773604</v>
          </cell>
          <cell r="L108">
            <v>554.98883353484007</v>
          </cell>
          <cell r="M108">
            <v>596.60225496478199</v>
          </cell>
          <cell r="N108">
            <v>692.93767274866013</v>
          </cell>
          <cell r="O108">
            <v>610.38156938400004</v>
          </cell>
          <cell r="P108">
            <v>573.61989038445699</v>
          </cell>
          <cell r="Q108">
            <v>552.05014597207992</v>
          </cell>
          <cell r="R108">
            <v>608.94523335268002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2271.83</v>
          </cell>
          <cell r="I115">
            <v>2379.4019999999996</v>
          </cell>
          <cell r="J115">
            <v>2627.9430000000002</v>
          </cell>
          <cell r="K115">
            <v>2661.9920000000002</v>
          </cell>
          <cell r="L115">
            <v>3022.8719999999998</v>
          </cell>
          <cell r="M115">
            <v>2955.0940000000001</v>
          </cell>
          <cell r="N115">
            <v>3483.7850000000003</v>
          </cell>
          <cell r="O115">
            <v>2763.6310000000003</v>
          </cell>
          <cell r="P115">
            <v>2786.8780000000002</v>
          </cell>
          <cell r="Q115">
            <v>2675.75</v>
          </cell>
          <cell r="R115">
            <v>2565.877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1930.279</v>
          </cell>
          <cell r="I117">
            <v>2026.329</v>
          </cell>
          <cell r="J117">
            <v>1895.48</v>
          </cell>
          <cell r="K117">
            <v>2155.3249999999998</v>
          </cell>
          <cell r="L117">
            <v>2020.3410000000001</v>
          </cell>
          <cell r="M117">
            <v>2105.5139999999997</v>
          </cell>
          <cell r="N117">
            <v>2238.2339999999999</v>
          </cell>
          <cell r="O117">
            <v>2169.91</v>
          </cell>
          <cell r="P117">
            <v>1854.059</v>
          </cell>
          <cell r="Q117">
            <v>1740.0040000000001</v>
          </cell>
          <cell r="R117">
            <v>2203.799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80.863</v>
          </cell>
          <cell r="O118">
            <v>78.287999999999997</v>
          </cell>
          <cell r="P118">
            <v>21.015999999999998</v>
          </cell>
          <cell r="Q118">
            <v>4.4320000000000004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4202.1090000000004</v>
          </cell>
          <cell r="I123">
            <v>4405.7309999999998</v>
          </cell>
          <cell r="J123">
            <v>4523.4230000000007</v>
          </cell>
          <cell r="K123">
            <v>4817.317</v>
          </cell>
          <cell r="L123">
            <v>5043.2129999999997</v>
          </cell>
          <cell r="M123">
            <v>5060.6080000000002</v>
          </cell>
          <cell r="N123">
            <v>5802.8820000000005</v>
          </cell>
          <cell r="O123">
            <v>5011.8289999999997</v>
          </cell>
          <cell r="P123">
            <v>4661.9529999999995</v>
          </cell>
          <cell r="Q123">
            <v>4420.1859999999997</v>
          </cell>
          <cell r="R123">
            <v>4769.6759999999995</v>
          </cell>
        </row>
        <row r="124">
          <cell r="H124">
            <v>7.5182232322491462E-3</v>
          </cell>
          <cell r="I124">
            <v>6.7594860830163875E-3</v>
          </cell>
          <cell r="J124">
            <v>6.6627102982807331E-3</v>
          </cell>
          <cell r="K124">
            <v>6.7504790487405049E-3</v>
          </cell>
          <cell r="L124">
            <v>7.2119463357589158E-3</v>
          </cell>
          <cell r="M124">
            <v>6.7320488968404127E-3</v>
          </cell>
          <cell r="N124">
            <v>6.6462859243357503E-3</v>
          </cell>
          <cell r="O124">
            <v>6.5166483709730707E-3</v>
          </cell>
          <cell r="P124">
            <v>6.4501994332691569E-3</v>
          </cell>
          <cell r="Q124">
            <v>6.354647587107516E-3</v>
          </cell>
          <cell r="R124">
            <v>6.2164164041931752E-3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0.54064042603368923</v>
          </cell>
          <cell r="I128">
            <v>0.5400697409805546</v>
          </cell>
          <cell r="J128">
            <v>0.58096335452156467</v>
          </cell>
          <cell r="K128">
            <v>0.55258809000943887</v>
          </cell>
          <cell r="L128">
            <v>0.59939407675226086</v>
          </cell>
          <cell r="M128">
            <v>0.58394050675333875</v>
          </cell>
          <cell r="N128">
            <v>0.60035427223920801</v>
          </cell>
          <cell r="O128">
            <v>0.55142164666831217</v>
          </cell>
          <cell r="P128">
            <v>0.59779195543155417</v>
          </cell>
          <cell r="Q128">
            <v>0.60534782925424413</v>
          </cell>
          <cell r="R128">
            <v>0.53795624692327115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0.45935957396631066</v>
          </cell>
          <cell r="I130">
            <v>0.45993025901944534</v>
          </cell>
          <cell r="J130">
            <v>0.41903664547843517</v>
          </cell>
          <cell r="K130">
            <v>0.44741190999056107</v>
          </cell>
          <cell r="L130">
            <v>0.40060592324773914</v>
          </cell>
          <cell r="M130">
            <v>0.41605949324666119</v>
          </cell>
          <cell r="N130">
            <v>0.38571075544875799</v>
          </cell>
          <cell r="O130">
            <v>0.43295770865286903</v>
          </cell>
          <cell r="P130">
            <v>0.39770006261324387</v>
          </cell>
          <cell r="Q130">
            <v>0.39364949800754995</v>
          </cell>
          <cell r="R130">
            <v>0.46204375307672896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1.3934972312033916E-2</v>
          </cell>
          <cell r="O131">
            <v>1.5620644678818851E-2</v>
          </cell>
          <cell r="P131">
            <v>4.5079819552020367E-3</v>
          </cell>
          <cell r="Q131">
            <v>1.0026727382060395E-3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12661.143880213851</v>
          </cell>
          <cell r="I139">
            <v>10471.730893116324</v>
          </cell>
          <cell r="J139">
            <v>12670.221273060493</v>
          </cell>
          <cell r="K139">
            <v>10891.739807740536</v>
          </cell>
          <cell r="L139">
            <v>10114.94622866164</v>
          </cell>
          <cell r="M139">
            <v>11976.269039642204</v>
          </cell>
          <cell r="N139">
            <v>13940.750436877621</v>
          </cell>
          <cell r="O139">
            <v>11488.969009856813</v>
          </cell>
          <cell r="P139">
            <v>11048.146207778247</v>
          </cell>
          <cell r="Q139">
            <v>11791.454336075445</v>
          </cell>
          <cell r="R139">
            <v>12902.416841633178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14196.381999999998</v>
          </cell>
          <cell r="I149">
            <v>12429.162</v>
          </cell>
          <cell r="J149">
            <v>13293.749</v>
          </cell>
          <cell r="K149">
            <v>11527.428999999998</v>
          </cell>
          <cell r="L149">
            <v>12761.608</v>
          </cell>
          <cell r="M149">
            <v>12664.916999999999</v>
          </cell>
          <cell r="N149">
            <v>15472.938</v>
          </cell>
          <cell r="O149">
            <v>12874.034000000001</v>
          </cell>
          <cell r="P149">
            <v>13265.189</v>
          </cell>
          <cell r="Q149">
            <v>13234.035000000002</v>
          </cell>
          <cell r="R149">
            <v>13005.511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14196.381999999998</v>
          </cell>
          <cell r="I157">
            <v>12429.162</v>
          </cell>
          <cell r="J157">
            <v>13293.749</v>
          </cell>
          <cell r="K157">
            <v>11527.428999999998</v>
          </cell>
          <cell r="L157">
            <v>12761.608</v>
          </cell>
          <cell r="M157">
            <v>12664.916999999999</v>
          </cell>
          <cell r="N157">
            <v>15472.938</v>
          </cell>
          <cell r="O157">
            <v>12874.034000000001</v>
          </cell>
          <cell r="P157">
            <v>13265.189</v>
          </cell>
          <cell r="Q157">
            <v>13234.035000000002</v>
          </cell>
          <cell r="R157">
            <v>13005.511</v>
          </cell>
        </row>
        <row r="158">
          <cell r="H158">
            <v>1.1212558781663743E-3</v>
          </cell>
          <cell r="I158">
            <v>1.1869252683116989E-3</v>
          </cell>
          <cell r="J158">
            <v>1.0492120629546743E-3</v>
          </cell>
          <cell r="K158">
            <v>1.0583643387999124E-3</v>
          </cell>
          <cell r="L158">
            <v>1.2616585112275533E-3</v>
          </cell>
          <cell r="M158">
            <v>1.0575010429440361E-3</v>
          </cell>
          <cell r="N158">
            <v>1.1099071079465899E-3</v>
          </cell>
          <cell r="O158">
            <v>1.1205560733043051E-3</v>
          </cell>
          <cell r="P158">
            <v>1.2006710221359022E-3</v>
          </cell>
          <cell r="Q158">
            <v>1.1223411992116225E-3</v>
          </cell>
          <cell r="R158">
            <v>1.0079902982233655E-3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6518.5105615621496</v>
          </cell>
          <cell r="I173">
            <v>5135.224622554254</v>
          </cell>
          <cell r="J173">
            <v>5139.0107564095688</v>
          </cell>
          <cell r="K173">
            <v>4835.5950980271045</v>
          </cell>
          <cell r="L173">
            <v>4927.531652097834</v>
          </cell>
          <cell r="M173">
            <v>4841.0969932019998</v>
          </cell>
          <cell r="N173">
            <v>5814.7974533284578</v>
          </cell>
          <cell r="O173">
            <v>5042.0654660850569</v>
          </cell>
          <cell r="P173">
            <v>5492.1414073944516</v>
          </cell>
          <cell r="Q173">
            <v>5741.4193612607396</v>
          </cell>
          <cell r="R173">
            <v>6039.247387498609</v>
          </cell>
        </row>
        <row r="174">
          <cell r="H174">
            <v>7.87</v>
          </cell>
          <cell r="I174">
            <v>7.6749999999999998</v>
          </cell>
          <cell r="J174">
            <v>7.9660000000000002</v>
          </cell>
          <cell r="K174">
            <v>8.0690000000000008</v>
          </cell>
          <cell r="L174">
            <v>7.7809999999999997</v>
          </cell>
          <cell r="M174">
            <v>9.24</v>
          </cell>
          <cell r="N174">
            <v>9.4640000000000004</v>
          </cell>
          <cell r="O174">
            <v>9.4039999999999999</v>
          </cell>
          <cell r="P174">
            <v>9.24</v>
          </cell>
          <cell r="Q174">
            <v>9.3689999999999998</v>
          </cell>
          <cell r="R174">
            <v>9.2550000000000008</v>
          </cell>
        </row>
        <row r="175">
          <cell r="H175">
            <v>120044.415204</v>
          </cell>
          <cell r="I175">
            <v>97145.213348000005</v>
          </cell>
          <cell r="J175">
            <v>96843.681784</v>
          </cell>
          <cell r="K175">
            <v>90208.369978999996</v>
          </cell>
          <cell r="L175">
            <v>106842.97947200001</v>
          </cell>
          <cell r="M175">
            <v>85880.220465000006</v>
          </cell>
          <cell r="N175">
            <v>102510.600697</v>
          </cell>
          <cell r="O175">
            <v>87117.363565000007</v>
          </cell>
          <cell r="P175">
            <v>94679.463275999995</v>
          </cell>
          <cell r="Q175">
            <v>93078.624469000002</v>
          </cell>
          <cell r="R175">
            <v>91791.300636</v>
          </cell>
        </row>
        <row r="176">
          <cell r="H176">
            <v>944.74954765548011</v>
          </cell>
          <cell r="I176">
            <v>745.58951244590003</v>
          </cell>
          <cell r="J176">
            <v>771.45676909134397</v>
          </cell>
          <cell r="K176">
            <v>727.89133736055101</v>
          </cell>
          <cell r="L176">
            <v>831.34522327163199</v>
          </cell>
          <cell r="M176">
            <v>793.53323709660015</v>
          </cell>
          <cell r="N176">
            <v>970.16032499640812</v>
          </cell>
          <cell r="O176">
            <v>819.25168696526009</v>
          </cell>
          <cell r="P176">
            <v>874.83824067024</v>
          </cell>
          <cell r="Q176">
            <v>872.05363265006099</v>
          </cell>
          <cell r="R176">
            <v>849.52848738618013</v>
          </cell>
        </row>
        <row r="183">
          <cell r="H183">
            <v>12772.919999999998</v>
          </cell>
          <cell r="I183">
            <v>11134.014999999999</v>
          </cell>
          <cell r="J183">
            <v>11369.606</v>
          </cell>
          <cell r="K183">
            <v>9807.5639999999985</v>
          </cell>
          <cell r="L183">
            <v>11338.41</v>
          </cell>
          <cell r="M183">
            <v>10968.589</v>
          </cell>
          <cell r="N183">
            <v>13361.708000000001</v>
          </cell>
          <cell r="O183">
            <v>11239.363000000001</v>
          </cell>
          <cell r="P183">
            <v>11958.4</v>
          </cell>
          <cell r="Q183">
            <v>11876.917000000001</v>
          </cell>
          <cell r="R183">
            <v>11527.838</v>
          </cell>
        </row>
        <row r="191">
          <cell r="H191">
            <v>12772.919999999998</v>
          </cell>
          <cell r="I191">
            <v>11134.014999999999</v>
          </cell>
          <cell r="J191">
            <v>11369.606</v>
          </cell>
          <cell r="K191">
            <v>9807.5639999999985</v>
          </cell>
          <cell r="L191">
            <v>11338.41</v>
          </cell>
          <cell r="M191">
            <v>10968.589</v>
          </cell>
          <cell r="N191">
            <v>13361.708000000001</v>
          </cell>
          <cell r="O191">
            <v>11239.363000000001</v>
          </cell>
          <cell r="P191">
            <v>11958.4</v>
          </cell>
          <cell r="Q191">
            <v>11876.917000000001</v>
          </cell>
          <cell r="R191">
            <v>11527.838</v>
          </cell>
        </row>
        <row r="192">
          <cell r="H192">
            <v>1.9594844373373218E-3</v>
          </cell>
          <cell r="I192">
            <v>2.1681651375284835E-3</v>
          </cell>
          <cell r="J192">
            <v>2.2124114034630881E-3</v>
          </cell>
          <cell r="K192">
            <v>2.0282020725849088E-3</v>
          </cell>
          <cell r="L192">
            <v>2.3010324033479962E-3</v>
          </cell>
          <cell r="M192">
            <v>2.2657238670083226E-3</v>
          </cell>
          <cell r="N192">
            <v>2.2978802111759894E-3</v>
          </cell>
          <cell r="O192">
            <v>2.2291188156124586E-3</v>
          </cell>
          <cell r="P192">
            <v>2.1773656417330362E-3</v>
          </cell>
          <cell r="Q192">
            <v>2.0686377797339626E-3</v>
          </cell>
          <cell r="R192">
            <v>1.9088202983475902E-3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6142.6333186517004</v>
          </cell>
          <cell r="I209">
            <v>5336.5062705620703</v>
          </cell>
          <cell r="J209">
            <v>7531.2105166509245</v>
          </cell>
          <cell r="K209">
            <v>6056.1447097134314</v>
          </cell>
          <cell r="L209">
            <v>5187.4145765638059</v>
          </cell>
          <cell r="M209">
            <v>7135.1720464402042</v>
          </cell>
          <cell r="N209">
            <v>8125.9529835491621</v>
          </cell>
          <cell r="O209">
            <v>6446.9035437717566</v>
          </cell>
          <cell r="P209">
            <v>5556.0048003837956</v>
          </cell>
          <cell r="Q209">
            <v>6050.0349748147055</v>
          </cell>
          <cell r="R209">
            <v>6863.1694541345687</v>
          </cell>
        </row>
        <row r="211">
          <cell r="H211">
            <v>25.789744989191458</v>
          </cell>
          <cell r="I211">
            <v>21.960300819148884</v>
          </cell>
          <cell r="J211">
            <v>30.495849134821803</v>
          </cell>
          <cell r="K211">
            <v>28.034020863439562</v>
          </cell>
          <cell r="L211">
            <v>24.452747288006194</v>
          </cell>
          <cell r="M211">
            <v>29.346613002010457</v>
          </cell>
          <cell r="N211">
            <v>32.412095482607079</v>
          </cell>
          <cell r="O211">
            <v>23.867914581288865</v>
          </cell>
          <cell r="P211">
            <v>19.646770375185792</v>
          </cell>
          <cell r="Q211">
            <v>19.327180991687928</v>
          </cell>
          <cell r="R211">
            <v>22.488269747421807</v>
          </cell>
        </row>
        <row r="212">
          <cell r="H212">
            <v>2.5789744989191461</v>
          </cell>
          <cell r="I212">
            <v>2.1960300819148886</v>
          </cell>
          <cell r="J212">
            <v>3.0495849134821804</v>
          </cell>
          <cell r="K212">
            <v>2.8034020863439562</v>
          </cell>
          <cell r="L212">
            <v>2.4452747288006194</v>
          </cell>
          <cell r="M212">
            <v>2.934661300201046</v>
          </cell>
          <cell r="N212">
            <v>3.241209548260708</v>
          </cell>
          <cell r="O212">
            <v>2.3867914581288865</v>
          </cell>
          <cell r="P212">
            <v>1.9646770375185794</v>
          </cell>
          <cell r="Q212">
            <v>1.9327180991687929</v>
          </cell>
          <cell r="R212">
            <v>2.248826974742181</v>
          </cell>
        </row>
        <row r="214">
          <cell r="H214">
            <v>6145.2122931506192</v>
          </cell>
          <cell r="I214">
            <v>5338.7023006439849</v>
          </cell>
          <cell r="J214">
            <v>7534.2601015644068</v>
          </cell>
          <cell r="K214">
            <v>6058.9481117997757</v>
          </cell>
          <cell r="L214">
            <v>5189.8598512926055</v>
          </cell>
          <cell r="M214">
            <v>7138.1067077404059</v>
          </cell>
          <cell r="N214">
            <v>8129.1941930974235</v>
          </cell>
          <cell r="O214">
            <v>6449.2903352298863</v>
          </cell>
          <cell r="P214">
            <v>5557.969477421314</v>
          </cell>
          <cell r="Q214">
            <v>6051.9676929138741</v>
          </cell>
          <cell r="R214">
            <v>6865.4182811093106</v>
          </cell>
        </row>
        <row r="215">
          <cell r="H215">
            <v>0.99958032784289763</v>
          </cell>
          <cell r="I215">
            <v>0.99958865844951694</v>
          </cell>
          <cell r="J215">
            <v>0.9995952376381525</v>
          </cell>
          <cell r="K215">
            <v>0.99953731208212782</v>
          </cell>
          <cell r="L215">
            <v>0.99952883607672172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4.1967215710247155E-4</v>
          </cell>
          <cell r="I216">
            <v>4.1134155048315593E-4</v>
          </cell>
          <cell r="J216">
            <v>4.0476236184744504E-4</v>
          </cell>
          <cell r="K216">
            <v>4.6268791787213733E-4</v>
          </cell>
          <cell r="L216">
            <v>4.7116392327850441E-4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3.5348827400004265E-4</v>
          </cell>
          <cell r="Q216">
            <v>3.193536709443729E-4</v>
          </cell>
          <cell r="R216">
            <v>3.2755862536882702E-4</v>
          </cell>
        </row>
        <row r="221">
          <cell r="H221">
            <v>1423.462</v>
          </cell>
          <cell r="I221">
            <v>1295.1469999999999</v>
          </cell>
          <cell r="J221">
            <v>1924.143</v>
          </cell>
          <cell r="K221">
            <v>1719.865</v>
          </cell>
          <cell r="L221">
            <v>1423.1979999999999</v>
          </cell>
          <cell r="M221">
            <v>1696.328</v>
          </cell>
          <cell r="N221">
            <v>2111.23</v>
          </cell>
          <cell r="O221">
            <v>1634.671</v>
          </cell>
          <cell r="P221">
            <v>1306.789</v>
          </cell>
          <cell r="Q221">
            <v>1357.1179999999999</v>
          </cell>
          <cell r="R221">
            <v>1477.673</v>
          </cell>
        </row>
        <row r="229">
          <cell r="H229">
            <v>1423.462</v>
          </cell>
          <cell r="I229">
            <v>1295.1469999999999</v>
          </cell>
          <cell r="J229">
            <v>1924.143</v>
          </cell>
          <cell r="K229">
            <v>1719.865</v>
          </cell>
          <cell r="L229">
            <v>1423.1979999999999</v>
          </cell>
          <cell r="M229">
            <v>1696.328</v>
          </cell>
          <cell r="N229">
            <v>2111.23</v>
          </cell>
          <cell r="O229">
            <v>1634.671</v>
          </cell>
          <cell r="P229">
            <v>1306.789</v>
          </cell>
          <cell r="Q229">
            <v>1357.1179999999999</v>
          </cell>
          <cell r="R229">
            <v>1477.673</v>
          </cell>
        </row>
        <row r="230">
          <cell r="H230">
            <v>2.3173481569830183E-4</v>
          </cell>
          <cell r="I230">
            <v>2.4269567659733826E-4</v>
          </cell>
          <cell r="J230">
            <v>2.5548920664823647E-4</v>
          </cell>
          <cell r="K230">
            <v>2.8398677416699008E-4</v>
          </cell>
          <cell r="L230">
            <v>2.7435593955221137E-4</v>
          </cell>
          <cell r="M230">
            <v>2.3774170951439241E-4</v>
          </cell>
          <cell r="N230">
            <v>2.5981321874174576E-4</v>
          </cell>
          <cell r="O230">
            <v>2.5355909063960291E-4</v>
          </cell>
          <cell r="P230">
            <v>2.3520300052831669E-4</v>
          </cell>
          <cell r="Q230">
            <v>2.2431572803288869E-4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5949.2325628253566</v>
          </cell>
          <cell r="I247">
            <v>4836.4788463580453</v>
          </cell>
          <cell r="J247">
            <v>4676.3502772565189</v>
          </cell>
          <cell r="K247">
            <v>3410.682515124829</v>
          </cell>
          <cell r="L247">
            <v>2868.407298713189</v>
          </cell>
          <cell r="M247">
            <v>2841.1486710736763</v>
          </cell>
          <cell r="N247">
            <v>3492.47321075223</v>
          </cell>
          <cell r="O247">
            <v>3015.6664985706411</v>
          </cell>
          <cell r="P247">
            <v>2622.0366703780805</v>
          </cell>
          <cell r="Q247">
            <v>2549.9905298483809</v>
          </cell>
          <cell r="R247">
            <v>2092.934673301982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5949.2325628253566</v>
          </cell>
          <cell r="I252">
            <v>4836.4788463580453</v>
          </cell>
          <cell r="J252">
            <v>4676.3502772565189</v>
          </cell>
          <cell r="K252">
            <v>3410.682515124829</v>
          </cell>
          <cell r="L252">
            <v>2868.407298713189</v>
          </cell>
          <cell r="M252">
            <v>2841.1486710736763</v>
          </cell>
          <cell r="N252">
            <v>3492.47321075223</v>
          </cell>
          <cell r="O252">
            <v>3015.6664985706411</v>
          </cell>
          <cell r="P252">
            <v>2622.0366703780805</v>
          </cell>
          <cell r="Q252">
            <v>2549.9905298483809</v>
          </cell>
          <cell r="R252">
            <v>2092.934673301982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3760.5000000000005</v>
          </cell>
          <cell r="I259">
            <v>3332.2499999999995</v>
          </cell>
          <cell r="J259">
            <v>2814</v>
          </cell>
          <cell r="K259">
            <v>2096.25</v>
          </cell>
          <cell r="L259">
            <v>1985.2499999999998</v>
          </cell>
          <cell r="M259">
            <v>2596.5000000000005</v>
          </cell>
          <cell r="N259">
            <v>3447</v>
          </cell>
          <cell r="O259">
            <v>2376.0000000000005</v>
          </cell>
          <cell r="P259">
            <v>2081.25</v>
          </cell>
          <cell r="Q259">
            <v>1819.5000000000002</v>
          </cell>
          <cell r="R259">
            <v>1779</v>
          </cell>
        </row>
        <row r="265">
          <cell r="H265">
            <v>4928.25</v>
          </cell>
          <cell r="I265">
            <v>2887.5</v>
          </cell>
          <cell r="J265">
            <v>4086.7500000000005</v>
          </cell>
          <cell r="K265">
            <v>2974.5</v>
          </cell>
          <cell r="L265">
            <v>2738.25</v>
          </cell>
          <cell r="M265">
            <v>2182.5</v>
          </cell>
          <cell r="N265">
            <v>1749.7500000000002</v>
          </cell>
          <cell r="O265">
            <v>1843.5000000000002</v>
          </cell>
          <cell r="P265">
            <v>1347</v>
          </cell>
          <cell r="Q265">
            <v>1199.25</v>
          </cell>
          <cell r="R265">
            <v>458.25</v>
          </cell>
        </row>
        <row r="267">
          <cell r="H267">
            <v>8688.75</v>
          </cell>
          <cell r="I267">
            <v>6219.75</v>
          </cell>
          <cell r="J267">
            <v>6900.75</v>
          </cell>
          <cell r="K267">
            <v>5070.75</v>
          </cell>
          <cell r="L267">
            <v>4723.5</v>
          </cell>
          <cell r="M267">
            <v>4779</v>
          </cell>
          <cell r="N267">
            <v>5196.75</v>
          </cell>
          <cell r="O267">
            <v>4219.5000000000009</v>
          </cell>
          <cell r="P267">
            <v>3428.25</v>
          </cell>
          <cell r="Q267">
            <v>3018.75</v>
          </cell>
          <cell r="R267">
            <v>2237.25</v>
          </cell>
        </row>
        <row r="268">
          <cell r="A268" t="str">
            <v>Freight</v>
          </cell>
          <cell r="H268">
            <v>1.4604824921945255E-3</v>
          </cell>
          <cell r="I268">
            <v>1.286007899049033E-3</v>
          </cell>
          <cell r="J268">
            <v>1.475670039851778E-3</v>
          </cell>
          <cell r="K268">
            <v>1.4867258906431557E-3</v>
          </cell>
          <cell r="L268">
            <v>1.646732666633164E-3</v>
          </cell>
          <cell r="M268">
            <v>1.6820661476310585E-3</v>
          </cell>
          <cell r="N268">
            <v>1.4879856440990975E-3</v>
          </cell>
          <cell r="O268">
            <v>1.3991931806782846E-3</v>
          </cell>
          <cell r="P268">
            <v>1.3074759932726909E-3</v>
          </cell>
          <cell r="Q268">
            <v>1.1838279258940979E-3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0.43280103582218393</v>
          </cell>
          <cell r="I272">
            <v>0.53575304473652474</v>
          </cell>
          <cell r="J272">
            <v>0.4077817628518639</v>
          </cell>
          <cell r="K272">
            <v>0.41340038455849726</v>
          </cell>
          <cell r="L272">
            <v>0.42029215624007615</v>
          </cell>
          <cell r="M272">
            <v>0.5433145009416197</v>
          </cell>
          <cell r="N272">
            <v>0.66329917737047195</v>
          </cell>
          <cell r="O272">
            <v>0.56309989335229294</v>
          </cell>
          <cell r="P272">
            <v>0.60708816451542336</v>
          </cell>
          <cell r="Q272">
            <v>0.60273291925465844</v>
          </cell>
          <cell r="R272">
            <v>0.7951726449882669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0.56719896417781612</v>
          </cell>
          <cell r="I278">
            <v>0.4642469552634752</v>
          </cell>
          <cell r="J278">
            <v>0.59221823714813615</v>
          </cell>
          <cell r="K278">
            <v>0.58659961544150274</v>
          </cell>
          <cell r="L278">
            <v>0.57970784375992379</v>
          </cell>
          <cell r="M278">
            <v>0.45668549905838041</v>
          </cell>
          <cell r="N278">
            <v>0.33670082262952811</v>
          </cell>
          <cell r="O278">
            <v>0.43690010664770701</v>
          </cell>
          <cell r="P278">
            <v>0.3929118354845767</v>
          </cell>
          <cell r="Q278">
            <v>0.39726708074534162</v>
          </cell>
          <cell r="R278">
            <v>0.20482735501173316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33.157086682843577</v>
          </cell>
          <cell r="I285">
            <v>26.968600794970961</v>
          </cell>
          <cell r="J285">
            <v>14.312691706302022</v>
          </cell>
          <cell r="K285">
            <v>14.498970514898827</v>
          </cell>
          <cell r="L285">
            <v>15.536684827461478</v>
          </cell>
          <cell r="M285">
            <v>20.24056664058352</v>
          </cell>
          <cell r="N285">
            <v>16.521744297641238</v>
          </cell>
          <cell r="O285">
            <v>9.9239930841029924</v>
          </cell>
          <cell r="P285">
            <v>14.681895342789693</v>
          </cell>
          <cell r="Q285">
            <v>15.274397860003919</v>
          </cell>
          <cell r="R285">
            <v>18.15903527925374</v>
          </cell>
        </row>
        <row r="287">
          <cell r="H287">
            <v>1631.1225362076686</v>
          </cell>
          <cell r="I287">
            <v>1437.7885530248579</v>
          </cell>
          <cell r="J287">
            <v>905.36775589298441</v>
          </cell>
          <cell r="K287">
            <v>1038.4512235733862</v>
          </cell>
          <cell r="L287">
            <v>1170.736987752297</v>
          </cell>
          <cell r="M287">
            <v>1322.887010016711</v>
          </cell>
          <cell r="N287">
            <v>1098.8340982210373</v>
          </cell>
          <cell r="O287">
            <v>678.26929253533899</v>
          </cell>
          <cell r="P287">
            <v>1007.1463348255503</v>
          </cell>
          <cell r="Q287">
            <v>1071.6412148959409</v>
          </cell>
          <cell r="R287">
            <v>1396.7083623521073</v>
          </cell>
        </row>
        <row r="288">
          <cell r="H288">
            <v>163.11225362076686</v>
          </cell>
          <cell r="I288">
            <v>143.77885530248579</v>
          </cell>
          <cell r="J288">
            <v>90.536775589298443</v>
          </cell>
          <cell r="K288">
            <v>103.84512235733862</v>
          </cell>
          <cell r="L288">
            <v>117.0736987752297</v>
          </cell>
          <cell r="M288">
            <v>132.28870100167111</v>
          </cell>
          <cell r="N288">
            <v>109.88340982210373</v>
          </cell>
          <cell r="O288">
            <v>67.826929253533905</v>
          </cell>
          <cell r="P288">
            <v>100.71463348255503</v>
          </cell>
          <cell r="Q288">
            <v>107.16412148959411</v>
          </cell>
          <cell r="R288">
            <v>139.67083623521074</v>
          </cell>
        </row>
        <row r="290">
          <cell r="H290">
            <v>196.26934030361045</v>
          </cell>
          <cell r="I290">
            <v>170.74745609745676</v>
          </cell>
          <cell r="J290">
            <v>104.84946729560046</v>
          </cell>
          <cell r="K290">
            <v>118.34409287223745</v>
          </cell>
          <cell r="L290">
            <v>132.61038360269117</v>
          </cell>
          <cell r="M290">
            <v>152.52926764225464</v>
          </cell>
          <cell r="N290">
            <v>126.40515411974496</v>
          </cell>
          <cell r="O290">
            <v>77.750922337636894</v>
          </cell>
          <cell r="P290">
            <v>115.39652882534473</v>
          </cell>
          <cell r="Q290">
            <v>122.43851934959804</v>
          </cell>
          <cell r="R290">
            <v>157.82987151446446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0.83106334065446674</v>
          </cell>
          <cell r="I292">
            <v>0.8420556217272237</v>
          </cell>
          <cell r="J292">
            <v>0.86349294779008778</v>
          </cell>
          <cell r="K292">
            <v>0.87748462840006969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0.8849455105994336</v>
          </cell>
        </row>
        <row r="295">
          <cell r="H295">
            <v>166.50899999999999</v>
          </cell>
          <cell r="I295">
            <v>124.35839999999999</v>
          </cell>
          <cell r="J295">
            <v>60.150599999999997</v>
          </cell>
          <cell r="K295">
            <v>56.246399999999994</v>
          </cell>
          <cell r="L295">
            <v>60.402599999999993</v>
          </cell>
          <cell r="M295">
            <v>73.023599999999988</v>
          </cell>
          <cell r="N295">
            <v>57.922799999999995</v>
          </cell>
          <cell r="O295">
            <v>37.770000000000003</v>
          </cell>
          <cell r="P295">
            <v>58.32</v>
          </cell>
          <cell r="Q295">
            <v>57.374999999999993</v>
          </cell>
          <cell r="R295">
            <v>63.49199999999999</v>
          </cell>
        </row>
        <row r="296">
          <cell r="H296">
            <v>0.35699999999999998</v>
          </cell>
          <cell r="I296">
            <v>0.32639999999999997</v>
          </cell>
          <cell r="J296">
            <v>0.29159999999999997</v>
          </cell>
          <cell r="K296">
            <v>0.28800000000000003</v>
          </cell>
          <cell r="L296">
            <v>0.27599999999999997</v>
          </cell>
          <cell r="M296">
            <v>0.3276</v>
          </cell>
          <cell r="N296">
            <v>0.26519999999999999</v>
          </cell>
          <cell r="O296">
            <v>0.25499999999999995</v>
          </cell>
          <cell r="P296">
            <v>1.5000000000000001E-2</v>
          </cell>
          <cell r="Q296">
            <v>0</v>
          </cell>
          <cell r="R296">
            <v>0</v>
          </cell>
        </row>
        <row r="305">
          <cell r="H305">
            <v>166.86599999999999</v>
          </cell>
          <cell r="I305">
            <v>124.6848</v>
          </cell>
          <cell r="J305">
            <v>60.4422</v>
          </cell>
          <cell r="K305">
            <v>56.534399999999991</v>
          </cell>
          <cell r="L305">
            <v>60.678599999999996</v>
          </cell>
          <cell r="M305">
            <v>73.351199999999992</v>
          </cell>
          <cell r="N305">
            <v>58.187999999999995</v>
          </cell>
          <cell r="O305">
            <v>38.025000000000006</v>
          </cell>
          <cell r="P305">
            <v>58.335000000000001</v>
          </cell>
          <cell r="Q305">
            <v>57.374999999999993</v>
          </cell>
          <cell r="R305">
            <v>63.49199999999999</v>
          </cell>
        </row>
        <row r="306">
          <cell r="A306" t="str">
            <v>Freight</v>
          </cell>
          <cell r="H306">
            <v>5.0325893102768048E-3</v>
          </cell>
          <cell r="I306">
            <v>4.6233321835239937E-3</v>
          </cell>
          <cell r="J306">
            <v>4.2229792438962886E-3</v>
          </cell>
          <cell r="K306">
            <v>3.8992009771939649E-3</v>
          </cell>
          <cell r="L306">
            <v>3.9055049821664052E-3</v>
          </cell>
          <cell r="M306">
            <v>3.62396968931327E-3</v>
          </cell>
          <cell r="N306">
            <v>3.521904161675431E-3</v>
          </cell>
          <cell r="O306">
            <v>3.8316229845939075E-3</v>
          </cell>
          <cell r="P306">
            <v>3.9732608520907644E-3</v>
          </cell>
          <cell r="Q306">
            <v>3.7562855521942828E-3</v>
          </cell>
          <cell r="R306">
            <v>3.4964412494169267E-3</v>
          </cell>
        </row>
        <row r="308">
          <cell r="H308">
            <v>0.99786055877170909</v>
          </cell>
          <cell r="I308">
            <v>0.9973821989528795</v>
          </cell>
          <cell r="J308">
            <v>0.99517555615116582</v>
          </cell>
          <cell r="K308">
            <v>0.99490575649516055</v>
          </cell>
          <cell r="L308">
            <v>0.99545144416647713</v>
          </cell>
          <cell r="M308">
            <v>0.99553381539770303</v>
          </cell>
          <cell r="N308">
            <v>0.99544235924932978</v>
          </cell>
          <cell r="O308">
            <v>0.99329388560157783</v>
          </cell>
          <cell r="P308">
            <v>0.99974286448958605</v>
          </cell>
          <cell r="Q308">
            <v>1</v>
          </cell>
          <cell r="R308">
            <v>1</v>
          </cell>
        </row>
        <row r="309">
          <cell r="H309">
            <v>2.139441228290964E-3</v>
          </cell>
          <cell r="I309">
            <v>2.6178010471204186E-3</v>
          </cell>
          <cell r="J309">
            <v>4.8244438488340919E-3</v>
          </cell>
          <cell r="K309">
            <v>5.0942435048395331E-3</v>
          </cell>
          <cell r="L309">
            <v>4.5485558335228559E-3</v>
          </cell>
          <cell r="M309">
            <v>4.4661846022968953E-3</v>
          </cell>
          <cell r="N309">
            <v>4.5576407506702412E-3</v>
          </cell>
          <cell r="O309">
            <v>6.7061143984220887E-3</v>
          </cell>
          <cell r="P309">
            <v>2.5713551041398817E-4</v>
          </cell>
          <cell r="Q309">
            <v>0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1">
        <row r="3">
          <cell r="H3">
            <v>1545.376212651475</v>
          </cell>
          <cell r="I3">
            <v>1422.1953778351892</v>
          </cell>
          <cell r="J3">
            <v>1320.1264199657737</v>
          </cell>
          <cell r="K3">
            <v>1176.8667560752613</v>
          </cell>
          <cell r="L3">
            <v>1014.4238599857298</v>
          </cell>
          <cell r="M3">
            <v>1168.4668043927409</v>
          </cell>
          <cell r="N3">
            <v>1714.6720485705741</v>
          </cell>
          <cell r="O3">
            <v>1437.8568922799388</v>
          </cell>
          <cell r="P3">
            <v>1231.2393652052779</v>
          </cell>
          <cell r="Q3">
            <v>1605.3397264538114</v>
          </cell>
          <cell r="R3">
            <v>2100.4712801167179</v>
          </cell>
        </row>
        <row r="11">
          <cell r="H11">
            <v>2.5409999999999999</v>
          </cell>
          <cell r="I11">
            <v>3.2256</v>
          </cell>
          <cell r="J11">
            <v>2.1869999999999998</v>
          </cell>
          <cell r="K11">
            <v>2.3184</v>
          </cell>
          <cell r="L11">
            <v>3.1464000000000003</v>
          </cell>
          <cell r="M11">
            <v>3.8531999999999997</v>
          </cell>
          <cell r="N11">
            <v>2.2776000000000001</v>
          </cell>
          <cell r="O11">
            <v>0.52500000000000002</v>
          </cell>
          <cell r="P11">
            <v>0.82499999999999984</v>
          </cell>
          <cell r="Q11">
            <v>1.7249999999999999</v>
          </cell>
          <cell r="R11">
            <v>1.9403999999999999</v>
          </cell>
        </row>
        <row r="12">
          <cell r="H12">
            <v>0.14699999999999999</v>
          </cell>
          <cell r="I12">
            <v>0.21119999999999997</v>
          </cell>
          <cell r="J12">
            <v>0.1782</v>
          </cell>
          <cell r="K12">
            <v>0.1152</v>
          </cell>
          <cell r="L12">
            <v>9.6600000000000005E-2</v>
          </cell>
          <cell r="M12">
            <v>9.3600000000000003E-2</v>
          </cell>
          <cell r="N12">
            <v>4.6800000000000001E-2</v>
          </cell>
          <cell r="O12">
            <v>4.4999999999999998E-2</v>
          </cell>
          <cell r="P12">
            <v>1.5000000000000001E-2</v>
          </cell>
          <cell r="Q12">
            <v>0</v>
          </cell>
          <cell r="R12">
            <v>0</v>
          </cell>
        </row>
        <row r="13">
          <cell r="H13">
            <v>2584.1770000000001</v>
          </cell>
          <cell r="I13">
            <v>2402.9309999999996</v>
          </cell>
          <cell r="J13">
            <v>2322.3139999999999</v>
          </cell>
          <cell r="K13">
            <v>1971.645</v>
          </cell>
          <cell r="L13">
            <v>1998.5350000000001</v>
          </cell>
          <cell r="M13">
            <v>2134.6979999999999</v>
          </cell>
          <cell r="N13">
            <v>3138.6419999999998</v>
          </cell>
          <cell r="O13">
            <v>2606.7920000000004</v>
          </cell>
          <cell r="P13">
            <v>2168.797</v>
          </cell>
          <cell r="Q13">
            <v>2663.5360000000001</v>
          </cell>
          <cell r="R13">
            <v>3100.393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1190.3890000000001</v>
          </cell>
          <cell r="I15">
            <v>1161.9770000000001</v>
          </cell>
          <cell r="J15">
            <v>1180.6880000000001</v>
          </cell>
          <cell r="K15">
            <v>1174.864</v>
          </cell>
          <cell r="L15">
            <v>1122.039</v>
          </cell>
          <cell r="M15">
            <v>1207.0349999999999</v>
          </cell>
          <cell r="N15">
            <v>1268.99</v>
          </cell>
          <cell r="O15">
            <v>1248.9870000000001</v>
          </cell>
          <cell r="P15">
            <v>1125.5519999999999</v>
          </cell>
          <cell r="Q15">
            <v>976.40600000000018</v>
          </cell>
          <cell r="R15">
            <v>1135.896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46.284999999999997</v>
          </cell>
          <cell r="O16">
            <v>45.564999999999998</v>
          </cell>
          <cell r="P16">
            <v>9.2379999999999995</v>
          </cell>
          <cell r="Q16">
            <v>146.453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0</v>
          </cell>
          <cell r="I19">
            <v>3</v>
          </cell>
          <cell r="J19">
            <v>0</v>
          </cell>
          <cell r="K19">
            <v>6.7499999999999991</v>
          </cell>
          <cell r="L19">
            <v>19.5</v>
          </cell>
          <cell r="M19">
            <v>20.25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</row>
        <row r="20"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0.44700000000000001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</row>
        <row r="21">
          <cell r="H21">
            <v>3777.2540000000004</v>
          </cell>
          <cell r="I21">
            <v>3571.3447999999999</v>
          </cell>
          <cell r="J21">
            <v>3505.3672000000001</v>
          </cell>
          <cell r="K21">
            <v>3155.6926000000003</v>
          </cell>
          <cell r="L21">
            <v>3143.317</v>
          </cell>
          <cell r="M21">
            <v>3366.3768</v>
          </cell>
          <cell r="N21">
            <v>4456.2413999999999</v>
          </cell>
          <cell r="O21">
            <v>3901.9140000000007</v>
          </cell>
          <cell r="P21">
            <v>3304.4270000000001</v>
          </cell>
          <cell r="Q21">
            <v>3788.1200000000003</v>
          </cell>
          <cell r="R21">
            <v>4238.2294000000002</v>
          </cell>
        </row>
        <row r="22">
          <cell r="H22">
            <v>2.4442294174563403E-3</v>
          </cell>
          <cell r="I22">
            <v>2.5111492103399766E-3</v>
          </cell>
          <cell r="J22">
            <v>2.6553269042906376E-3</v>
          </cell>
          <cell r="K22">
            <v>2.6814357561801942E-3</v>
          </cell>
          <cell r="L22">
            <v>3.0986228971824638E-3</v>
          </cell>
          <cell r="M22">
            <v>2.881020485429645E-3</v>
          </cell>
          <cell r="N22">
            <v>2.5988884601664312E-3</v>
          </cell>
          <cell r="O22">
            <v>2.7137012180766668E-3</v>
          </cell>
          <cell r="P22">
            <v>2.6838217599134927E-3</v>
          </cell>
          <cell r="Q22">
            <v>2.3596999049963971E-3</v>
          </cell>
          <cell r="R22">
            <v>2.017751654173768E-3</v>
          </cell>
        </row>
        <row r="24">
          <cell r="H24">
            <v>6.7271091644882761E-4</v>
          </cell>
          <cell r="I24">
            <v>9.031891852055282E-4</v>
          </cell>
          <cell r="J24">
            <v>6.2390040050582993E-4</v>
          </cell>
          <cell r="K24">
            <v>7.3467231884373019E-4</v>
          </cell>
          <cell r="L24">
            <v>1.0009808110349673E-3</v>
          </cell>
          <cell r="M24">
            <v>1.1446134015657427E-3</v>
          </cell>
          <cell r="N24">
            <v>5.1110337065671534E-4</v>
          </cell>
          <cell r="O24">
            <v>1.3454935193343574E-4</v>
          </cell>
          <cell r="P24">
            <v>2.4966507052508646E-4</v>
          </cell>
          <cell r="Q24">
            <v>4.553710019745942E-4</v>
          </cell>
          <cell r="R24">
            <v>4.5783269777704809E-4</v>
          </cell>
        </row>
        <row r="25">
          <cell r="H25">
            <v>3.8917160455717296E-5</v>
          </cell>
          <cell r="I25">
            <v>5.9137387126552433E-5</v>
          </cell>
          <cell r="J25">
            <v>5.0836328930104663E-5</v>
          </cell>
          <cell r="K25">
            <v>3.6505456836955536E-5</v>
          </cell>
          <cell r="L25">
            <v>3.073186700545952E-5</v>
          </cell>
          <cell r="M25">
            <v>2.7804374127103064E-5</v>
          </cell>
          <cell r="N25">
            <v>1.0502124054590041E-5</v>
          </cell>
          <cell r="O25">
            <v>1.1532801594294489E-5</v>
          </cell>
          <cell r="P25">
            <v>4.5393649186379362E-6</v>
          </cell>
          <cell r="Q25">
            <v>0</v>
          </cell>
          <cell r="R25">
            <v>0</v>
          </cell>
        </row>
        <row r="26">
          <cell r="H26">
            <v>0.68414170717669498</v>
          </cell>
          <cell r="I26">
            <v>0.67283646205205383</v>
          </cell>
          <cell r="J26">
            <v>0.66250234782821038</v>
          </cell>
          <cell r="K26">
            <v>0.62478994310155556</v>
          </cell>
          <cell r="L26">
            <v>0.63580447024592179</v>
          </cell>
          <cell r="M26">
            <v>0.63412331026045565</v>
          </cell>
          <cell r="N26">
            <v>0.70432494972108106</v>
          </cell>
          <cell r="O26">
            <v>0.66808033185764726</v>
          </cell>
          <cell r="P26">
            <v>0.65633073449648005</v>
          </cell>
          <cell r="Q26">
            <v>0.70312872876255239</v>
          </cell>
          <cell r="R26">
            <v>0.7315302470413706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0.31514666474640041</v>
          </cell>
          <cell r="I28">
            <v>0.32536119167211192</v>
          </cell>
          <cell r="J28">
            <v>0.33682291544235365</v>
          </cell>
          <cell r="K28">
            <v>0.37229988751122334</v>
          </cell>
          <cell r="L28">
            <v>0.35696017932648855</v>
          </cell>
          <cell r="M28">
            <v>0.35855611885157951</v>
          </cell>
          <cell r="N28">
            <v>0.28476688897509012</v>
          </cell>
          <cell r="O28">
            <v>0.32009598366340208</v>
          </cell>
          <cell r="P28">
            <v>0.34061941752685104</v>
          </cell>
          <cell r="Q28">
            <v>0.25775477017623522</v>
          </cell>
          <cell r="R28">
            <v>0.2680119202608523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1.0386555809117522E-2</v>
          </cell>
          <cell r="O29">
            <v>1.1677602325422854E-2</v>
          </cell>
          <cell r="P29">
            <v>2.7956435412251502E-3</v>
          </cell>
          <cell r="Q29">
            <v>3.8661130059237825E-2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0</v>
          </cell>
          <cell r="I32">
            <v>8.4001970350216539E-4</v>
          </cell>
          <cell r="J32">
            <v>0</v>
          </cell>
          <cell r="K32">
            <v>2.1389916115403633E-3</v>
          </cell>
          <cell r="L32">
            <v>6.2036377495492817E-3</v>
          </cell>
          <cell r="M32">
            <v>6.0153694024982583E-3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</row>
        <row r="33"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1.3278370977366528E-4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</row>
        <row r="36">
          <cell r="A36" t="str">
            <v>Light Medium</v>
          </cell>
        </row>
        <row r="37">
          <cell r="H37">
            <v>186.11026138572748</v>
          </cell>
          <cell r="I37">
            <v>200.33891402136612</v>
          </cell>
          <cell r="J37">
            <v>201.68555341098897</v>
          </cell>
          <cell r="K37">
            <v>195.32957382552448</v>
          </cell>
          <cell r="L37">
            <v>193.3204714030669</v>
          </cell>
          <cell r="M37">
            <v>205.55144142296922</v>
          </cell>
          <cell r="N37">
            <v>244.27375992737319</v>
          </cell>
          <cell r="O37">
            <v>237.37940682498737</v>
          </cell>
          <cell r="P37">
            <v>208.70831909049178</v>
          </cell>
          <cell r="Q37">
            <v>218.39936857077595</v>
          </cell>
          <cell r="R37">
            <v>228.24285666339924</v>
          </cell>
        </row>
        <row r="38">
          <cell r="H38">
            <v>10.567</v>
          </cell>
          <cell r="I38">
            <v>10.683</v>
          </cell>
          <cell r="J38">
            <v>11.215</v>
          </cell>
          <cell r="K38">
            <v>12.24</v>
          </cell>
          <cell r="L38">
            <v>11.551</v>
          </cell>
          <cell r="M38">
            <v>13.619</v>
          </cell>
          <cell r="N38">
            <v>13.925000000000001</v>
          </cell>
          <cell r="O38">
            <v>14.744999999999999</v>
          </cell>
          <cell r="P38">
            <v>15.484000000000002</v>
          </cell>
          <cell r="Q38">
            <v>15.887</v>
          </cell>
          <cell r="R38">
            <v>17.013000000000002</v>
          </cell>
        </row>
        <row r="39">
          <cell r="H39">
            <v>23176.787695386203</v>
          </cell>
          <cell r="I39">
            <v>23742.656434453245</v>
          </cell>
          <cell r="J39">
            <v>22872.31333241623</v>
          </cell>
          <cell r="K39">
            <v>20803.191550910702</v>
          </cell>
          <cell r="L39">
            <v>21365.030134393302</v>
          </cell>
          <cell r="M39">
            <v>19315.726619575886</v>
          </cell>
          <cell r="N39">
            <v>22011.069553818743</v>
          </cell>
          <cell r="O39">
            <v>20537.817133140183</v>
          </cell>
          <cell r="P39">
            <v>17209.4258738678</v>
          </cell>
          <cell r="Q39">
            <v>17285.097926828788</v>
          </cell>
          <cell r="R39">
            <v>16814.910720416152</v>
          </cell>
        </row>
        <row r="40">
          <cell r="H40">
            <v>244.909115577146</v>
          </cell>
          <cell r="I40">
            <v>253.64279868926403</v>
          </cell>
          <cell r="J40">
            <v>256.51299402304801</v>
          </cell>
          <cell r="K40">
            <v>254.63106458314701</v>
          </cell>
          <cell r="L40">
            <v>246.787463082377</v>
          </cell>
          <cell r="M40">
            <v>263.06088083200399</v>
          </cell>
          <cell r="N40">
            <v>306.50414353692599</v>
          </cell>
          <cell r="O40">
            <v>302.83011362815199</v>
          </cell>
          <cell r="P40">
            <v>266.47075023096903</v>
          </cell>
          <cell r="Q40">
            <v>274.60835076352896</v>
          </cell>
          <cell r="R40">
            <v>286.07207608644001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301.78000000000003</v>
          </cell>
          <cell r="I47">
            <v>348.57799999999997</v>
          </cell>
          <cell r="J47">
            <v>315.18700000000001</v>
          </cell>
          <cell r="K47">
            <v>274.238</v>
          </cell>
          <cell r="L47">
            <v>356.476</v>
          </cell>
          <cell r="M47">
            <v>298.52600000000001</v>
          </cell>
          <cell r="N47">
            <v>450.17099999999999</v>
          </cell>
          <cell r="O47">
            <v>410.02</v>
          </cell>
          <cell r="P47">
            <v>343.24299999999994</v>
          </cell>
          <cell r="Q47">
            <v>400.03</v>
          </cell>
          <cell r="R47">
            <v>438.60599999999999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1190.3890000000001</v>
          </cell>
          <cell r="I49">
            <v>1161.9770000000001</v>
          </cell>
          <cell r="J49">
            <v>1180.6880000000001</v>
          </cell>
          <cell r="K49">
            <v>1174.864</v>
          </cell>
          <cell r="L49">
            <v>1122.039</v>
          </cell>
          <cell r="M49">
            <v>1207.0349999999999</v>
          </cell>
          <cell r="N49">
            <v>1268.99</v>
          </cell>
          <cell r="O49">
            <v>1248.9870000000001</v>
          </cell>
          <cell r="P49">
            <v>1125.5519999999999</v>
          </cell>
          <cell r="Q49">
            <v>976.40600000000018</v>
          </cell>
          <cell r="R49">
            <v>1135.896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46.284999999999997</v>
          </cell>
          <cell r="O50">
            <v>45.564999999999998</v>
          </cell>
          <cell r="P50">
            <v>9.2379999999999995</v>
          </cell>
          <cell r="Q50">
            <v>146.453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0.44700000000000001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</row>
        <row r="55">
          <cell r="H55">
            <v>1492.1690000000001</v>
          </cell>
          <cell r="I55">
            <v>1510.5550000000001</v>
          </cell>
          <cell r="J55">
            <v>1495.875</v>
          </cell>
          <cell r="K55">
            <v>1449.1020000000001</v>
          </cell>
          <cell r="L55">
            <v>1478.5149999999999</v>
          </cell>
          <cell r="M55">
            <v>1506.0079999999998</v>
          </cell>
          <cell r="N55">
            <v>1765.4460000000001</v>
          </cell>
          <cell r="O55">
            <v>1704.5720000000001</v>
          </cell>
          <cell r="P55">
            <v>1478.0329999999999</v>
          </cell>
          <cell r="Q55">
            <v>1522.8890000000001</v>
          </cell>
          <cell r="R55">
            <v>1574.502</v>
          </cell>
        </row>
        <row r="56">
          <cell r="H56">
            <v>8.0176610837559784E-3</v>
          </cell>
          <cell r="I56">
            <v>7.5399979448770469E-3</v>
          </cell>
          <cell r="J56">
            <v>7.4168673695321615E-3</v>
          </cell>
          <cell r="K56">
            <v>7.4187537074871775E-3</v>
          </cell>
          <cell r="L56">
            <v>7.6480001795430352E-3</v>
          </cell>
          <cell r="M56">
            <v>7.3266720465415902E-3</v>
          </cell>
          <cell r="N56">
            <v>7.2273256060122783E-3</v>
          </cell>
          <cell r="O56">
            <v>7.1807913870840919E-3</v>
          </cell>
          <cell r="P56">
            <v>7.0818116232307642E-3</v>
          </cell>
          <cell r="Q56">
            <v>6.9729551416101397E-3</v>
          </cell>
          <cell r="R56">
            <v>6.8983626607950939E-3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0.20224250738354704</v>
          </cell>
          <cell r="I60">
            <v>0.23076154128780479</v>
          </cell>
          <cell r="J60">
            <v>0.21070410294977857</v>
          </cell>
          <cell r="K60">
            <v>0.18924685770911914</v>
          </cell>
          <cell r="L60">
            <v>0.24110408078375939</v>
          </cell>
          <cell r="M60">
            <v>0.19822338261151337</v>
          </cell>
          <cell r="N60">
            <v>0.25498995721194528</v>
          </cell>
          <cell r="O60">
            <v>0.24054132063649994</v>
          </cell>
          <cell r="P60">
            <v>0.23222959162616799</v>
          </cell>
          <cell r="Q60">
            <v>0.26267836986149345</v>
          </cell>
          <cell r="R60">
            <v>0.27856808057404819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0.79775749261645301</v>
          </cell>
          <cell r="I62">
            <v>0.76923845871219521</v>
          </cell>
          <cell r="J62">
            <v>0.78929589705022152</v>
          </cell>
          <cell r="K62">
            <v>0.8107531422908808</v>
          </cell>
          <cell r="L62">
            <v>0.75889591921624067</v>
          </cell>
          <cell r="M62">
            <v>0.80147980621616888</v>
          </cell>
          <cell r="N62">
            <v>0.718792871602983</v>
          </cell>
          <cell r="O62">
            <v>0.73272762898839117</v>
          </cell>
          <cell r="P62">
            <v>0.76152020962996092</v>
          </cell>
          <cell r="Q62">
            <v>0.64115375447586798</v>
          </cell>
          <cell r="R62">
            <v>0.72143191942595186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2.6217171185071643E-2</v>
          </cell>
          <cell r="O63">
            <v>2.6731050375108822E-2</v>
          </cell>
          <cell r="P63">
            <v>6.2501987438710778E-3</v>
          </cell>
          <cell r="Q63">
            <v>9.6167875662638569E-2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2.9681117231780978E-4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</row>
        <row r="70">
          <cell r="A70" t="str">
            <v>Light Trucks</v>
          </cell>
        </row>
        <row r="71">
          <cell r="H71">
            <v>94.306269605999447</v>
          </cell>
          <cell r="I71">
            <v>93.041041199228516</v>
          </cell>
          <cell r="J71">
            <v>96.180012790274446</v>
          </cell>
          <cell r="K71">
            <v>99.333799695268567</v>
          </cell>
          <cell r="L71">
            <v>93.101933305754855</v>
          </cell>
          <cell r="M71">
            <v>99.650166042653623</v>
          </cell>
          <cell r="N71">
            <v>112.32644073507639</v>
          </cell>
          <cell r="O71">
            <v>114.11924381363052</v>
          </cell>
          <cell r="P71">
            <v>100.55207449889629</v>
          </cell>
          <cell r="Q71">
            <v>100.99715448954343</v>
          </cell>
          <cell r="R71">
            <v>104.63853288378321</v>
          </cell>
        </row>
        <row r="72">
          <cell r="H72">
            <v>7.734</v>
          </cell>
          <cell r="I72">
            <v>7.6920000000000002</v>
          </cell>
          <cell r="J72">
            <v>7.923</v>
          </cell>
          <cell r="K72">
            <v>8.6630000000000003</v>
          </cell>
          <cell r="L72">
            <v>8.06</v>
          </cell>
          <cell r="M72">
            <v>9.1709999999999994</v>
          </cell>
          <cell r="N72">
            <v>9.4809999999999999</v>
          </cell>
          <cell r="O72">
            <v>10.238</v>
          </cell>
          <cell r="P72">
            <v>10.733000000000001</v>
          </cell>
          <cell r="Q72">
            <v>11.081</v>
          </cell>
          <cell r="R72">
            <v>12.057</v>
          </cell>
        </row>
        <row r="73">
          <cell r="H73">
            <v>22170.406294</v>
          </cell>
          <cell r="I73">
            <v>21859.915319</v>
          </cell>
          <cell r="J73">
            <v>21807.201000000001</v>
          </cell>
          <cell r="K73">
            <v>20598.401809999999</v>
          </cell>
          <cell r="L73">
            <v>20750.489709000001</v>
          </cell>
          <cell r="M73">
            <v>19519.381708000001</v>
          </cell>
          <cell r="N73">
            <v>21282.992198</v>
          </cell>
          <cell r="O73">
            <v>20023.890166000001</v>
          </cell>
          <cell r="P73">
            <v>16829.633935000002</v>
          </cell>
          <cell r="Q73">
            <v>16373.250641000001</v>
          </cell>
          <cell r="R73">
            <v>15590.396164</v>
          </cell>
        </row>
        <row r="74">
          <cell r="H74">
            <v>171.46592227779598</v>
          </cell>
          <cell r="I74">
            <v>168.14646863374801</v>
          </cell>
          <cell r="J74">
            <v>172.778453523</v>
          </cell>
          <cell r="K74">
            <v>178.44395488003002</v>
          </cell>
          <cell r="L74">
            <v>167.24894705454</v>
          </cell>
          <cell r="M74">
            <v>179.01224964406799</v>
          </cell>
          <cell r="N74">
            <v>201.78404902923799</v>
          </cell>
          <cell r="O74">
            <v>205.00458751950799</v>
          </cell>
          <cell r="P74">
            <v>180.63246102435502</v>
          </cell>
          <cell r="Q74">
            <v>181.43199035292099</v>
          </cell>
          <cell r="R74">
            <v>187.973406549348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15.374000000000001</v>
          </cell>
          <cell r="I81">
            <v>3.9050000000000002</v>
          </cell>
          <cell r="J81">
            <v>3.028</v>
          </cell>
          <cell r="K81">
            <v>2.6519999999999997</v>
          </cell>
          <cell r="L81">
            <v>3.585</v>
          </cell>
          <cell r="M81">
            <v>2.3010000000000002</v>
          </cell>
          <cell r="N81">
            <v>3.4780000000000002</v>
          </cell>
          <cell r="O81">
            <v>3.0270000000000001</v>
          </cell>
          <cell r="P81">
            <v>2.6830000000000003</v>
          </cell>
          <cell r="Q81">
            <v>3.27</v>
          </cell>
          <cell r="R81">
            <v>5.423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795.86500000000001</v>
          </cell>
          <cell r="I83">
            <v>786.21900000000005</v>
          </cell>
          <cell r="J83">
            <v>804.74199999999996</v>
          </cell>
          <cell r="K83">
            <v>807.04899999999998</v>
          </cell>
          <cell r="L83">
            <v>756.10900000000004</v>
          </cell>
          <cell r="M83">
            <v>801.46799999999996</v>
          </cell>
          <cell r="N83">
            <v>860.73099999999999</v>
          </cell>
          <cell r="O83">
            <v>869.61099999999999</v>
          </cell>
          <cell r="P83">
            <v>778.33399999999995</v>
          </cell>
          <cell r="Q83">
            <v>676.85700000000008</v>
          </cell>
          <cell r="R83">
            <v>798.84299999999996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31.393999999999998</v>
          </cell>
          <cell r="O84">
            <v>31.725000000000001</v>
          </cell>
          <cell r="P84">
            <v>6.3879999999999999</v>
          </cell>
          <cell r="Q84">
            <v>101.523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0.44700000000000001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</row>
        <row r="89">
          <cell r="H89">
            <v>811.23900000000003</v>
          </cell>
          <cell r="I89">
            <v>790.12400000000002</v>
          </cell>
          <cell r="J89">
            <v>807.77</v>
          </cell>
          <cell r="K89">
            <v>809.70100000000002</v>
          </cell>
          <cell r="L89">
            <v>759.69400000000007</v>
          </cell>
          <cell r="M89">
            <v>804.21600000000001</v>
          </cell>
          <cell r="N89">
            <v>895.60299999999995</v>
          </cell>
          <cell r="O89">
            <v>904.36300000000006</v>
          </cell>
          <cell r="P89">
            <v>787.40499999999997</v>
          </cell>
          <cell r="Q89">
            <v>781.65000000000009</v>
          </cell>
          <cell r="R89">
            <v>804.26599999999996</v>
          </cell>
        </row>
        <row r="90">
          <cell r="H90">
            <v>8.6021746315410597E-3</v>
          </cell>
          <cell r="I90">
            <v>8.4922093499374077E-3</v>
          </cell>
          <cell r="J90">
            <v>8.3985224847223164E-3</v>
          </cell>
          <cell r="K90">
            <v>8.1513140792354825E-3</v>
          </cell>
          <cell r="L90">
            <v>8.1598090719029303E-3</v>
          </cell>
          <cell r="M90">
            <v>8.0703929751182596E-3</v>
          </cell>
          <cell r="N90">
            <v>7.9732162270884487E-3</v>
          </cell>
          <cell r="O90">
            <v>7.9247195282587564E-3</v>
          </cell>
          <cell r="P90">
            <v>7.830818050488287E-3</v>
          </cell>
          <cell r="Q90">
            <v>7.7393269538195445E-3</v>
          </cell>
          <cell r="R90">
            <v>7.6861360517473812E-3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1.8951258507049092E-2</v>
          </cell>
          <cell r="I94">
            <v>4.942262227194719E-3</v>
          </cell>
          <cell r="J94">
            <v>3.7485918021218914E-3</v>
          </cell>
          <cell r="K94">
            <v>3.2752830983288888E-3</v>
          </cell>
          <cell r="L94">
            <v>4.7190052837063337E-3</v>
          </cell>
          <cell r="M94">
            <v>2.8611716255334389E-3</v>
          </cell>
          <cell r="N94">
            <v>3.8834170944045524E-3</v>
          </cell>
          <cell r="O94">
            <v>3.3471073009399984E-3</v>
          </cell>
          <cell r="P94">
            <v>3.4073951778309771E-3</v>
          </cell>
          <cell r="Q94">
            <v>4.183458069468432E-3</v>
          </cell>
          <cell r="R94">
            <v>6.7427940507245121E-3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0.98104874149295085</v>
          </cell>
          <cell r="I96">
            <v>0.99505773777280526</v>
          </cell>
          <cell r="J96">
            <v>0.99625140819787805</v>
          </cell>
          <cell r="K96">
            <v>0.99672471690167108</v>
          </cell>
          <cell r="L96">
            <v>0.99528099471629361</v>
          </cell>
          <cell r="M96">
            <v>0.99658300755021034</v>
          </cell>
          <cell r="N96">
            <v>0.96106310496950109</v>
          </cell>
          <cell r="O96">
            <v>0.96157295245382657</v>
          </cell>
          <cell r="P96">
            <v>0.98847988011252153</v>
          </cell>
          <cell r="Q96">
            <v>0.86593360199577818</v>
          </cell>
          <cell r="R96">
            <v>0.99325720594927547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3.5053477936094452E-2</v>
          </cell>
          <cell r="O97">
            <v>3.5079940245233386E-2</v>
          </cell>
          <cell r="P97">
            <v>8.1127247096475126E-3</v>
          </cell>
          <cell r="Q97">
            <v>0.12988293993475339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5.5582082425616999E-4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</row>
        <row r="104">
          <cell r="A104" t="str">
            <v>Medium Trucks</v>
          </cell>
        </row>
        <row r="105">
          <cell r="H105">
            <v>91.803991779728051</v>
          </cell>
          <cell r="I105">
            <v>107.29787282213762</v>
          </cell>
          <cell r="J105">
            <v>105.50554062071453</v>
          </cell>
          <cell r="K105">
            <v>95.99577413025591</v>
          </cell>
          <cell r="L105">
            <v>100.21853809731205</v>
          </cell>
          <cell r="M105">
            <v>105.90127538031561</v>
          </cell>
          <cell r="N105">
            <v>131.94731919229682</v>
          </cell>
          <cell r="O105">
            <v>123.26016301135685</v>
          </cell>
          <cell r="P105">
            <v>108.1562445915955</v>
          </cell>
          <cell r="Q105">
            <v>117.40221408123251</v>
          </cell>
          <cell r="R105">
            <v>123.60432377961602</v>
          </cell>
        </row>
        <row r="106">
          <cell r="H106">
            <v>2.8330000000000002</v>
          </cell>
          <cell r="I106">
            <v>2.9910000000000001</v>
          </cell>
          <cell r="J106">
            <v>3.2919999999999998</v>
          </cell>
          <cell r="K106">
            <v>3.577</v>
          </cell>
          <cell r="L106">
            <v>3.4910000000000001</v>
          </cell>
          <cell r="M106">
            <v>4.4480000000000004</v>
          </cell>
          <cell r="N106">
            <v>4.444</v>
          </cell>
          <cell r="O106">
            <v>4.5069999999999997</v>
          </cell>
          <cell r="P106">
            <v>4.7510000000000003</v>
          </cell>
          <cell r="Q106">
            <v>4.806</v>
          </cell>
          <cell r="R106">
            <v>4.9560000000000004</v>
          </cell>
        </row>
        <row r="107">
          <cell r="H107">
            <v>25924.176950000001</v>
          </cell>
          <cell r="I107">
            <v>28584.530276000001</v>
          </cell>
          <cell r="J107">
            <v>25435.765643999999</v>
          </cell>
          <cell r="K107">
            <v>21299.164021000001</v>
          </cell>
          <cell r="L107">
            <v>22783.877407</v>
          </cell>
          <cell r="M107">
            <v>18895.825357000002</v>
          </cell>
          <cell r="N107">
            <v>23564.377702000002</v>
          </cell>
          <cell r="O107">
            <v>21705.242092</v>
          </cell>
          <cell r="P107">
            <v>18067.415113999999</v>
          </cell>
          <cell r="Q107">
            <v>19387.507367999999</v>
          </cell>
          <cell r="R107">
            <v>19793.920407000001</v>
          </cell>
        </row>
        <row r="108">
          <cell r="H108">
            <v>73.443193299350014</v>
          </cell>
          <cell r="I108">
            <v>85.496330055516012</v>
          </cell>
          <cell r="J108">
            <v>83.734540500047999</v>
          </cell>
          <cell r="K108">
            <v>76.187109703117002</v>
          </cell>
          <cell r="L108">
            <v>79.538516027837005</v>
          </cell>
          <cell r="M108">
            <v>84.04863118793601</v>
          </cell>
          <cell r="N108">
            <v>104.720094507688</v>
          </cell>
          <cell r="O108">
            <v>97.825526108643999</v>
          </cell>
          <cell r="P108">
            <v>85.838289206614007</v>
          </cell>
          <cell r="Q108">
            <v>93.176360410607984</v>
          </cell>
          <cell r="R108">
            <v>98.098669537092022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286.40600000000001</v>
          </cell>
          <cell r="I115">
            <v>344.673</v>
          </cell>
          <cell r="J115">
            <v>312.15899999999999</v>
          </cell>
          <cell r="K115">
            <v>271.58600000000001</v>
          </cell>
          <cell r="L115">
            <v>352.89100000000002</v>
          </cell>
          <cell r="M115">
            <v>296.22500000000002</v>
          </cell>
          <cell r="N115">
            <v>446.69299999999998</v>
          </cell>
          <cell r="O115">
            <v>406.99299999999999</v>
          </cell>
          <cell r="P115">
            <v>340.55999999999995</v>
          </cell>
          <cell r="Q115">
            <v>396.76</v>
          </cell>
          <cell r="R115">
            <v>433.18299999999999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394.524</v>
          </cell>
          <cell r="I117">
            <v>375.75799999999998</v>
          </cell>
          <cell r="J117">
            <v>375.94600000000003</v>
          </cell>
          <cell r="K117">
            <v>367.815</v>
          </cell>
          <cell r="L117">
            <v>365.92999999999995</v>
          </cell>
          <cell r="M117">
            <v>405.56700000000001</v>
          </cell>
          <cell r="N117">
            <v>408.25899999999996</v>
          </cell>
          <cell r="O117">
            <v>379.37599999999998</v>
          </cell>
          <cell r="P117">
            <v>347.21800000000002</v>
          </cell>
          <cell r="Q117">
            <v>299.54900000000004</v>
          </cell>
          <cell r="R117">
            <v>337.053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14.891</v>
          </cell>
          <cell r="O118">
            <v>13.84</v>
          </cell>
          <cell r="P118">
            <v>2.85</v>
          </cell>
          <cell r="Q118">
            <v>44.93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680.93000000000006</v>
          </cell>
          <cell r="I123">
            <v>720.43100000000004</v>
          </cell>
          <cell r="J123">
            <v>688.10500000000002</v>
          </cell>
          <cell r="K123">
            <v>639.40100000000007</v>
          </cell>
          <cell r="L123">
            <v>718.82099999999991</v>
          </cell>
          <cell r="M123">
            <v>701.79200000000003</v>
          </cell>
          <cell r="N123">
            <v>869.84299999999996</v>
          </cell>
          <cell r="O123">
            <v>800.20899999999995</v>
          </cell>
          <cell r="P123">
            <v>690.62800000000004</v>
          </cell>
          <cell r="Q123">
            <v>741.23899999999992</v>
          </cell>
          <cell r="R123">
            <v>770.23599999999999</v>
          </cell>
        </row>
        <row r="124">
          <cell r="H124">
            <v>7.4172156003172998E-3</v>
          </cell>
          <cell r="I124">
            <v>6.7143083180616538E-3</v>
          </cell>
          <cell r="J124">
            <v>6.521979755297328E-3</v>
          </cell>
          <cell r="K124">
            <v>6.6607202847533886E-3</v>
          </cell>
          <cell r="L124">
            <v>7.1725352778746962E-3</v>
          </cell>
          <cell r="M124">
            <v>6.6268512582091672E-3</v>
          </cell>
          <cell r="N124">
            <v>6.5923506845357877E-3</v>
          </cell>
          <cell r="O124">
            <v>6.4920326279811176E-3</v>
          </cell>
          <cell r="P124">
            <v>6.3854657917150606E-3</v>
          </cell>
          <cell r="Q124">
            <v>6.3136713885747035E-3</v>
          </cell>
          <cell r="R124">
            <v>6.2314648585701177E-3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0.42061004802255736</v>
          </cell>
          <cell r="I128">
            <v>0.47842610881541742</v>
          </cell>
          <cell r="J128">
            <v>0.45365024233220219</v>
          </cell>
          <cell r="K128">
            <v>0.42475066507559417</v>
          </cell>
          <cell r="L128">
            <v>0.49093028723423504</v>
          </cell>
          <cell r="M128">
            <v>0.42209800054717067</v>
          </cell>
          <cell r="N128">
            <v>0.51353290191448342</v>
          </cell>
          <cell r="O128">
            <v>0.50860837606175391</v>
          </cell>
          <cell r="P128">
            <v>0.49311640999206507</v>
          </cell>
          <cell r="Q128">
            <v>0.53526595335647487</v>
          </cell>
          <cell r="R128">
            <v>0.56240295182255828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0.57938995197744259</v>
          </cell>
          <cell r="I130">
            <v>0.52157389118458253</v>
          </cell>
          <cell r="J130">
            <v>0.54634975766779781</v>
          </cell>
          <cell r="K130">
            <v>0.57524933492440578</v>
          </cell>
          <cell r="L130">
            <v>0.50906971276576507</v>
          </cell>
          <cell r="M130">
            <v>0.57790199945282927</v>
          </cell>
          <cell r="N130">
            <v>0.46934791680797566</v>
          </cell>
          <cell r="O130">
            <v>0.47409614238280251</v>
          </cell>
          <cell r="P130">
            <v>0.50275691110120069</v>
          </cell>
          <cell r="Q130">
            <v>0.40411931913998056</v>
          </cell>
          <cell r="R130">
            <v>0.43759704817744172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1.711918127754089E-2</v>
          </cell>
          <cell r="O131">
            <v>1.729548155544364E-2</v>
          </cell>
          <cell r="P131">
            <v>4.1266789067341608E-3</v>
          </cell>
          <cell r="Q131">
            <v>6.0614727503544748E-2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710.14480393301415</v>
          </cell>
          <cell r="I139">
            <v>503.77691900250966</v>
          </cell>
          <cell r="J139">
            <v>487.15035719555112</v>
          </cell>
          <cell r="K139">
            <v>464.34170465531901</v>
          </cell>
          <cell r="L139">
            <v>352.98405928987768</v>
          </cell>
          <cell r="M139">
            <v>361.67152406631817</v>
          </cell>
          <cell r="N139">
            <v>558.43919015908045</v>
          </cell>
          <cell r="O139">
            <v>557.63691187739573</v>
          </cell>
          <cell r="P139">
            <v>500.89514514101296</v>
          </cell>
          <cell r="Q139">
            <v>624.33488975533498</v>
          </cell>
          <cell r="R139">
            <v>693.65223340276452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1335.1470000000002</v>
          </cell>
          <cell r="I149">
            <v>1134.8529999999998</v>
          </cell>
          <cell r="J149">
            <v>1076.377</v>
          </cell>
          <cell r="K149">
            <v>936.15700000000004</v>
          </cell>
          <cell r="L149">
            <v>892.05900000000008</v>
          </cell>
          <cell r="M149">
            <v>846.92199999999991</v>
          </cell>
          <cell r="N149">
            <v>1332.471</v>
          </cell>
          <cell r="O149">
            <v>1297.5220000000002</v>
          </cell>
          <cell r="P149">
            <v>1143.8040000000001</v>
          </cell>
          <cell r="Q149">
            <v>1361.2560000000001</v>
          </cell>
          <cell r="R149">
            <v>1402.537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1335.1470000000002</v>
          </cell>
          <cell r="I157">
            <v>1134.8529999999998</v>
          </cell>
          <cell r="J157">
            <v>1076.377</v>
          </cell>
          <cell r="K157">
            <v>936.15700000000004</v>
          </cell>
          <cell r="L157">
            <v>892.05900000000008</v>
          </cell>
          <cell r="M157">
            <v>846.92199999999991</v>
          </cell>
          <cell r="N157">
            <v>1332.471</v>
          </cell>
          <cell r="O157">
            <v>1297.5220000000002</v>
          </cell>
          <cell r="P157">
            <v>1143.8040000000001</v>
          </cell>
          <cell r="Q157">
            <v>1361.2560000000001</v>
          </cell>
          <cell r="R157">
            <v>1402.537</v>
          </cell>
        </row>
        <row r="158">
          <cell r="H158">
            <v>1.8801052864225994E-3</v>
          </cell>
          <cell r="I158">
            <v>2.2526895480782169E-3</v>
          </cell>
          <cell r="J158">
            <v>2.2095375362065519E-3</v>
          </cell>
          <cell r="K158">
            <v>2.0160950235880914E-3</v>
          </cell>
          <cell r="L158">
            <v>2.5271934426574858E-3</v>
          </cell>
          <cell r="M158">
            <v>2.3416883653928568E-3</v>
          </cell>
          <cell r="N158">
            <v>2.3860628399314599E-3</v>
          </cell>
          <cell r="O158">
            <v>2.3268222966654662E-3</v>
          </cell>
          <cell r="P158">
            <v>2.283519836627672E-3</v>
          </cell>
          <cell r="Q158">
            <v>2.1803298555578888E-3</v>
          </cell>
          <cell r="R158">
            <v>2.0219598992996051E-3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710.14480393301415</v>
          </cell>
          <cell r="I173">
            <v>503.77691900250966</v>
          </cell>
          <cell r="J173">
            <v>487.15035719555112</v>
          </cell>
          <cell r="K173">
            <v>464.34170465531901</v>
          </cell>
          <cell r="L173">
            <v>352.98405928987768</v>
          </cell>
          <cell r="M173">
            <v>361.67152406631817</v>
          </cell>
          <cell r="N173">
            <v>558.43919015908045</v>
          </cell>
          <cell r="O173">
            <v>557.63691187739573</v>
          </cell>
          <cell r="P173">
            <v>500.89514514101296</v>
          </cell>
          <cell r="Q173">
            <v>624.33488975533498</v>
          </cell>
          <cell r="R173">
            <v>693.65223340276452</v>
          </cell>
        </row>
        <row r="174">
          <cell r="H174">
            <v>2.6840000000000002</v>
          </cell>
          <cell r="I174">
            <v>2.7770000000000001</v>
          </cell>
          <cell r="J174">
            <v>2.794</v>
          </cell>
          <cell r="K174">
            <v>2.774</v>
          </cell>
          <cell r="L174">
            <v>2.8029999999999999</v>
          </cell>
          <cell r="M174">
            <v>3.177</v>
          </cell>
          <cell r="N174">
            <v>3.1840000000000002</v>
          </cell>
          <cell r="O174">
            <v>3.1989999999999998</v>
          </cell>
          <cell r="P174">
            <v>3.2280000000000002</v>
          </cell>
          <cell r="Q174">
            <v>3.1859999999999999</v>
          </cell>
          <cell r="R174">
            <v>2.95</v>
          </cell>
        </row>
        <row r="175">
          <cell r="H175">
            <v>38347.117247000002</v>
          </cell>
          <cell r="I175">
            <v>26339.209203999999</v>
          </cell>
          <cell r="J175">
            <v>26173.915194000001</v>
          </cell>
          <cell r="K175">
            <v>25196.943193999999</v>
          </cell>
          <cell r="L175">
            <v>21246.332729999998</v>
          </cell>
          <cell r="M175">
            <v>18660.292169</v>
          </cell>
          <cell r="N175">
            <v>29262.521650999999</v>
          </cell>
          <cell r="O175">
            <v>28323.449024000001</v>
          </cell>
          <cell r="P175">
            <v>24717.204129999998</v>
          </cell>
          <cell r="Q175">
            <v>29764.305939999998</v>
          </cell>
          <cell r="R175">
            <v>33076.145947999998</v>
          </cell>
        </row>
        <row r="176">
          <cell r="H176">
            <v>102.92366269094801</v>
          </cell>
          <cell r="I176">
            <v>73.143983959507992</v>
          </cell>
          <cell r="J176">
            <v>73.129919052036001</v>
          </cell>
          <cell r="K176">
            <v>69.896320420156002</v>
          </cell>
          <cell r="L176">
            <v>59.55347064219</v>
          </cell>
          <cell r="M176">
            <v>59.283748220913004</v>
          </cell>
          <cell r="N176">
            <v>93.171868936783994</v>
          </cell>
          <cell r="O176">
            <v>90.606713427776</v>
          </cell>
          <cell r="P176">
            <v>79.787134931639997</v>
          </cell>
          <cell r="Q176">
            <v>94.829078724839988</v>
          </cell>
          <cell r="R176">
            <v>97.574630546600005</v>
          </cell>
        </row>
        <row r="183">
          <cell r="H183">
            <v>1335.1470000000002</v>
          </cell>
          <cell r="I183">
            <v>1134.8529999999998</v>
          </cell>
          <cell r="J183">
            <v>1076.377</v>
          </cell>
          <cell r="K183">
            <v>936.15700000000004</v>
          </cell>
          <cell r="L183">
            <v>892.05900000000008</v>
          </cell>
          <cell r="M183">
            <v>846.92199999999991</v>
          </cell>
          <cell r="N183">
            <v>1332.471</v>
          </cell>
          <cell r="O183">
            <v>1297.5220000000002</v>
          </cell>
          <cell r="P183">
            <v>1143.8040000000001</v>
          </cell>
          <cell r="Q183">
            <v>1361.2560000000001</v>
          </cell>
          <cell r="R183">
            <v>1402.537</v>
          </cell>
        </row>
        <row r="191">
          <cell r="H191">
            <v>1335.1470000000002</v>
          </cell>
          <cell r="I191">
            <v>1134.8529999999998</v>
          </cell>
          <cell r="J191">
            <v>1076.377</v>
          </cell>
          <cell r="K191">
            <v>936.15700000000004</v>
          </cell>
          <cell r="L191">
            <v>892.05900000000008</v>
          </cell>
          <cell r="M191">
            <v>846.92199999999991</v>
          </cell>
          <cell r="N191">
            <v>1332.471</v>
          </cell>
          <cell r="O191">
            <v>1297.5220000000002</v>
          </cell>
          <cell r="P191">
            <v>1143.8040000000001</v>
          </cell>
          <cell r="Q191">
            <v>1361.2560000000001</v>
          </cell>
          <cell r="R191">
            <v>1402.537</v>
          </cell>
        </row>
        <row r="192">
          <cell r="H192">
            <v>1.8801052864225994E-3</v>
          </cell>
          <cell r="I192">
            <v>2.2526895480782169E-3</v>
          </cell>
          <cell r="J192">
            <v>2.2095375362065519E-3</v>
          </cell>
          <cell r="K192">
            <v>2.0160950235880914E-3</v>
          </cell>
          <cell r="L192">
            <v>2.5271934426574858E-3</v>
          </cell>
          <cell r="M192">
            <v>2.3416883653928568E-3</v>
          </cell>
          <cell r="N192">
            <v>2.3860628399314599E-3</v>
          </cell>
          <cell r="O192">
            <v>2.3268222966654662E-3</v>
          </cell>
          <cell r="P192">
            <v>2.283519836627672E-3</v>
          </cell>
          <cell r="Q192">
            <v>2.1803298555578888E-3</v>
          </cell>
          <cell r="R192">
            <v>2.0219598992996051E-3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1"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4"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648.58702864466341</v>
          </cell>
          <cell r="I247">
            <v>717.33618485715601</v>
          </cell>
          <cell r="J247">
            <v>630.73043083092489</v>
          </cell>
          <cell r="K247">
            <v>516.57134972457106</v>
          </cell>
          <cell r="L247">
            <v>467.28896292151984</v>
          </cell>
          <cell r="M247">
            <v>600.15475694682482</v>
          </cell>
          <cell r="N247">
            <v>911.29911459662753</v>
          </cell>
          <cell r="O247">
            <v>642.69181155104843</v>
          </cell>
          <cell r="P247">
            <v>521.42448772121543</v>
          </cell>
          <cell r="Q247">
            <v>762.14623786524282</v>
          </cell>
          <cell r="R247">
            <v>1178.0212257707099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648.58702864466341</v>
          </cell>
          <cell r="I252">
            <v>717.33618485715601</v>
          </cell>
          <cell r="J252">
            <v>630.73043083092489</v>
          </cell>
          <cell r="K252">
            <v>516.57134972457106</v>
          </cell>
          <cell r="L252">
            <v>467.28896292151984</v>
          </cell>
          <cell r="M252">
            <v>600.15475694682482</v>
          </cell>
          <cell r="N252">
            <v>911.29911459662753</v>
          </cell>
          <cell r="O252">
            <v>642.69181155104843</v>
          </cell>
          <cell r="P252">
            <v>521.42448772121543</v>
          </cell>
          <cell r="Q252">
            <v>762.14623786524282</v>
          </cell>
          <cell r="R252">
            <v>1178.0212257707099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947.24999999999989</v>
          </cell>
          <cell r="I259">
            <v>919.5</v>
          </cell>
          <cell r="J259">
            <v>930.75000000000011</v>
          </cell>
          <cell r="K259">
            <v>761.25</v>
          </cell>
          <cell r="L259">
            <v>750</v>
          </cell>
          <cell r="M259">
            <v>989.25</v>
          </cell>
          <cell r="N259">
            <v>1356</v>
          </cell>
          <cell r="O259">
            <v>899.25000000000011</v>
          </cell>
          <cell r="P259">
            <v>681.75000000000011</v>
          </cell>
          <cell r="Q259">
            <v>902.25</v>
          </cell>
          <cell r="R259">
            <v>1259.25</v>
          </cell>
        </row>
        <row r="265">
          <cell r="H265">
            <v>0</v>
          </cell>
          <cell r="I265">
            <v>3</v>
          </cell>
          <cell r="J265">
            <v>0</v>
          </cell>
          <cell r="K265">
            <v>6.7499999999999991</v>
          </cell>
          <cell r="L265">
            <v>19.5</v>
          </cell>
          <cell r="M265">
            <v>20.25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</row>
        <row r="267">
          <cell r="H267">
            <v>947.24999999999989</v>
          </cell>
          <cell r="I267">
            <v>922.5</v>
          </cell>
          <cell r="J267">
            <v>930.75000000000011</v>
          </cell>
          <cell r="K267">
            <v>768</v>
          </cell>
          <cell r="L267">
            <v>769.5</v>
          </cell>
          <cell r="M267">
            <v>1009.5</v>
          </cell>
          <cell r="N267">
            <v>1356</v>
          </cell>
          <cell r="O267">
            <v>899.25000000000011</v>
          </cell>
          <cell r="P267">
            <v>681.75000000000011</v>
          </cell>
          <cell r="Q267">
            <v>902.25</v>
          </cell>
          <cell r="R267">
            <v>1259.25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1.2860078990490332E-3</v>
          </cell>
          <cell r="J268">
            <v>1.4756700398517782E-3</v>
          </cell>
          <cell r="K268">
            <v>1.4867258906431557E-3</v>
          </cell>
          <cell r="L268">
            <v>1.646732666633164E-3</v>
          </cell>
          <cell r="M268">
            <v>1.6820661476310587E-3</v>
          </cell>
          <cell r="N268">
            <v>1.4879856440990975E-3</v>
          </cell>
          <cell r="O268">
            <v>1.3991931806782844E-3</v>
          </cell>
          <cell r="P268">
            <v>1.3074759932726907E-3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1</v>
          </cell>
          <cell r="I272">
            <v>0.99674796747967476</v>
          </cell>
          <cell r="J272">
            <v>1</v>
          </cell>
          <cell r="K272">
            <v>0.9912109375</v>
          </cell>
          <cell r="L272">
            <v>0.97465886939571145</v>
          </cell>
          <cell r="M272">
            <v>0.97994056463595836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</v>
          </cell>
          <cell r="I278">
            <v>3.2520325203252032E-3</v>
          </cell>
          <cell r="J278">
            <v>0</v>
          </cell>
          <cell r="K278">
            <v>8.7890624999999983E-3</v>
          </cell>
          <cell r="L278">
            <v>2.5341130604288498E-2</v>
          </cell>
          <cell r="M278">
            <v>2.0059435364041606E-2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0.53411868806996954</v>
          </cell>
          <cell r="I285">
            <v>0.74335995415765366</v>
          </cell>
          <cell r="J285">
            <v>0.5600785283087899</v>
          </cell>
          <cell r="K285">
            <v>0.62412786984663848</v>
          </cell>
          <cell r="L285">
            <v>0.83036637126528257</v>
          </cell>
          <cell r="M285">
            <v>1.0890819566285903</v>
          </cell>
          <cell r="N285">
            <v>0.65998388749290748</v>
          </cell>
          <cell r="O285">
            <v>0.14876202650726378</v>
          </cell>
          <cell r="P285">
            <v>0.21141325255752705</v>
          </cell>
          <cell r="Q285">
            <v>0.45923026245763421</v>
          </cell>
          <cell r="R285">
            <v>0.55496427984413732</v>
          </cell>
        </row>
        <row r="287">
          <cell r="H287">
            <v>26.275318982454262</v>
          </cell>
          <cell r="I287">
            <v>39.631067291569074</v>
          </cell>
          <cell r="J287">
            <v>35.42848897356626</v>
          </cell>
          <cell r="K287">
            <v>44.70154273660274</v>
          </cell>
          <cell r="L287">
            <v>62.570660023149827</v>
          </cell>
          <cell r="M287">
            <v>71.180436736330918</v>
          </cell>
          <cell r="N287">
            <v>43.894445210438221</v>
          </cell>
          <cell r="O287">
            <v>10.167350341752615</v>
          </cell>
          <cell r="P287">
            <v>14.502492864548934</v>
          </cell>
          <cell r="Q287">
            <v>32.219278356348561</v>
          </cell>
          <cell r="R287">
            <v>42.685265959617425</v>
          </cell>
        </row>
        <row r="288">
          <cell r="H288">
            <v>2.6275318982454263</v>
          </cell>
          <cell r="I288">
            <v>3.963106729156908</v>
          </cell>
          <cell r="J288">
            <v>3.5428488973566266</v>
          </cell>
          <cell r="K288">
            <v>4.470154273660274</v>
          </cell>
          <cell r="L288">
            <v>6.2570660023149829</v>
          </cell>
          <cell r="M288">
            <v>7.1180436736330917</v>
          </cell>
          <cell r="N288">
            <v>4.3894445210438224</v>
          </cell>
          <cell r="O288">
            <v>1.0167350341752615</v>
          </cell>
          <cell r="P288">
            <v>1.4502492864548935</v>
          </cell>
          <cell r="Q288">
            <v>3.221927835634856</v>
          </cell>
          <cell r="R288">
            <v>4.2685265959617427</v>
          </cell>
        </row>
        <row r="290">
          <cell r="H290">
            <v>3.1616505863153961</v>
          </cell>
          <cell r="I290">
            <v>4.7064666833145621</v>
          </cell>
          <cell r="J290">
            <v>4.102927425665416</v>
          </cell>
          <cell r="K290">
            <v>5.0942821435069119</v>
          </cell>
          <cell r="L290">
            <v>7.0874323735802651</v>
          </cell>
          <cell r="M290">
            <v>8.2071256302616824</v>
          </cell>
          <cell r="N290">
            <v>5.0494284085367296</v>
          </cell>
          <cell r="O290">
            <v>1.1654970606825252</v>
          </cell>
          <cell r="P290">
            <v>1.6616625390124207</v>
          </cell>
          <cell r="Q290">
            <v>3.6811580980924905</v>
          </cell>
          <cell r="R290">
            <v>4.8234908758058799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0.83106334065446663</v>
          </cell>
          <cell r="I292">
            <v>0.8420556217272237</v>
          </cell>
          <cell r="J292">
            <v>0.86349294779008778</v>
          </cell>
          <cell r="K292">
            <v>0.87748462840006991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0.87236173172316067</v>
          </cell>
          <cell r="P292">
            <v>0.87277004349921927</v>
          </cell>
          <cell r="Q292">
            <v>0.87524842720132034</v>
          </cell>
          <cell r="R292">
            <v>0.88494551059943338</v>
          </cell>
        </row>
        <row r="295">
          <cell r="H295">
            <v>2.5409999999999999</v>
          </cell>
          <cell r="I295">
            <v>3.2256</v>
          </cell>
          <cell r="J295">
            <v>2.1869999999999998</v>
          </cell>
          <cell r="K295">
            <v>2.3184</v>
          </cell>
          <cell r="L295">
            <v>3.1464000000000003</v>
          </cell>
          <cell r="M295">
            <v>3.8531999999999997</v>
          </cell>
          <cell r="N295">
            <v>2.2776000000000001</v>
          </cell>
          <cell r="O295">
            <v>0.52500000000000002</v>
          </cell>
          <cell r="P295">
            <v>0.82499999999999984</v>
          </cell>
          <cell r="Q295">
            <v>1.7249999999999999</v>
          </cell>
          <cell r="R295">
            <v>1.9403999999999999</v>
          </cell>
        </row>
        <row r="296">
          <cell r="H296">
            <v>0.14699999999999999</v>
          </cell>
          <cell r="I296">
            <v>0.21119999999999997</v>
          </cell>
          <cell r="J296">
            <v>0.1782</v>
          </cell>
          <cell r="K296">
            <v>0.1152</v>
          </cell>
          <cell r="L296">
            <v>9.6600000000000005E-2</v>
          </cell>
          <cell r="M296">
            <v>9.3600000000000003E-2</v>
          </cell>
          <cell r="N296">
            <v>4.6800000000000001E-2</v>
          </cell>
          <cell r="O296">
            <v>4.4999999999999998E-2</v>
          </cell>
          <cell r="P296">
            <v>1.5000000000000001E-2</v>
          </cell>
          <cell r="Q296">
            <v>0</v>
          </cell>
          <cell r="R296">
            <v>0</v>
          </cell>
        </row>
        <row r="305">
          <cell r="H305">
            <v>2.6879999999999997</v>
          </cell>
          <cell r="I305">
            <v>3.4367999999999999</v>
          </cell>
          <cell r="J305">
            <v>2.3651999999999997</v>
          </cell>
          <cell r="K305">
            <v>2.4336000000000002</v>
          </cell>
          <cell r="L305">
            <v>3.2430000000000003</v>
          </cell>
          <cell r="M305">
            <v>3.9467999999999996</v>
          </cell>
          <cell r="N305">
            <v>2.3244000000000002</v>
          </cell>
          <cell r="O305">
            <v>0.57000000000000006</v>
          </cell>
          <cell r="P305">
            <v>0.83999999999999986</v>
          </cell>
          <cell r="Q305">
            <v>1.7249999999999999</v>
          </cell>
          <cell r="R305">
            <v>1.9403999999999999</v>
          </cell>
        </row>
        <row r="306">
          <cell r="A306" t="str">
            <v>Freight</v>
          </cell>
          <cell r="H306">
            <v>5.0325893102768048E-3</v>
          </cell>
          <cell r="I306">
            <v>4.6233321835239928E-3</v>
          </cell>
          <cell r="J306">
            <v>4.2229792438962886E-3</v>
          </cell>
          <cell r="K306">
            <v>3.8992009771939644E-3</v>
          </cell>
          <cell r="L306">
            <v>3.9055049821664057E-3</v>
          </cell>
          <cell r="M306">
            <v>3.6239696893132691E-3</v>
          </cell>
          <cell r="N306">
            <v>3.521904161675431E-3</v>
          </cell>
          <cell r="O306">
            <v>3.8316229845939075E-3</v>
          </cell>
          <cell r="P306">
            <v>3.9732608520907644E-3</v>
          </cell>
          <cell r="Q306">
            <v>3.7562855521942828E-3</v>
          </cell>
          <cell r="R306">
            <v>3.4964412494169258E-3</v>
          </cell>
        </row>
        <row r="308">
          <cell r="H308">
            <v>0.94531250000000011</v>
          </cell>
          <cell r="I308">
            <v>0.93854748603351956</v>
          </cell>
          <cell r="J308">
            <v>0.92465753424657537</v>
          </cell>
          <cell r="K308">
            <v>0.9526627218934911</v>
          </cell>
          <cell r="L308">
            <v>0.97021276595744677</v>
          </cell>
          <cell r="M308">
            <v>0.97628458498023718</v>
          </cell>
          <cell r="N308">
            <v>0.97986577181208045</v>
          </cell>
          <cell r="O308">
            <v>0.92105263157894735</v>
          </cell>
          <cell r="P308">
            <v>0.9821428571428571</v>
          </cell>
          <cell r="Q308">
            <v>1</v>
          </cell>
          <cell r="R308">
            <v>1</v>
          </cell>
        </row>
        <row r="309">
          <cell r="H309">
            <v>5.46875E-2</v>
          </cell>
          <cell r="I309">
            <v>6.1452513966480445E-2</v>
          </cell>
          <cell r="J309">
            <v>7.5342465753424667E-2</v>
          </cell>
          <cell r="K309">
            <v>4.7337278106508868E-2</v>
          </cell>
          <cell r="L309">
            <v>2.9787234042553189E-2</v>
          </cell>
          <cell r="M309">
            <v>2.3715415019762848E-2</v>
          </cell>
          <cell r="N309">
            <v>2.0134228187919462E-2</v>
          </cell>
          <cell r="O309">
            <v>7.8947368421052613E-2</v>
          </cell>
          <cell r="P309">
            <v>1.7857142857142863E-2</v>
          </cell>
          <cell r="Q309">
            <v>0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2">
        <row r="3">
          <cell r="H3">
            <v>9634.0355524503557</v>
          </cell>
          <cell r="I3">
            <v>9223.6106332353775</v>
          </cell>
          <cell r="J3">
            <v>10147.599270639867</v>
          </cell>
          <cell r="K3">
            <v>8539.1623688810287</v>
          </cell>
          <cell r="L3">
            <v>9305.7879957287914</v>
          </cell>
          <cell r="M3">
            <v>9891.7246800939301</v>
          </cell>
          <cell r="N3">
            <v>9351.1684280021727</v>
          </cell>
          <cell r="O3">
            <v>7031.5746327618563</v>
          </cell>
          <cell r="P3">
            <v>5910.4265536958792</v>
          </cell>
          <cell r="Q3">
            <v>7119.8660197647905</v>
          </cell>
          <cell r="R3">
            <v>8952.0875252435144</v>
          </cell>
        </row>
        <row r="11">
          <cell r="H11">
            <v>199.70999999999998</v>
          </cell>
          <cell r="I11">
            <v>125.7216</v>
          </cell>
          <cell r="J11">
            <v>123.687</v>
          </cell>
          <cell r="K11">
            <v>131.5728</v>
          </cell>
          <cell r="L11">
            <v>141.22919999999999</v>
          </cell>
          <cell r="M11">
            <v>162.2088</v>
          </cell>
          <cell r="N11">
            <v>163.72200000000001</v>
          </cell>
          <cell r="O11">
            <v>20.25</v>
          </cell>
          <cell r="P11">
            <v>40.934999999999995</v>
          </cell>
          <cell r="Q11">
            <v>126.01499999999999</v>
          </cell>
          <cell r="R11">
            <v>114.8664</v>
          </cell>
        </row>
        <row r="12">
          <cell r="H12">
            <v>0.21</v>
          </cell>
          <cell r="I12">
            <v>0.192</v>
          </cell>
          <cell r="J12">
            <v>0.21060000000000001</v>
          </cell>
          <cell r="K12">
            <v>0.18720000000000001</v>
          </cell>
          <cell r="L12">
            <v>0.13799999999999998</v>
          </cell>
          <cell r="M12">
            <v>7.7999999999999986E-2</v>
          </cell>
          <cell r="N12">
            <v>0.10919999999999999</v>
          </cell>
          <cell r="O12">
            <v>0.09</v>
          </cell>
          <cell r="P12">
            <v>4.4999999999999998E-2</v>
          </cell>
          <cell r="Q12">
            <v>1.5000000000000001E-2</v>
          </cell>
          <cell r="R12">
            <v>0</v>
          </cell>
        </row>
        <row r="13">
          <cell r="H13">
            <v>16177.055</v>
          </cell>
          <cell r="I13">
            <v>15409.748000000001</v>
          </cell>
          <cell r="J13">
            <v>17153.585999999999</v>
          </cell>
          <cell r="K13">
            <v>15120.841</v>
          </cell>
          <cell r="L13">
            <v>14462.014999999999</v>
          </cell>
          <cell r="M13">
            <v>15827.833999999999</v>
          </cell>
          <cell r="N13">
            <v>15382.443000000001</v>
          </cell>
          <cell r="O13">
            <v>10783.876</v>
          </cell>
          <cell r="P13">
            <v>9996.0079999999998</v>
          </cell>
          <cell r="Q13">
            <v>11776.745000000001</v>
          </cell>
          <cell r="R13">
            <v>13465.09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2798.8510000000006</v>
          </cell>
          <cell r="I15">
            <v>2784.192</v>
          </cell>
          <cell r="J15">
            <v>3363.5720000000001</v>
          </cell>
          <cell r="K15">
            <v>3736.0910000000003</v>
          </cell>
          <cell r="L15">
            <v>3599.3779999999997</v>
          </cell>
          <cell r="M15">
            <v>3755.7039999999997</v>
          </cell>
          <cell r="N15">
            <v>4334.0940000000001</v>
          </cell>
          <cell r="O15">
            <v>4863.4030000000002</v>
          </cell>
          <cell r="P15">
            <v>4445.88</v>
          </cell>
          <cell r="Q15">
            <v>5093.71</v>
          </cell>
          <cell r="R15">
            <v>5611.3009999999995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154.82900000000001</v>
          </cell>
          <cell r="O16">
            <v>166.339</v>
          </cell>
          <cell r="P16">
            <v>85.272999999999996</v>
          </cell>
          <cell r="Q16">
            <v>136.32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</row>
        <row r="19">
          <cell r="H19">
            <v>801.75</v>
          </cell>
          <cell r="I19">
            <v>344.25</v>
          </cell>
          <cell r="J19">
            <v>1256.25</v>
          </cell>
          <cell r="K19">
            <v>765</v>
          </cell>
          <cell r="L19">
            <v>3290.2499999999995</v>
          </cell>
          <cell r="M19">
            <v>3152.9999999999995</v>
          </cell>
          <cell r="N19">
            <v>2304.75</v>
          </cell>
          <cell r="O19">
            <v>1395</v>
          </cell>
          <cell r="P19">
            <v>333</v>
          </cell>
          <cell r="Q19">
            <v>2.2500000000000004</v>
          </cell>
          <cell r="R19">
            <v>0</v>
          </cell>
        </row>
        <row r="20">
          <cell r="H20">
            <v>1.6379999999999999</v>
          </cell>
          <cell r="I20">
            <v>5.0990000000000002</v>
          </cell>
          <cell r="J20">
            <v>5.1689999999999996</v>
          </cell>
          <cell r="K20">
            <v>6.6920000000000002</v>
          </cell>
          <cell r="L20">
            <v>3.9209999999999998</v>
          </cell>
          <cell r="M20">
            <v>4.0519999999999996</v>
          </cell>
          <cell r="N20">
            <v>3.9859999999999998</v>
          </cell>
          <cell r="O20">
            <v>4.7080000000000002</v>
          </cell>
          <cell r="P20">
            <v>5.0979999999999999</v>
          </cell>
          <cell r="Q20">
            <v>5.1070000000000002</v>
          </cell>
          <cell r="R20">
            <v>7.8770000000000007</v>
          </cell>
        </row>
        <row r="21">
          <cell r="H21">
            <v>19979.214</v>
          </cell>
          <cell r="I21">
            <v>18669.202600000001</v>
          </cell>
          <cell r="J21">
            <v>21902.474600000001</v>
          </cell>
          <cell r="K21">
            <v>19760.384000000002</v>
          </cell>
          <cell r="L21">
            <v>21496.931199999999</v>
          </cell>
          <cell r="M21">
            <v>22902.876799999998</v>
          </cell>
          <cell r="N21">
            <v>22343.933200000003</v>
          </cell>
          <cell r="O21">
            <v>17233.665999999997</v>
          </cell>
          <cell r="P21">
            <v>14906.238999999998</v>
          </cell>
          <cell r="Q21">
            <v>17140.162</v>
          </cell>
          <cell r="R21">
            <v>19199.134400000003</v>
          </cell>
        </row>
        <row r="22">
          <cell r="H22">
            <v>2.0738156810017599E-3</v>
          </cell>
          <cell r="I22">
            <v>2.0240666418343141E-3</v>
          </cell>
          <cell r="J22">
            <v>2.1583897842094154E-3</v>
          </cell>
          <cell r="K22">
            <v>2.3140892685226456E-3</v>
          </cell>
          <cell r="L22">
            <v>2.310060277524778E-3</v>
          </cell>
          <cell r="M22">
            <v>2.3153572850738214E-3</v>
          </cell>
          <cell r="N22">
            <v>2.3894268798635753E-3</v>
          </cell>
          <cell r="O22">
            <v>2.450897117653286E-3</v>
          </cell>
          <cell r="P22">
            <v>2.5220242337126923E-3</v>
          </cell>
          <cell r="Q22">
            <v>2.4073714241839394E-3</v>
          </cell>
          <cell r="R22">
            <v>2.1446544558307084E-3</v>
          </cell>
        </row>
        <row r="24">
          <cell r="H24">
            <v>9.99588872715413E-3</v>
          </cell>
          <cell r="I24">
            <v>6.7341708531247066E-3</v>
          </cell>
          <cell r="J24">
            <v>5.6471701147412807E-3</v>
          </cell>
          <cell r="K24">
            <v>6.6584131158584766E-3</v>
          </cell>
          <cell r="L24">
            <v>6.5697377307510759E-3</v>
          </cell>
          <cell r="M24">
            <v>7.082463981118739E-3</v>
          </cell>
          <cell r="N24">
            <v>7.3273581036305633E-3</v>
          </cell>
          <cell r="O24">
            <v>1.1750256735856435E-3</v>
          </cell>
          <cell r="P24">
            <v>2.7461655485330676E-3</v>
          </cell>
          <cell r="Q24">
            <v>7.3520308617853192E-3</v>
          </cell>
          <cell r="R24">
            <v>5.9828947288373575E-3</v>
          </cell>
        </row>
        <row r="25">
          <cell r="H25">
            <v>1.0510924003316646E-5</v>
          </cell>
          <cell r="I25">
            <v>1.0284317124503219E-5</v>
          </cell>
          <cell r="J25">
            <v>9.61535186530932E-6</v>
          </cell>
          <cell r="K25">
            <v>9.4735001101193162E-6</v>
          </cell>
          <cell r="L25">
            <v>6.4195209407378109E-6</v>
          </cell>
          <cell r="M25">
            <v>3.405685699710876E-6</v>
          </cell>
          <cell r="N25">
            <v>4.8872326560661205E-6</v>
          </cell>
          <cell r="O25">
            <v>5.2223363270473044E-6</v>
          </cell>
          <cell r="P25">
            <v>3.0188701522899239E-6</v>
          </cell>
          <cell r="Q25">
            <v>8.7513758621417934E-7</v>
          </cell>
          <cell r="R25">
            <v>0</v>
          </cell>
        </row>
        <row r="26">
          <cell r="H26">
            <v>0.8096942652498742</v>
          </cell>
          <cell r="I26">
            <v>0.82541007937853761</v>
          </cell>
          <cell r="J26">
            <v>0.78318027132879309</v>
          </cell>
          <cell r="K26">
            <v>0.76520987648823013</v>
          </cell>
          <cell r="L26">
            <v>0.67274788505626326</v>
          </cell>
          <cell r="M26">
            <v>0.69108497322048212</v>
          </cell>
          <cell r="N26">
            <v>0.68843935677358714</v>
          </cell>
          <cell r="O26">
            <v>0.62574474867970642</v>
          </cell>
          <cell r="P26">
            <v>0.67059222651669559</v>
          </cell>
          <cell r="Q26">
            <v>0.68708481285066036</v>
          </cell>
          <cell r="R26">
            <v>0.7013383895057268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0.14008814360765146</v>
          </cell>
          <cell r="I28">
            <v>0.14913288262242116</v>
          </cell>
          <cell r="J28">
            <v>0.15357040980200473</v>
          </cell>
          <cell r="K28">
            <v>0.18906975694399461</v>
          </cell>
          <cell r="L28">
            <v>0.16743682930892015</v>
          </cell>
          <cell r="M28">
            <v>0.16398394109162739</v>
          </cell>
          <cell r="N28">
            <v>0.19397184735586301</v>
          </cell>
          <cell r="O28">
            <v>0.28220362399967602</v>
          </cell>
          <cell r="P28">
            <v>0.29825632072583841</v>
          </cell>
          <cell r="Q28">
            <v>0.29717980495166846</v>
          </cell>
          <cell r="R28">
            <v>0.29226843685202802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6.9293529753302338E-3</v>
          </cell>
          <cell r="O29">
            <v>9.6519800256080184E-3</v>
          </cell>
          <cell r="P29">
            <v>5.7206247665826373E-3</v>
          </cell>
          <cell r="Q29">
            <v>7.9532503835144618E-3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</row>
        <row r="32">
          <cell r="H32">
            <v>4.0129206284091057E-2</v>
          </cell>
          <cell r="I32">
            <v>1.843945921932413E-2</v>
          </cell>
          <cell r="J32">
            <v>5.7356532672340137E-2</v>
          </cell>
          <cell r="K32">
            <v>3.8713822565391437E-2</v>
          </cell>
          <cell r="L32">
            <v>0.15305673025552594</v>
          </cell>
          <cell r="M32">
            <v>0.13766829501523581</v>
          </cell>
          <cell r="N32">
            <v>0.10314880461601092</v>
          </cell>
          <cell r="O32">
            <v>8.0946213069233219E-2</v>
          </cell>
          <cell r="P32">
            <v>2.2339639126945438E-2</v>
          </cell>
          <cell r="Q32">
            <v>1.3127063793212692E-4</v>
          </cell>
          <cell r="R32">
            <v>0</v>
          </cell>
        </row>
        <row r="33">
          <cell r="H33">
            <v>8.1985207225869841E-5</v>
          </cell>
          <cell r="I33">
            <v>2.731236094679266E-4</v>
          </cell>
          <cell r="J33">
            <v>2.3600073025538398E-4</v>
          </cell>
          <cell r="K33">
            <v>3.3865738641516275E-4</v>
          </cell>
          <cell r="L33">
            <v>1.8239812759878954E-4</v>
          </cell>
          <cell r="M33">
            <v>1.7692100583626246E-4</v>
          </cell>
          <cell r="N33">
            <v>1.7839294292197396E-4</v>
          </cell>
          <cell r="O33">
            <v>2.7318621586376347E-4</v>
          </cell>
          <cell r="P33">
            <v>3.420044452527563E-4</v>
          </cell>
          <cell r="Q33">
            <v>2.9795517685305426E-4</v>
          </cell>
          <cell r="R33">
            <v>4.1027891340767944E-4</v>
          </cell>
        </row>
        <row r="36">
          <cell r="A36" t="str">
            <v>Light Medium</v>
          </cell>
        </row>
        <row r="37">
          <cell r="H37">
            <v>576.48741097513232</v>
          </cell>
          <cell r="I37">
            <v>637.49667896130268</v>
          </cell>
          <cell r="J37">
            <v>762.73750332476993</v>
          </cell>
          <cell r="K37">
            <v>841.23973518134608</v>
          </cell>
          <cell r="L37">
            <v>749.3926598488174</v>
          </cell>
          <cell r="M37">
            <v>827.17402553524471</v>
          </cell>
          <cell r="N37">
            <v>983.73011233818863</v>
          </cell>
          <cell r="O37">
            <v>947.99365463588879</v>
          </cell>
          <cell r="P37">
            <v>889.78885220745428</v>
          </cell>
          <cell r="Q37">
            <v>1050.1164424120218</v>
          </cell>
          <cell r="R37">
            <v>1151.2867636053729</v>
          </cell>
        </row>
        <row r="38">
          <cell r="H38">
            <v>36.558999999999997</v>
          </cell>
          <cell r="I38">
            <v>37.293999999999997</v>
          </cell>
          <cell r="J38">
            <v>39.483000000000004</v>
          </cell>
          <cell r="K38">
            <v>41.893000000000001</v>
          </cell>
          <cell r="L38">
            <v>45.478999999999999</v>
          </cell>
          <cell r="M38">
            <v>49.925000000000004</v>
          </cell>
          <cell r="N38">
            <v>53.68</v>
          </cell>
          <cell r="O38">
            <v>56.838000000000001</v>
          </cell>
          <cell r="P38">
            <v>60.739000000000004</v>
          </cell>
          <cell r="Q38">
            <v>63.756</v>
          </cell>
          <cell r="R38">
            <v>67.120999999999995</v>
          </cell>
        </row>
        <row r="39">
          <cell r="H39">
            <v>19691.096822524549</v>
          </cell>
          <cell r="I39">
            <v>20350.393854988655</v>
          </cell>
          <cell r="J39">
            <v>23135.849314074992</v>
          </cell>
          <cell r="K39">
            <v>24072.603075182367</v>
          </cell>
          <cell r="L39">
            <v>20266.763981749515</v>
          </cell>
          <cell r="M39">
            <v>20040.649640850956</v>
          </cell>
          <cell r="N39">
            <v>22258.010731776179</v>
          </cell>
          <cell r="O39">
            <v>21572.088989122451</v>
          </cell>
          <cell r="P39">
            <v>18708.950502189611</v>
          </cell>
          <cell r="Q39">
            <v>20962.440460541973</v>
          </cell>
          <cell r="R39">
            <v>21729.735469172538</v>
          </cell>
        </row>
        <row r="40">
          <cell r="H40">
            <v>719.88680873467501</v>
          </cell>
          <cell r="I40">
            <v>758.94758842794693</v>
          </cell>
          <cell r="J40">
            <v>913.472738467623</v>
          </cell>
          <cell r="K40">
            <v>1008.473560628615</v>
          </cell>
          <cell r="L40">
            <v>921.71215912598609</v>
          </cell>
          <cell r="M40">
            <v>1000.529433319484</v>
          </cell>
          <cell r="N40">
            <v>1194.8100160817453</v>
          </cell>
          <cell r="O40">
            <v>1226.114393963742</v>
          </cell>
          <cell r="P40">
            <v>1136.362944552495</v>
          </cell>
          <cell r="Q40">
            <v>1336.481354002314</v>
          </cell>
          <cell r="R40">
            <v>1458.5215744263298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1808.1640000000002</v>
          </cell>
          <cell r="I47">
            <v>1949.8790000000001</v>
          </cell>
          <cell r="J47">
            <v>2235.3150000000001</v>
          </cell>
          <cell r="K47">
            <v>2433.6510000000003</v>
          </cell>
          <cell r="L47">
            <v>2055.3339999999998</v>
          </cell>
          <cell r="M47">
            <v>2226.8530000000001</v>
          </cell>
          <cell r="N47">
            <v>2538.58</v>
          </cell>
          <cell r="O47">
            <v>1696.944</v>
          </cell>
          <cell r="P47">
            <v>1685.8500000000001</v>
          </cell>
          <cell r="Q47">
            <v>2000.559</v>
          </cell>
          <cell r="R47">
            <v>2200.4780000000001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2798.8510000000006</v>
          </cell>
          <cell r="I49">
            <v>2784.192</v>
          </cell>
          <cell r="J49">
            <v>3363.5720000000001</v>
          </cell>
          <cell r="K49">
            <v>3736.0910000000003</v>
          </cell>
          <cell r="L49">
            <v>3599.3779999999997</v>
          </cell>
          <cell r="M49">
            <v>3755.7039999999997</v>
          </cell>
          <cell r="N49">
            <v>4334.0940000000001</v>
          </cell>
          <cell r="O49">
            <v>4863.4030000000002</v>
          </cell>
          <cell r="P49">
            <v>4445.88</v>
          </cell>
          <cell r="Q49">
            <v>5093.71</v>
          </cell>
          <cell r="R49">
            <v>5611.3009999999995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154.82900000000001</v>
          </cell>
          <cell r="O50">
            <v>166.339</v>
          </cell>
          <cell r="P50">
            <v>85.272999999999996</v>
          </cell>
          <cell r="Q50">
            <v>136.32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1.6379999999999999</v>
          </cell>
          <cell r="I54">
            <v>5.0990000000000002</v>
          </cell>
          <cell r="J54">
            <v>5.1689999999999996</v>
          </cell>
          <cell r="K54">
            <v>6.6920000000000002</v>
          </cell>
          <cell r="L54">
            <v>3.9209999999999998</v>
          </cell>
          <cell r="M54">
            <v>4.0519999999999996</v>
          </cell>
          <cell r="N54">
            <v>3.9859999999999998</v>
          </cell>
          <cell r="O54">
            <v>4.7080000000000002</v>
          </cell>
          <cell r="P54">
            <v>5.0979999999999999</v>
          </cell>
          <cell r="Q54">
            <v>5.1070000000000002</v>
          </cell>
          <cell r="R54">
            <v>7.8770000000000007</v>
          </cell>
        </row>
        <row r="55">
          <cell r="H55">
            <v>4608.6530000000012</v>
          </cell>
          <cell r="I55">
            <v>4739.17</v>
          </cell>
          <cell r="J55">
            <v>5604.0560000000005</v>
          </cell>
          <cell r="K55">
            <v>6176.4340000000002</v>
          </cell>
          <cell r="L55">
            <v>5658.6329999999998</v>
          </cell>
          <cell r="M55">
            <v>5986.6089999999995</v>
          </cell>
          <cell r="N55">
            <v>7031.4889999999996</v>
          </cell>
          <cell r="O55">
            <v>6731.3939999999993</v>
          </cell>
          <cell r="P55">
            <v>6222.1010000000006</v>
          </cell>
          <cell r="Q55">
            <v>7235.6959999999999</v>
          </cell>
          <cell r="R55">
            <v>7819.6559999999999</v>
          </cell>
        </row>
        <row r="56">
          <cell r="H56">
            <v>7.9943688487567038E-3</v>
          </cell>
          <cell r="I56">
            <v>7.4340308842419508E-3</v>
          </cell>
          <cell r="J56">
            <v>7.3472931061760319E-3</v>
          </cell>
          <cell r="K56">
            <v>7.3420616522215827E-3</v>
          </cell>
          <cell r="L56">
            <v>7.5509586671713242E-3</v>
          </cell>
          <cell r="M56">
            <v>7.2374238252055929E-3</v>
          </cell>
          <cell r="N56">
            <v>7.1477826202627215E-3</v>
          </cell>
          <cell r="O56">
            <v>7.1006741100871967E-3</v>
          </cell>
          <cell r="P56">
            <v>6.9927837200519545E-3</v>
          </cell>
          <cell r="Q56">
            <v>6.8903749220231856E-3</v>
          </cell>
          <cell r="R56">
            <v>6.7921010187869633E-3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0.39234110270397876</v>
          </cell>
          <cell r="I60">
            <v>0.41143892284935973</v>
          </cell>
          <cell r="J60">
            <v>0.39887449375951989</v>
          </cell>
          <cell r="K60">
            <v>0.39402201982567936</v>
          </cell>
          <cell r="L60">
            <v>0.36322094046388942</v>
          </cell>
          <cell r="M60">
            <v>0.37197234694966719</v>
          </cell>
          <cell r="N60">
            <v>0.36103021707066596</v>
          </cell>
          <cell r="O60">
            <v>0.252093994200904</v>
          </cell>
          <cell r="P60">
            <v>0.27094545716953161</v>
          </cell>
          <cell r="Q60">
            <v>0.27648466712808278</v>
          </cell>
          <cell r="R60">
            <v>0.28140342746535141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0.60730347891238501</v>
          </cell>
          <cell r="I62">
            <v>0.58748515035333193</v>
          </cell>
          <cell r="J62">
            <v>0.60020313858391139</v>
          </cell>
          <cell r="K62">
            <v>0.60489450708936587</v>
          </cell>
          <cell r="L62">
            <v>0.63608613599786379</v>
          </cell>
          <cell r="M62">
            <v>0.62735080911414121</v>
          </cell>
          <cell r="N62">
            <v>0.6163835284389978</v>
          </cell>
          <cell r="O62">
            <v>0.72249566731645787</v>
          </cell>
          <cell r="P62">
            <v>0.71453034915376645</v>
          </cell>
          <cell r="Q62">
            <v>0.70396959739602105</v>
          </cell>
          <cell r="R62">
            <v>0.71758923921973028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2.2019375981388867E-2</v>
          </cell>
          <cell r="O63">
            <v>2.4710929118099464E-2</v>
          </cell>
          <cell r="P63">
            <v>1.3704856285682278E-2</v>
          </cell>
          <cell r="Q63">
            <v>1.8839929151252346E-2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3.5541838363617299E-4</v>
          </cell>
          <cell r="I67">
            <v>1.0759267973083895E-3</v>
          </cell>
          <cell r="J67">
            <v>9.2236765656874219E-4</v>
          </cell>
          <cell r="K67">
            <v>1.0834730849548461E-3</v>
          </cell>
          <cell r="L67">
            <v>6.9292353824678147E-4</v>
          </cell>
          <cell r="M67">
            <v>6.7684393619159029E-4</v>
          </cell>
          <cell r="N67">
            <v>5.668785089473936E-4</v>
          </cell>
          <cell r="O67">
            <v>6.9940936453875683E-4</v>
          </cell>
          <cell r="P67">
            <v>8.1933739101952856E-4</v>
          </cell>
          <cell r="Q67">
            <v>7.0580632464382149E-4</v>
          </cell>
          <cell r="R67">
            <v>1.0073333149182011E-3</v>
          </cell>
        </row>
        <row r="70">
          <cell r="A70" t="str">
            <v>Light Trucks</v>
          </cell>
        </row>
        <row r="71">
          <cell r="H71">
            <v>254.07735267329463</v>
          </cell>
          <cell r="I71">
            <v>248.39470169139543</v>
          </cell>
          <cell r="J71">
            <v>307.27864049749394</v>
          </cell>
          <cell r="K71">
            <v>339.8861721562414</v>
          </cell>
          <cell r="L71">
            <v>326.05748646967413</v>
          </cell>
          <cell r="M71">
            <v>343.09648834838089</v>
          </cell>
          <cell r="N71">
            <v>412.93353804729452</v>
          </cell>
          <cell r="O71">
            <v>472.43643217373722</v>
          </cell>
          <cell r="P71">
            <v>428.99886214984309</v>
          </cell>
          <cell r="Q71">
            <v>501.67291644321557</v>
          </cell>
          <cell r="R71">
            <v>543.30439174177548</v>
          </cell>
        </row>
        <row r="72">
          <cell r="H72">
            <v>28.021999999999998</v>
          </cell>
          <cell r="I72">
            <v>28.451000000000001</v>
          </cell>
          <cell r="J72">
            <v>29.619</v>
          </cell>
          <cell r="K72">
            <v>31.06</v>
          </cell>
          <cell r="L72">
            <v>33.197000000000003</v>
          </cell>
          <cell r="M72">
            <v>35.639000000000003</v>
          </cell>
          <cell r="N72">
            <v>38.055</v>
          </cell>
          <cell r="O72">
            <v>40.377000000000002</v>
          </cell>
          <cell r="P72">
            <v>42.92</v>
          </cell>
          <cell r="Q72">
            <v>45.164999999999999</v>
          </cell>
          <cell r="R72">
            <v>47.384</v>
          </cell>
        </row>
        <row r="73">
          <cell r="H73">
            <v>16485.574282000001</v>
          </cell>
          <cell r="I73">
            <v>15778.219058999999</v>
          </cell>
          <cell r="J73">
            <v>18636.602101</v>
          </cell>
          <cell r="K73">
            <v>19657.887101</v>
          </cell>
          <cell r="L73">
            <v>17644.121134000001</v>
          </cell>
          <cell r="M73">
            <v>17294.001292000001</v>
          </cell>
          <cell r="N73">
            <v>19492.756859000001</v>
          </cell>
          <cell r="O73">
            <v>21019.095705</v>
          </cell>
          <cell r="P73">
            <v>17955.652467</v>
          </cell>
          <cell r="Q73">
            <v>19953.696760999999</v>
          </cell>
          <cell r="R73">
            <v>20597.583215999999</v>
          </cell>
        </row>
        <row r="74">
          <cell r="H74">
            <v>461.95876253020401</v>
          </cell>
          <cell r="I74">
            <v>448.90611044760897</v>
          </cell>
          <cell r="J74">
            <v>551.99751762951894</v>
          </cell>
          <cell r="K74">
            <v>610.57397335706003</v>
          </cell>
          <cell r="L74">
            <v>585.7318892853981</v>
          </cell>
          <cell r="M74">
            <v>616.34091204558808</v>
          </cell>
          <cell r="N74">
            <v>741.79686226924514</v>
          </cell>
          <cell r="O74">
            <v>848.68802728078504</v>
          </cell>
          <cell r="P74">
            <v>770.65660388364006</v>
          </cell>
          <cell r="Q74">
            <v>901.20871421056495</v>
          </cell>
          <cell r="R74">
            <v>975.99588310694389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52.756</v>
          </cell>
          <cell r="I81">
            <v>19.259999999999998</v>
          </cell>
          <cell r="J81">
            <v>19.329000000000001</v>
          </cell>
          <cell r="K81">
            <v>21.974</v>
          </cell>
          <cell r="L81">
            <v>16.865000000000002</v>
          </cell>
          <cell r="M81">
            <v>15.334</v>
          </cell>
          <cell r="N81">
            <v>16.442999999999998</v>
          </cell>
          <cell r="O81">
            <v>10.018000000000001</v>
          </cell>
          <cell r="P81">
            <v>9.5679999999999996</v>
          </cell>
          <cell r="Q81">
            <v>11.733000000000001</v>
          </cell>
          <cell r="R81">
            <v>16.716999999999999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2078.9240000000004</v>
          </cell>
          <cell r="I83">
            <v>2032.979</v>
          </cell>
          <cell r="J83">
            <v>2475.366</v>
          </cell>
          <cell r="K83">
            <v>2709.3020000000001</v>
          </cell>
          <cell r="L83">
            <v>2569.473</v>
          </cell>
          <cell r="M83">
            <v>2675.8139999999999</v>
          </cell>
          <cell r="N83">
            <v>3082.1190000000001</v>
          </cell>
          <cell r="O83">
            <v>3498.759</v>
          </cell>
          <cell r="P83">
            <v>3183.7629999999999</v>
          </cell>
          <cell r="Q83">
            <v>3646.857</v>
          </cell>
          <cell r="R83">
            <v>4002.14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110.104</v>
          </cell>
          <cell r="O84">
            <v>119.66499999999999</v>
          </cell>
          <cell r="P84">
            <v>61.064999999999998</v>
          </cell>
          <cell r="Q84">
            <v>97.599000000000004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1.6379999999999999</v>
          </cell>
          <cell r="I88">
            <v>5.0990000000000002</v>
          </cell>
          <cell r="J88">
            <v>5.1689999999999996</v>
          </cell>
          <cell r="K88">
            <v>6.6920000000000002</v>
          </cell>
          <cell r="L88">
            <v>3.9209999999999998</v>
          </cell>
          <cell r="M88">
            <v>4.0519999999999996</v>
          </cell>
          <cell r="N88">
            <v>3.9859999999999998</v>
          </cell>
          <cell r="O88">
            <v>4.7080000000000002</v>
          </cell>
          <cell r="P88">
            <v>5.0979999999999999</v>
          </cell>
          <cell r="Q88">
            <v>5.1070000000000002</v>
          </cell>
          <cell r="R88">
            <v>7.8770000000000007</v>
          </cell>
        </row>
        <row r="89">
          <cell r="H89">
            <v>2133.3180000000002</v>
          </cell>
          <cell r="I89">
            <v>2057.3380000000002</v>
          </cell>
          <cell r="J89">
            <v>2499.864</v>
          </cell>
          <cell r="K89">
            <v>2737.9680000000003</v>
          </cell>
          <cell r="L89">
            <v>2590.2589999999996</v>
          </cell>
          <cell r="M89">
            <v>2695.2</v>
          </cell>
          <cell r="N89">
            <v>3212.652</v>
          </cell>
          <cell r="O89">
            <v>3633.15</v>
          </cell>
          <cell r="P89">
            <v>3259.4940000000001</v>
          </cell>
          <cell r="Q89">
            <v>3761.2960000000003</v>
          </cell>
          <cell r="R89">
            <v>4026.7339999999999</v>
          </cell>
        </row>
        <row r="90">
          <cell r="H90">
            <v>8.3963327606893286E-3</v>
          </cell>
          <cell r="I90">
            <v>8.2825357626026518E-3</v>
          </cell>
          <cell r="J90">
            <v>8.1354955097192577E-3</v>
          </cell>
          <cell r="K90">
            <v>8.0555439564672579E-3</v>
          </cell>
          <cell r="L90">
            <v>7.944178887120611E-3</v>
          </cell>
          <cell r="M90">
            <v>7.8555161347594101E-3</v>
          </cell>
          <cell r="N90">
            <v>7.7800704084056383E-3</v>
          </cell>
          <cell r="O90">
            <v>7.6902409564043091E-3</v>
          </cell>
          <cell r="P90">
            <v>7.5979082640585324E-3</v>
          </cell>
          <cell r="Q90">
            <v>7.4975065958653199E-3</v>
          </cell>
          <cell r="R90">
            <v>7.4115616608412156E-3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2.4729552743660344E-2</v>
          </cell>
          <cell r="I94">
            <v>9.3616119470889061E-3</v>
          </cell>
          <cell r="J94">
            <v>7.7320206219218326E-3</v>
          </cell>
          <cell r="K94">
            <v>8.0256599054481272E-3</v>
          </cell>
          <cell r="L94">
            <v>6.5109319183911741E-3</v>
          </cell>
          <cell r="M94">
            <v>5.6893737013950733E-3</v>
          </cell>
          <cell r="N94">
            <v>5.1182014111705839E-3</v>
          </cell>
          <cell r="O94">
            <v>2.7573868406203985E-3</v>
          </cell>
          <cell r="P94">
            <v>2.9354249463260248E-3</v>
          </cell>
          <cell r="Q94">
            <v>3.1194035247425356E-3</v>
          </cell>
          <cell r="R94">
            <v>4.15150342684667E-3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0.97450262923764774</v>
          </cell>
          <cell r="I96">
            <v>0.98815994260544449</v>
          </cell>
          <cell r="J96">
            <v>0.99020026689451901</v>
          </cell>
          <cell r="K96">
            <v>0.98953019173343149</v>
          </cell>
          <cell r="L96">
            <v>0.99197531984253329</v>
          </cell>
          <cell r="M96">
            <v>0.99280721282279605</v>
          </cell>
          <cell r="N96">
            <v>0.95936908199207382</v>
          </cell>
          <cell r="O96">
            <v>0.96300978489740308</v>
          </cell>
          <cell r="P96">
            <v>0.9767660256469255</v>
          </cell>
          <cell r="Q96">
            <v>0.96957458280337405</v>
          </cell>
          <cell r="R96">
            <v>0.99389232067477018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3.427199709149948E-2</v>
          </cell>
          <cell r="O97">
            <v>3.2936983058778194E-2</v>
          </cell>
          <cell r="P97">
            <v>1.8734502962729795E-2</v>
          </cell>
          <cell r="Q97">
            <v>2.5948236990654284E-2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7.6781801869200918E-4</v>
          </cell>
          <cell r="I101">
            <v>2.4784454474665804E-3</v>
          </cell>
          <cell r="J101">
            <v>2.0677124835591053E-3</v>
          </cell>
          <cell r="K101">
            <v>2.4441483611203634E-3</v>
          </cell>
          <cell r="L101">
            <v>1.5137482390757066E-3</v>
          </cell>
          <cell r="M101">
            <v>1.5034134758088453E-3</v>
          </cell>
          <cell r="N101">
            <v>1.2407195052560936E-3</v>
          </cell>
          <cell r="O101">
            <v>1.2958452031983266E-3</v>
          </cell>
          <cell r="P101">
            <v>1.5640464440186113E-3</v>
          </cell>
          <cell r="Q101">
            <v>1.3577766812290231E-3</v>
          </cell>
          <cell r="R101">
            <v>1.9561758983831562E-3</v>
          </cell>
        </row>
        <row r="104">
          <cell r="A104" t="str">
            <v>Medium Trucks</v>
          </cell>
        </row>
        <row r="105">
          <cell r="H105">
            <v>322.41005830183769</v>
          </cell>
          <cell r="I105">
            <v>389.10197726990731</v>
          </cell>
          <cell r="J105">
            <v>455.45886282727594</v>
          </cell>
          <cell r="K105">
            <v>501.35356302510473</v>
          </cell>
          <cell r="L105">
            <v>423.33517337914333</v>
          </cell>
          <cell r="M105">
            <v>484.07753718686382</v>
          </cell>
          <cell r="N105">
            <v>570.79657429089411</v>
          </cell>
          <cell r="O105">
            <v>475.55722246215151</v>
          </cell>
          <cell r="P105">
            <v>460.78999005761125</v>
          </cell>
          <cell r="Q105">
            <v>548.44352596880617</v>
          </cell>
          <cell r="R105">
            <v>607.98237186359745</v>
          </cell>
        </row>
        <row r="106">
          <cell r="H106">
            <v>8.5370000000000008</v>
          </cell>
          <cell r="I106">
            <v>8.843</v>
          </cell>
          <cell r="J106">
            <v>9.8640000000000008</v>
          </cell>
          <cell r="K106">
            <v>10.833</v>
          </cell>
          <cell r="L106">
            <v>12.282</v>
          </cell>
          <cell r="M106">
            <v>14.286</v>
          </cell>
          <cell r="N106">
            <v>15.625</v>
          </cell>
          <cell r="O106">
            <v>16.460999999999999</v>
          </cell>
          <cell r="P106">
            <v>17.818999999999999</v>
          </cell>
          <cell r="Q106">
            <v>18.591000000000001</v>
          </cell>
          <cell r="R106">
            <v>19.736999999999998</v>
          </cell>
        </row>
        <row r="107">
          <cell r="H107">
            <v>30212.960782999999</v>
          </cell>
          <cell r="I107">
            <v>35060.666965999997</v>
          </cell>
          <cell r="J107">
            <v>36645.906411000004</v>
          </cell>
          <cell r="K107">
            <v>36730.322834999999</v>
          </cell>
          <cell r="L107">
            <v>27355.501533999999</v>
          </cell>
          <cell r="M107">
            <v>26892.658636</v>
          </cell>
          <cell r="N107">
            <v>28992.841843999999</v>
          </cell>
          <cell r="O107">
            <v>22928.519937000001</v>
          </cell>
          <cell r="P107">
            <v>20523.393045000001</v>
          </cell>
          <cell r="Q107">
            <v>23413.083739000002</v>
          </cell>
          <cell r="R107">
            <v>24447.772777999999</v>
          </cell>
        </row>
        <row r="108">
          <cell r="H108">
            <v>257.928046204471</v>
          </cell>
          <cell r="I108">
            <v>310.04147798033796</v>
          </cell>
          <cell r="J108">
            <v>361.47522083810406</v>
          </cell>
          <cell r="K108">
            <v>397.89958727155499</v>
          </cell>
          <cell r="L108">
            <v>335.98026984058799</v>
          </cell>
          <cell r="M108">
            <v>384.18852127389596</v>
          </cell>
          <cell r="N108">
            <v>453.01315381250004</v>
          </cell>
          <cell r="O108">
            <v>377.426366682957</v>
          </cell>
          <cell r="P108">
            <v>365.70634066885498</v>
          </cell>
          <cell r="Q108">
            <v>435.27263979174904</v>
          </cell>
          <cell r="R108">
            <v>482.52569131938594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1755.4080000000001</v>
          </cell>
          <cell r="I115">
            <v>1930.6190000000001</v>
          </cell>
          <cell r="J115">
            <v>2215.9859999999999</v>
          </cell>
          <cell r="K115">
            <v>2411.6770000000001</v>
          </cell>
          <cell r="L115">
            <v>2038.4690000000001</v>
          </cell>
          <cell r="M115">
            <v>2211.5190000000002</v>
          </cell>
          <cell r="N115">
            <v>2522.1369999999997</v>
          </cell>
          <cell r="O115">
            <v>1686.9259999999999</v>
          </cell>
          <cell r="P115">
            <v>1676.2820000000002</v>
          </cell>
          <cell r="Q115">
            <v>1988.826</v>
          </cell>
          <cell r="R115">
            <v>2183.761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719.92700000000002</v>
          </cell>
          <cell r="I117">
            <v>751.21299999999997</v>
          </cell>
          <cell r="J117">
            <v>888.20600000000002</v>
          </cell>
          <cell r="K117">
            <v>1026.789</v>
          </cell>
          <cell r="L117">
            <v>1029.905</v>
          </cell>
          <cell r="M117">
            <v>1079.8900000000001</v>
          </cell>
          <cell r="N117">
            <v>1251.9750000000001</v>
          </cell>
          <cell r="O117">
            <v>1364.644</v>
          </cell>
          <cell r="P117">
            <v>1262.117</v>
          </cell>
          <cell r="Q117">
            <v>1446.8529999999998</v>
          </cell>
          <cell r="R117">
            <v>1609.1610000000001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44.725000000000001</v>
          </cell>
          <cell r="O118">
            <v>46.673999999999999</v>
          </cell>
          <cell r="P118">
            <v>24.208000000000002</v>
          </cell>
          <cell r="Q118">
            <v>38.720999999999997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2475.335</v>
          </cell>
          <cell r="I123">
            <v>2681.8320000000003</v>
          </cell>
          <cell r="J123">
            <v>3104.192</v>
          </cell>
          <cell r="K123">
            <v>3438.4660000000003</v>
          </cell>
          <cell r="L123">
            <v>3068.3739999999998</v>
          </cell>
          <cell r="M123">
            <v>3291.4090000000006</v>
          </cell>
          <cell r="N123">
            <v>3818.837</v>
          </cell>
          <cell r="O123">
            <v>3098.2439999999997</v>
          </cell>
          <cell r="P123">
            <v>2962.6070000000004</v>
          </cell>
          <cell r="Q123">
            <v>3474.4</v>
          </cell>
          <cell r="R123">
            <v>3792.922</v>
          </cell>
        </row>
        <row r="124">
          <cell r="H124">
            <v>7.677598562023184E-3</v>
          </cell>
          <cell r="I124">
            <v>6.8923628165983367E-3</v>
          </cell>
          <cell r="J124">
            <v>6.815526611405969E-3</v>
          </cell>
          <cell r="K124">
            <v>6.8583655399848484E-3</v>
          </cell>
          <cell r="L124">
            <v>7.2480960547351737E-3</v>
          </cell>
          <cell r="M124">
            <v>6.799342558069266E-3</v>
          </cell>
          <cell r="N124">
            <v>6.6903642593583827E-3</v>
          </cell>
          <cell r="O124">
            <v>6.5149762292729804E-3</v>
          </cell>
          <cell r="P124">
            <v>6.4294083290081759E-3</v>
          </cell>
          <cell r="Q124">
            <v>6.3350187129341982E-3</v>
          </cell>
          <cell r="R124">
            <v>6.2385394306316384E-3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0.70915977029371791</v>
          </cell>
          <cell r="I128">
            <v>0.71988812125442603</v>
          </cell>
          <cell r="J128">
            <v>0.71386885862730132</v>
          </cell>
          <cell r="K128">
            <v>0.70138166263676882</v>
          </cell>
          <cell r="L128">
            <v>0.66434828348825803</v>
          </cell>
          <cell r="M128">
            <v>0.67190646923551578</v>
          </cell>
          <cell r="N128">
            <v>0.66044636102562104</v>
          </cell>
          <cell r="O128">
            <v>0.5444780979161099</v>
          </cell>
          <cell r="P128">
            <v>0.56581315037735347</v>
          </cell>
          <cell r="Q128">
            <v>0.57242286437946122</v>
          </cell>
          <cell r="R128">
            <v>0.57574635070270364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0.29084022970628221</v>
          </cell>
          <cell r="I130">
            <v>0.28011187874557386</v>
          </cell>
          <cell r="J130">
            <v>0.28613114137269863</v>
          </cell>
          <cell r="K130">
            <v>0.29861833736323112</v>
          </cell>
          <cell r="L130">
            <v>0.33565171651174208</v>
          </cell>
          <cell r="M130">
            <v>0.32809353076448411</v>
          </cell>
          <cell r="N130">
            <v>0.32784195816684508</v>
          </cell>
          <cell r="O130">
            <v>0.44045723964929817</v>
          </cell>
          <cell r="P130">
            <v>0.42601566795730916</v>
          </cell>
          <cell r="Q130">
            <v>0.4164324775500805</v>
          </cell>
          <cell r="R130">
            <v>0.42425364929729642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1.1711680807533813E-2</v>
          </cell>
          <cell r="O131">
            <v>1.5064662434591983E-2</v>
          </cell>
          <cell r="P131">
            <v>8.1711816653373195E-3</v>
          </cell>
          <cell r="Q131">
            <v>1.1144658070458207E-2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4229.6793941506994</v>
          </cell>
          <cell r="I139">
            <v>3681.5767142707555</v>
          </cell>
          <cell r="J139">
            <v>3737.3970071431859</v>
          </cell>
          <cell r="K139">
            <v>3982.5512999793182</v>
          </cell>
          <cell r="L139">
            <v>3549.4462445129025</v>
          </cell>
          <cell r="M139">
            <v>3746.3439607143409</v>
          </cell>
          <cell r="N139">
            <v>4467.0526987096237</v>
          </cell>
          <cell r="O139">
            <v>3194.4677302061882</v>
          </cell>
          <cell r="P139">
            <v>3279.1256208026343</v>
          </cell>
          <cell r="Q139">
            <v>4117.8446909771628</v>
          </cell>
          <cell r="R139">
            <v>5019.6999400745781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8177.6409999999996</v>
          </cell>
          <cell r="I149">
            <v>7531.8690000000006</v>
          </cell>
          <cell r="J149">
            <v>7884.0209999999997</v>
          </cell>
          <cell r="K149">
            <v>7978.6900000000005</v>
          </cell>
          <cell r="L149">
            <v>7511.4309999999996</v>
          </cell>
          <cell r="M149">
            <v>7883.7309999999998</v>
          </cell>
          <cell r="N149">
            <v>9414.1130000000012</v>
          </cell>
          <cell r="O149">
            <v>6446.9320000000007</v>
          </cell>
          <cell r="P149">
            <v>6379.6580000000004</v>
          </cell>
          <cell r="Q149">
            <v>7507.4360000000006</v>
          </cell>
          <cell r="R149">
            <v>8326.862000000001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8177.6409999999996</v>
          </cell>
          <cell r="I157">
            <v>7531.8690000000006</v>
          </cell>
          <cell r="J157">
            <v>7884.0209999999997</v>
          </cell>
          <cell r="K157">
            <v>7978.6900000000005</v>
          </cell>
          <cell r="L157">
            <v>7511.4309999999996</v>
          </cell>
          <cell r="M157">
            <v>7883.7309999999998</v>
          </cell>
          <cell r="N157">
            <v>9414.1130000000012</v>
          </cell>
          <cell r="O157">
            <v>6446.9320000000007</v>
          </cell>
          <cell r="P157">
            <v>6379.6580000000004</v>
          </cell>
          <cell r="Q157">
            <v>7507.4360000000006</v>
          </cell>
          <cell r="R157">
            <v>8326.862000000001</v>
          </cell>
        </row>
        <row r="158">
          <cell r="H158">
            <v>1.9333950018313464E-3</v>
          </cell>
          <cell r="I158">
            <v>2.0458269878784554E-3</v>
          </cell>
          <cell r="J158">
            <v>2.1094951874075685E-3</v>
          </cell>
          <cell r="K158">
            <v>2.0034117325849472E-3</v>
          </cell>
          <cell r="L158">
            <v>2.1162261610841236E-3</v>
          </cell>
          <cell r="M158">
            <v>2.1043799188413962E-3</v>
          </cell>
          <cell r="N158">
            <v>2.1074551018212548E-3</v>
          </cell>
          <cell r="O158">
            <v>2.0181553061373015E-3</v>
          </cell>
          <cell r="P158">
            <v>1.945536322099928E-3</v>
          </cell>
          <cell r="Q158">
            <v>1.8231469526886136E-3</v>
          </cell>
          <cell r="R158">
            <v>1.6588366036628653E-3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4229.6793941506994</v>
          </cell>
          <cell r="I173">
            <v>3681.5767142707555</v>
          </cell>
          <cell r="J173">
            <v>3737.3970071431859</v>
          </cell>
          <cell r="K173">
            <v>3982.5512999793182</v>
          </cell>
          <cell r="L173">
            <v>3549.4462445129025</v>
          </cell>
          <cell r="M173">
            <v>3746.3439607143409</v>
          </cell>
          <cell r="N173">
            <v>4467.0526987096237</v>
          </cell>
          <cell r="O173">
            <v>3194.4677302061882</v>
          </cell>
          <cell r="P173">
            <v>3279.1256208026343</v>
          </cell>
          <cell r="Q173">
            <v>4117.8446909771628</v>
          </cell>
          <cell r="R173">
            <v>5019.6999400745781</v>
          </cell>
        </row>
        <row r="174">
          <cell r="H174">
            <v>3.43</v>
          </cell>
          <cell r="I174">
            <v>3.4380000000000002</v>
          </cell>
          <cell r="J174">
            <v>3.4980000000000002</v>
          </cell>
          <cell r="K174">
            <v>3.601</v>
          </cell>
          <cell r="L174">
            <v>3.7080000000000002</v>
          </cell>
          <cell r="M174">
            <v>4.4850000000000003</v>
          </cell>
          <cell r="N174">
            <v>4.9459999999999997</v>
          </cell>
          <cell r="O174">
            <v>5.0759999999999996</v>
          </cell>
          <cell r="P174">
            <v>5.1150000000000002</v>
          </cell>
          <cell r="Q174">
            <v>5.1459999999999999</v>
          </cell>
          <cell r="R174">
            <v>5.34</v>
          </cell>
        </row>
        <row r="175">
          <cell r="H175">
            <v>178723.49497699999</v>
          </cell>
          <cell r="I175">
            <v>155477.77881700001</v>
          </cell>
          <cell r="J175">
            <v>160391.554191</v>
          </cell>
          <cell r="K175">
            <v>166477.24476</v>
          </cell>
          <cell r="L175">
            <v>161500.12429499999</v>
          </cell>
          <cell r="M175">
            <v>136919.88918900001</v>
          </cell>
          <cell r="N175">
            <v>150687.03322099999</v>
          </cell>
          <cell r="O175">
            <v>102255.283237</v>
          </cell>
          <cell r="P175">
            <v>102117.09800100001</v>
          </cell>
          <cell r="Q175">
            <v>121541.364265</v>
          </cell>
          <cell r="R175">
            <v>132230.49597799999</v>
          </cell>
        </row>
        <row r="176">
          <cell r="H176">
            <v>613.02158777111003</v>
          </cell>
          <cell r="I176">
            <v>534.53260357284603</v>
          </cell>
          <cell r="J176">
            <v>561.04965656011802</v>
          </cell>
          <cell r="K176">
            <v>599.48455838076006</v>
          </cell>
          <cell r="L176">
            <v>598.84246088586008</v>
          </cell>
          <cell r="M176">
            <v>614.08570301266502</v>
          </cell>
          <cell r="N176">
            <v>745.2980663110659</v>
          </cell>
          <cell r="O176">
            <v>519.04781771101193</v>
          </cell>
          <cell r="P176">
            <v>522.32895627511505</v>
          </cell>
          <cell r="Q176">
            <v>625.45186050768996</v>
          </cell>
          <cell r="R176">
            <v>706.11084852251997</v>
          </cell>
        </row>
        <row r="183">
          <cell r="H183">
            <v>8177.6409999999996</v>
          </cell>
          <cell r="I183">
            <v>7531.8690000000006</v>
          </cell>
          <cell r="J183">
            <v>7884.0209999999997</v>
          </cell>
          <cell r="K183">
            <v>7978.6900000000005</v>
          </cell>
          <cell r="L183">
            <v>7511.4309999999996</v>
          </cell>
          <cell r="M183">
            <v>7883.7309999999998</v>
          </cell>
          <cell r="N183">
            <v>9414.1130000000012</v>
          </cell>
          <cell r="O183">
            <v>6446.9320000000007</v>
          </cell>
          <cell r="P183">
            <v>6379.6580000000004</v>
          </cell>
          <cell r="Q183">
            <v>7507.4360000000006</v>
          </cell>
          <cell r="R183">
            <v>8326.862000000001</v>
          </cell>
        </row>
        <row r="191">
          <cell r="H191">
            <v>8177.6409999999996</v>
          </cell>
          <cell r="I191">
            <v>7531.8690000000006</v>
          </cell>
          <cell r="J191">
            <v>7884.0209999999997</v>
          </cell>
          <cell r="K191">
            <v>7978.6900000000005</v>
          </cell>
          <cell r="L191">
            <v>7511.4309999999996</v>
          </cell>
          <cell r="M191">
            <v>7883.7309999999998</v>
          </cell>
          <cell r="N191">
            <v>9414.1130000000012</v>
          </cell>
          <cell r="O191">
            <v>6446.9320000000007</v>
          </cell>
          <cell r="P191">
            <v>6379.6580000000004</v>
          </cell>
          <cell r="Q191">
            <v>7507.4360000000006</v>
          </cell>
          <cell r="R191">
            <v>8326.862000000001</v>
          </cell>
        </row>
        <row r="192">
          <cell r="H192">
            <v>1.9333950018313464E-3</v>
          </cell>
          <cell r="I192">
            <v>2.0458269878784554E-3</v>
          </cell>
          <cell r="J192">
            <v>2.1094951874075685E-3</v>
          </cell>
          <cell r="K192">
            <v>2.0034117325849472E-3</v>
          </cell>
          <cell r="L192">
            <v>2.1162261610841236E-3</v>
          </cell>
          <cell r="M192">
            <v>2.1043799188413962E-3</v>
          </cell>
          <cell r="N192">
            <v>2.1074551018212548E-3</v>
          </cell>
          <cell r="O192">
            <v>2.0181553061373015E-3</v>
          </cell>
          <cell r="P192">
            <v>1.945536322099928E-3</v>
          </cell>
          <cell r="Q192">
            <v>1.8231469526886136E-3</v>
          </cell>
          <cell r="R192">
            <v>1.6588366036628653E-3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</row>
        <row r="211"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</row>
        <row r="212"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</row>
        <row r="214"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</row>
        <row r="215"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</row>
        <row r="216"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</row>
        <row r="221"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</row>
        <row r="229"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</row>
        <row r="230"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4788.1436698993202</v>
          </cell>
          <cell r="I247">
            <v>4877.3028568783711</v>
          </cell>
          <cell r="J247">
            <v>5618.125852058859</v>
          </cell>
          <cell r="K247">
            <v>3681.5797952049998</v>
          </cell>
          <cell r="L247">
            <v>4970.7521845277452</v>
          </cell>
          <cell r="M247">
            <v>5273.4251934696122</v>
          </cell>
          <cell r="N247">
            <v>3853.8678264412688</v>
          </cell>
          <cell r="O247">
            <v>2883.8047924475732</v>
          </cell>
          <cell r="P247">
            <v>1731.1981341503056</v>
          </cell>
          <cell r="Q247">
            <v>1918.3531240697882</v>
          </cell>
          <cell r="R247">
            <v>2748.2484463036753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4788.1436698993202</v>
          </cell>
          <cell r="I252">
            <v>4877.3028568783711</v>
          </cell>
          <cell r="J252">
            <v>5618.125852058859</v>
          </cell>
          <cell r="K252">
            <v>3681.5797952049998</v>
          </cell>
          <cell r="L252">
            <v>4970.7521845277452</v>
          </cell>
          <cell r="M252">
            <v>5273.4251934696122</v>
          </cell>
          <cell r="N252">
            <v>3853.8678264412688</v>
          </cell>
          <cell r="O252">
            <v>2883.8047924475732</v>
          </cell>
          <cell r="P252">
            <v>1731.1981341503056</v>
          </cell>
          <cell r="Q252">
            <v>1918.3531240697882</v>
          </cell>
          <cell r="R252">
            <v>2748.2484463036753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6191.25</v>
          </cell>
          <cell r="I259">
            <v>5928</v>
          </cell>
          <cell r="J259">
            <v>7034.25</v>
          </cell>
          <cell r="K259">
            <v>4708.5</v>
          </cell>
          <cell r="L259">
            <v>4895.25</v>
          </cell>
          <cell r="M259">
            <v>5717.25</v>
          </cell>
          <cell r="N259">
            <v>3429.7500000000005</v>
          </cell>
          <cell r="O259">
            <v>2640</v>
          </cell>
          <cell r="P259">
            <v>1930.4999999999998</v>
          </cell>
          <cell r="Q259">
            <v>2268.75</v>
          </cell>
          <cell r="R259">
            <v>2937.75</v>
          </cell>
        </row>
        <row r="265">
          <cell r="H265">
            <v>801.75</v>
          </cell>
          <cell r="I265">
            <v>344.25</v>
          </cell>
          <cell r="J265">
            <v>1256.25</v>
          </cell>
          <cell r="K265">
            <v>765</v>
          </cell>
          <cell r="L265">
            <v>3290.2499999999995</v>
          </cell>
          <cell r="M265">
            <v>3152.9999999999995</v>
          </cell>
          <cell r="N265">
            <v>2304.75</v>
          </cell>
          <cell r="O265">
            <v>1395</v>
          </cell>
          <cell r="P265">
            <v>333</v>
          </cell>
          <cell r="Q265">
            <v>2.2500000000000004</v>
          </cell>
          <cell r="R265">
            <v>0</v>
          </cell>
        </row>
        <row r="267">
          <cell r="H267">
            <v>6993</v>
          </cell>
          <cell r="I267">
            <v>6272.25</v>
          </cell>
          <cell r="J267">
            <v>8290.5</v>
          </cell>
          <cell r="K267">
            <v>5473.5</v>
          </cell>
          <cell r="L267">
            <v>8185.5</v>
          </cell>
          <cell r="M267">
            <v>8870.25</v>
          </cell>
          <cell r="N267">
            <v>5734.5</v>
          </cell>
          <cell r="O267">
            <v>4035</v>
          </cell>
          <cell r="P267">
            <v>2263.5</v>
          </cell>
          <cell r="Q267">
            <v>2271</v>
          </cell>
          <cell r="R267">
            <v>2937.75</v>
          </cell>
        </row>
        <row r="268">
          <cell r="A268" t="str">
            <v>Freight</v>
          </cell>
          <cell r="H268">
            <v>1.4604824921945255E-3</v>
          </cell>
          <cell r="I268">
            <v>1.286007899049033E-3</v>
          </cell>
          <cell r="J268">
            <v>1.475670039851778E-3</v>
          </cell>
          <cell r="K268">
            <v>1.4867258906431557E-3</v>
          </cell>
          <cell r="L268">
            <v>1.6467326666331642E-3</v>
          </cell>
          <cell r="M268">
            <v>1.6820661476310585E-3</v>
          </cell>
          <cell r="N268">
            <v>1.4879856440990975E-3</v>
          </cell>
          <cell r="O268">
            <v>1.3991931806782844E-3</v>
          </cell>
          <cell r="P268">
            <v>1.3074759932726909E-3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0.8853496353496354</v>
          </cell>
          <cell r="I272">
            <v>0.94511538921439675</v>
          </cell>
          <cell r="J272">
            <v>0.84847114166817439</v>
          </cell>
          <cell r="K272">
            <v>0.86023568100849546</v>
          </cell>
          <cell r="L272">
            <v>0.59803921568627449</v>
          </cell>
          <cell r="M272">
            <v>0.64454214931935405</v>
          </cell>
          <cell r="N272">
            <v>0.59809050483913162</v>
          </cell>
          <cell r="O272">
            <v>0.65427509293680297</v>
          </cell>
          <cell r="P272">
            <v>0.85288270377733588</v>
          </cell>
          <cell r="Q272">
            <v>0.99900924702774108</v>
          </cell>
          <cell r="R272">
            <v>1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0.11465036465036466</v>
          </cell>
          <cell r="I278">
            <v>5.4884610785603249E-2</v>
          </cell>
          <cell r="J278">
            <v>0.15152885833182558</v>
          </cell>
          <cell r="K278">
            <v>0.13976431899150452</v>
          </cell>
          <cell r="L278">
            <v>0.40196078431372545</v>
          </cell>
          <cell r="M278">
            <v>0.35545785068064595</v>
          </cell>
          <cell r="N278">
            <v>0.40190949516086844</v>
          </cell>
          <cell r="O278">
            <v>0.34572490706319703</v>
          </cell>
          <cell r="P278">
            <v>0.14711729622266401</v>
          </cell>
          <cell r="Q278">
            <v>9.9075297225891695E-4</v>
          </cell>
          <cell r="R278">
            <v>0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39.725077425203992</v>
          </cell>
          <cell r="I285">
            <v>27.234383124949119</v>
          </cell>
          <cell r="J285">
            <v>29.338908113052231</v>
          </cell>
          <cell r="K285">
            <v>33.791538515365332</v>
          </cell>
          <cell r="L285">
            <v>36.196906839325763</v>
          </cell>
          <cell r="M285">
            <v>44.781500374732119</v>
          </cell>
          <cell r="N285">
            <v>46.517790513090702</v>
          </cell>
          <cell r="O285">
            <v>5.3084554722065702</v>
          </cell>
          <cell r="P285">
            <v>10.313946535485069</v>
          </cell>
          <cell r="Q285">
            <v>33.551762305817761</v>
          </cell>
          <cell r="R285">
            <v>32.852375259889001</v>
          </cell>
        </row>
        <row r="287">
          <cell r="H287">
            <v>1954.2268493200361</v>
          </cell>
          <cell r="I287">
            <v>1451.9583201011733</v>
          </cell>
          <cell r="J287">
            <v>1855.8704360947588</v>
          </cell>
          <cell r="K287">
            <v>2420.2314558574849</v>
          </cell>
          <cell r="L287">
            <v>2727.5482607538165</v>
          </cell>
          <cell r="M287">
            <v>2926.8382741820178</v>
          </cell>
          <cell r="N287">
            <v>3093.8219033558539</v>
          </cell>
          <cell r="O287">
            <v>362.81387008990907</v>
          </cell>
          <cell r="P287">
            <v>707.51447332049452</v>
          </cell>
          <cell r="Q287">
            <v>2353.9684934786137</v>
          </cell>
          <cell r="R287">
            <v>2526.8515944257879</v>
          </cell>
        </row>
        <row r="288">
          <cell r="H288">
            <v>195.42268493200362</v>
          </cell>
          <cell r="I288">
            <v>145.19583201011733</v>
          </cell>
          <cell r="J288">
            <v>185.5870436094759</v>
          </cell>
          <cell r="K288">
            <v>242.02314558574849</v>
          </cell>
          <cell r="L288">
            <v>272.75482607538169</v>
          </cell>
          <cell r="M288">
            <v>292.68382741820182</v>
          </cell>
          <cell r="N288">
            <v>309.38219033558539</v>
          </cell>
          <cell r="O288">
            <v>36.281387008990912</v>
          </cell>
          <cell r="P288">
            <v>70.751447332049452</v>
          </cell>
          <cell r="Q288">
            <v>235.39684934786138</v>
          </cell>
          <cell r="R288">
            <v>252.68515944257882</v>
          </cell>
        </row>
        <row r="290">
          <cell r="H290">
            <v>235.1477623572076</v>
          </cell>
          <cell r="I290">
            <v>172.43021513506645</v>
          </cell>
          <cell r="J290">
            <v>214.92595172252811</v>
          </cell>
          <cell r="K290">
            <v>275.81468410111381</v>
          </cell>
          <cell r="L290">
            <v>308.95173291470741</v>
          </cell>
          <cell r="M290">
            <v>337.46532779293398</v>
          </cell>
          <cell r="N290">
            <v>355.89998084867608</v>
          </cell>
          <cell r="O290">
            <v>41.589842481197479</v>
          </cell>
          <cell r="P290">
            <v>81.065393867534524</v>
          </cell>
          <cell r="Q290">
            <v>268.94861165367917</v>
          </cell>
          <cell r="R290">
            <v>285.53753470246778</v>
          </cell>
        </row>
        <row r="291">
          <cell r="H291">
            <v>0.16893665934553329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0.11716039427206798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0.11505448940056662</v>
          </cell>
        </row>
        <row r="292">
          <cell r="H292">
            <v>0.83106334065446674</v>
          </cell>
          <cell r="I292">
            <v>0.84205562172722381</v>
          </cell>
          <cell r="J292">
            <v>0.86349294779008778</v>
          </cell>
          <cell r="K292">
            <v>0.8774846284000698</v>
          </cell>
          <cell r="L292">
            <v>0.88283960572793219</v>
          </cell>
          <cell r="M292">
            <v>0.86730044041084497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0.88494551059943349</v>
          </cell>
        </row>
        <row r="295">
          <cell r="H295">
            <v>199.70999999999998</v>
          </cell>
          <cell r="I295">
            <v>125.7216</v>
          </cell>
          <cell r="J295">
            <v>123.687</v>
          </cell>
          <cell r="K295">
            <v>131.5728</v>
          </cell>
          <cell r="L295">
            <v>141.22919999999999</v>
          </cell>
          <cell r="M295">
            <v>162.2088</v>
          </cell>
          <cell r="N295">
            <v>163.72200000000001</v>
          </cell>
          <cell r="O295">
            <v>20.25</v>
          </cell>
          <cell r="P295">
            <v>40.934999999999995</v>
          </cell>
          <cell r="Q295">
            <v>126.01499999999999</v>
          </cell>
          <cell r="R295">
            <v>114.8664</v>
          </cell>
        </row>
        <row r="296">
          <cell r="H296">
            <v>0.21</v>
          </cell>
          <cell r="I296">
            <v>0.192</v>
          </cell>
          <cell r="J296">
            <v>0.21060000000000001</v>
          </cell>
          <cell r="K296">
            <v>0.18720000000000001</v>
          </cell>
          <cell r="L296">
            <v>0.13799999999999998</v>
          </cell>
          <cell r="M296">
            <v>7.7999999999999986E-2</v>
          </cell>
          <cell r="N296">
            <v>0.10919999999999999</v>
          </cell>
          <cell r="O296">
            <v>0.09</v>
          </cell>
          <cell r="P296">
            <v>4.4999999999999998E-2</v>
          </cell>
          <cell r="Q296">
            <v>1.5000000000000001E-2</v>
          </cell>
          <cell r="R296">
            <v>0</v>
          </cell>
        </row>
        <row r="305">
          <cell r="H305">
            <v>199.92</v>
          </cell>
          <cell r="I305">
            <v>125.91359999999999</v>
          </cell>
          <cell r="J305">
            <v>123.8976</v>
          </cell>
          <cell r="K305">
            <v>131.76</v>
          </cell>
          <cell r="L305">
            <v>141.3672</v>
          </cell>
          <cell r="M305">
            <v>162.2868</v>
          </cell>
          <cell r="N305">
            <v>163.8312</v>
          </cell>
          <cell r="O305">
            <v>20.34</v>
          </cell>
          <cell r="P305">
            <v>40.98</v>
          </cell>
          <cell r="Q305">
            <v>126.02999999999999</v>
          </cell>
          <cell r="R305">
            <v>114.8664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4.6233321835239928E-3</v>
          </cell>
          <cell r="J306">
            <v>4.2229792438962886E-3</v>
          </cell>
          <cell r="K306">
            <v>3.8992009771939644E-3</v>
          </cell>
          <cell r="L306">
            <v>3.9055049821664052E-3</v>
          </cell>
          <cell r="M306">
            <v>3.6239696893132691E-3</v>
          </cell>
          <cell r="N306">
            <v>3.5219041616754306E-3</v>
          </cell>
          <cell r="O306">
            <v>3.8316229845939075E-3</v>
          </cell>
          <cell r="P306">
            <v>3.9732608520907644E-3</v>
          </cell>
          <cell r="Q306">
            <v>3.7562855521942828E-3</v>
          </cell>
          <cell r="R306">
            <v>3.4964412494169258E-3</v>
          </cell>
        </row>
        <row r="308">
          <cell r="H308">
            <v>0.99894957983193278</v>
          </cell>
          <cell r="I308">
            <v>0.99847514486123823</v>
          </cell>
          <cell r="J308">
            <v>0.99830020920502094</v>
          </cell>
          <cell r="K308">
            <v>0.99857923497267764</v>
          </cell>
          <cell r="L308">
            <v>0.99902381882077307</v>
          </cell>
          <cell r="M308">
            <v>0.99951936941266939</v>
          </cell>
          <cell r="N308">
            <v>0.99933346029327752</v>
          </cell>
          <cell r="O308">
            <v>0.99557522123893805</v>
          </cell>
          <cell r="P308">
            <v>0.99890190336749629</v>
          </cell>
          <cell r="Q308">
            <v>0.99988098071887643</v>
          </cell>
          <cell r="R308">
            <v>1</v>
          </cell>
        </row>
        <row r="309">
          <cell r="H309">
            <v>1.0504201680672268E-3</v>
          </cell>
          <cell r="I309">
            <v>1.5248551387618179E-3</v>
          </cell>
          <cell r="J309">
            <v>1.6997907949790796E-3</v>
          </cell>
          <cell r="K309">
            <v>1.4207650273224046E-3</v>
          </cell>
          <cell r="L309">
            <v>9.7618117922686437E-4</v>
          </cell>
          <cell r="M309">
            <v>4.8063058733057763E-4</v>
          </cell>
          <cell r="N309">
            <v>6.6653970672252898E-4</v>
          </cell>
          <cell r="O309">
            <v>4.4247787610619468E-3</v>
          </cell>
          <cell r="P309">
            <v>1.0980966325036604E-3</v>
          </cell>
          <cell r="Q309">
            <v>1.1901928112354204E-4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3">
        <row r="3">
          <cell r="H3">
            <v>78112.820825069328</v>
          </cell>
          <cell r="I3">
            <v>77421.21752179302</v>
          </cell>
          <cell r="J3">
            <v>76545.600159050475</v>
          </cell>
          <cell r="K3">
            <v>82756.710573571851</v>
          </cell>
          <cell r="L3">
            <v>66325.676675475173</v>
          </cell>
          <cell r="M3">
            <v>74856.993844644559</v>
          </cell>
          <cell r="N3">
            <v>74728.798608464625</v>
          </cell>
          <cell r="O3">
            <v>80100.375262562273</v>
          </cell>
          <cell r="P3">
            <v>76597.571079425979</v>
          </cell>
          <cell r="Q3">
            <v>85387.568466285171</v>
          </cell>
          <cell r="R3">
            <v>90103.544822417258</v>
          </cell>
        </row>
        <row r="11">
          <cell r="H11">
            <v>1178.5619999999999</v>
          </cell>
          <cell r="I11">
            <v>1108.6847999999998</v>
          </cell>
          <cell r="J11">
            <v>940.83119999999997</v>
          </cell>
          <cell r="K11">
            <v>869.12639999999999</v>
          </cell>
          <cell r="L11">
            <v>765.94140000000004</v>
          </cell>
          <cell r="M11">
            <v>979.64879999999994</v>
          </cell>
          <cell r="N11">
            <v>1035.1535999999999</v>
          </cell>
          <cell r="O11">
            <v>885.94499999999994</v>
          </cell>
          <cell r="P11">
            <v>912.04499999999996</v>
          </cell>
          <cell r="Q11">
            <v>852.95999999999992</v>
          </cell>
          <cell r="R11">
            <v>614.55240000000003</v>
          </cell>
        </row>
        <row r="12">
          <cell r="H12">
            <v>5.9430000000000005</v>
          </cell>
          <cell r="I12">
            <v>4.9728000000000003</v>
          </cell>
          <cell r="J12">
            <v>5.2164000000000001</v>
          </cell>
          <cell r="K12">
            <v>4.2480000000000002</v>
          </cell>
          <cell r="L12">
            <v>2.9117999999999995</v>
          </cell>
          <cell r="M12">
            <v>2.8704000000000001</v>
          </cell>
          <cell r="N12">
            <v>2.9795999999999996</v>
          </cell>
          <cell r="O12">
            <v>2.2349999999999999</v>
          </cell>
          <cell r="P12">
            <v>2.0249999999999999</v>
          </cell>
          <cell r="Q12">
            <v>2.31</v>
          </cell>
          <cell r="R12">
            <v>2.2307999999999999</v>
          </cell>
        </row>
        <row r="13">
          <cell r="H13">
            <v>85289.443999999989</v>
          </cell>
          <cell r="I13">
            <v>84162.331000000006</v>
          </cell>
          <cell r="J13">
            <v>86506.542999999991</v>
          </cell>
          <cell r="K13">
            <v>94501.247999999992</v>
          </cell>
          <cell r="L13">
            <v>80805.468000000008</v>
          </cell>
          <cell r="M13">
            <v>85591.832999999999</v>
          </cell>
          <cell r="N13">
            <v>83512.214999999997</v>
          </cell>
          <cell r="O13">
            <v>87607.877999999997</v>
          </cell>
          <cell r="P13">
            <v>93472.01999999999</v>
          </cell>
          <cell r="Q13">
            <v>92871.005000000005</v>
          </cell>
          <cell r="R13">
            <v>91067.79800000001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37876.331999999995</v>
          </cell>
          <cell r="I15">
            <v>42951.739000000001</v>
          </cell>
          <cell r="J15">
            <v>38624.675999999999</v>
          </cell>
          <cell r="K15">
            <v>40341.788999999997</v>
          </cell>
          <cell r="L15">
            <v>44217.269</v>
          </cell>
          <cell r="M15">
            <v>43927.455000000002</v>
          </cell>
          <cell r="N15">
            <v>41101.743000000002</v>
          </cell>
          <cell r="O15">
            <v>42271.741999999998</v>
          </cell>
          <cell r="P15">
            <v>43825.561000000002</v>
          </cell>
          <cell r="Q15">
            <v>44721.471000000005</v>
          </cell>
          <cell r="R15">
            <v>47809.667999999998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1563.5619999999999</v>
          </cell>
          <cell r="N16">
            <v>1748.3319999999999</v>
          </cell>
          <cell r="O16">
            <v>1673.6569999999999</v>
          </cell>
          <cell r="P16">
            <v>1564.9850000000001</v>
          </cell>
          <cell r="Q16">
            <v>1635.9159999999999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8.36</v>
          </cell>
          <cell r="I18">
            <v>20.074000000000002</v>
          </cell>
          <cell r="J18">
            <v>19.588999999999999</v>
          </cell>
          <cell r="K18">
            <v>21.426000000000002</v>
          </cell>
          <cell r="L18">
            <v>24.460999999999999</v>
          </cell>
          <cell r="M18">
            <v>40.410000000000004</v>
          </cell>
          <cell r="N18">
            <v>76.186000000000007</v>
          </cell>
          <cell r="O18">
            <v>82.762</v>
          </cell>
          <cell r="P18">
            <v>68.056000000000012</v>
          </cell>
          <cell r="Q18">
            <v>68.484000000000009</v>
          </cell>
          <cell r="R18">
            <v>56.723000000000006</v>
          </cell>
        </row>
        <row r="19">
          <cell r="H19">
            <v>26964.750000000004</v>
          </cell>
          <cell r="I19">
            <v>26223.750000000004</v>
          </cell>
          <cell r="J19">
            <v>31572.75</v>
          </cell>
          <cell r="K19">
            <v>26052</v>
          </cell>
          <cell r="L19">
            <v>27125.999999999996</v>
          </cell>
          <cell r="M19">
            <v>28227.75</v>
          </cell>
          <cell r="N19">
            <v>18586.5</v>
          </cell>
          <cell r="O19">
            <v>19405.5</v>
          </cell>
          <cell r="P19">
            <v>16328.25</v>
          </cell>
          <cell r="Q19">
            <v>13348.499999999998</v>
          </cell>
          <cell r="R19">
            <v>11777.249999999998</v>
          </cell>
        </row>
        <row r="20">
          <cell r="H20">
            <v>1331.8609999999999</v>
          </cell>
          <cell r="I20">
            <v>1567.1849999999999</v>
          </cell>
          <cell r="J20">
            <v>2257.761</v>
          </cell>
          <cell r="K20">
            <v>2762.0499999999997</v>
          </cell>
          <cell r="L20">
            <v>1836.498</v>
          </cell>
          <cell r="M20">
            <v>1942.308</v>
          </cell>
          <cell r="N20">
            <v>1791.1399999999999</v>
          </cell>
          <cell r="O20">
            <v>1651.3230000000001</v>
          </cell>
          <cell r="P20">
            <v>1467.5800000000002</v>
          </cell>
          <cell r="Q20">
            <v>1223.5229999999999</v>
          </cell>
          <cell r="R20">
            <v>1267.9159999999999</v>
          </cell>
        </row>
        <row r="21">
          <cell r="H21">
            <v>152655.25200000001</v>
          </cell>
          <cell r="I21">
            <v>156038.7366</v>
          </cell>
          <cell r="J21">
            <v>159927.36660000001</v>
          </cell>
          <cell r="K21">
            <v>164551.88739999998</v>
          </cell>
          <cell r="L21">
            <v>154778.54919999998</v>
          </cell>
          <cell r="M21">
            <v>162275.83719999998</v>
          </cell>
          <cell r="N21">
            <v>147854.24920000002</v>
          </cell>
          <cell r="O21">
            <v>153581.04199999999</v>
          </cell>
          <cell r="P21">
            <v>157640.522</v>
          </cell>
          <cell r="Q21">
            <v>154724.16899999999</v>
          </cell>
          <cell r="R21">
            <v>152596.13820000002</v>
          </cell>
        </row>
        <row r="22">
          <cell r="H22">
            <v>1.9542918868832759E-3</v>
          </cell>
          <cell r="I22">
            <v>2.0154518566706499E-3</v>
          </cell>
          <cell r="J22">
            <v>2.089308415737737E-3</v>
          </cell>
          <cell r="K22">
            <v>1.9883811990534725E-3</v>
          </cell>
          <cell r="L22">
            <v>2.3336143249214894E-3</v>
          </cell>
          <cell r="M22">
            <v>2.1678113007955043E-3</v>
          </cell>
          <cell r="N22">
            <v>1.9785444427478376E-3</v>
          </cell>
          <cell r="O22">
            <v>1.9173573344266402E-3</v>
          </cell>
          <cell r="P22">
            <v>2.058035519645114E-3</v>
          </cell>
          <cell r="Q22">
            <v>1.8120221922128161E-3</v>
          </cell>
          <cell r="R22">
            <v>1.6935642043911568E-3</v>
          </cell>
        </row>
        <row r="24">
          <cell r="H24">
            <v>7.7204156723019255E-3</v>
          </cell>
          <cell r="I24">
            <v>7.1051895456067139E-3</v>
          </cell>
          <cell r="J24">
            <v>5.8828655783043447E-3</v>
          </cell>
          <cell r="K24">
            <v>5.2817771569358503E-3</v>
          </cell>
          <cell r="L24">
            <v>4.9486275970339706E-3</v>
          </cell>
          <cell r="M24">
            <v>6.0369357317972914E-3</v>
          </cell>
          <cell r="N24">
            <v>7.0011758579881225E-3</v>
          </cell>
          <cell r="O24">
            <v>5.7685830781119456E-3</v>
          </cell>
          <cell r="P24">
            <v>5.7855999740980303E-3</v>
          </cell>
          <cell r="Q24">
            <v>5.5127780327584109E-3</v>
          </cell>
          <cell r="R24">
            <v>4.0273129271104977E-3</v>
          </cell>
        </row>
        <row r="25">
          <cell r="H25">
            <v>3.8930858402434788E-5</v>
          </cell>
          <cell r="I25">
            <v>3.1869009634111586E-5</v>
          </cell>
          <cell r="J25">
            <v>3.2617306911874078E-5</v>
          </cell>
          <cell r="K25">
            <v>2.5815565333953143E-5</v>
          </cell>
          <cell r="L25">
            <v>1.8812684412989704E-5</v>
          </cell>
          <cell r="M25">
            <v>1.7688400500823302E-5</v>
          </cell>
          <cell r="N25">
            <v>2.0152278450716311E-5</v>
          </cell>
          <cell r="O25">
            <v>1.4552577394285423E-5</v>
          </cell>
          <cell r="P25">
            <v>1.2845681898972651E-5</v>
          </cell>
          <cell r="Q25">
            <v>1.4929794193950398E-5</v>
          </cell>
          <cell r="R25">
            <v>1.4618980704978284E-5</v>
          </cell>
        </row>
        <row r="26">
          <cell r="H26">
            <v>0.55870625401083474</v>
          </cell>
          <cell r="I26">
            <v>0.53936819044970408</v>
          </cell>
          <cell r="J26">
            <v>0.54091144523353885</v>
          </cell>
          <cell r="K26">
            <v>0.5742945249256376</v>
          </cell>
          <cell r="L26">
            <v>0.52207149128646835</v>
          </cell>
          <cell r="M26">
            <v>0.52744656553218516</v>
          </cell>
          <cell r="N26">
            <v>0.56482796708151684</v>
          </cell>
          <cell r="O26">
            <v>0.57043419460586808</v>
          </cell>
          <cell r="P26">
            <v>0.59294411623427634</v>
          </cell>
          <cell r="Q26">
            <v>0.60023592694170491</v>
          </cell>
          <cell r="R26">
            <v>0.59678966371116204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0.24811679587676416</v>
          </cell>
          <cell r="I28">
            <v>0.27526330920062064</v>
          </cell>
          <cell r="J28">
            <v>0.24151386233105146</v>
          </cell>
          <cell r="K28">
            <v>0.24516150885547364</v>
          </cell>
          <cell r="L28">
            <v>0.28568085970920837</v>
          </cell>
          <cell r="M28">
            <v>0.2706962155176606</v>
          </cell>
          <cell r="N28">
            <v>0.27798824330305411</v>
          </cell>
          <cell r="O28">
            <v>0.27524062507662894</v>
          </cell>
          <cell r="P28">
            <v>0.27800948920988733</v>
          </cell>
          <cell r="Q28">
            <v>0.28903998185312602</v>
          </cell>
          <cell r="R28">
            <v>0.31330850547042216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9.6352114213587928E-3</v>
          </cell>
          <cell r="N29">
            <v>1.182469904963678E-2</v>
          </cell>
          <cell r="O29">
            <v>1.0897549451448572E-2</v>
          </cell>
          <cell r="P29">
            <v>9.9275553020561555E-3</v>
          </cell>
          <cell r="Q29">
            <v>1.0573112207182059E-2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5.4763919946887897E-5</v>
          </cell>
          <cell r="I31">
            <v>1.2864754251028717E-4</v>
          </cell>
          <cell r="J31">
            <v>1.2248685397912379E-4</v>
          </cell>
          <cell r="K31">
            <v>1.302081692196987E-4</v>
          </cell>
          <cell r="L31">
            <v>1.5803869545509346E-4</v>
          </cell>
          <cell r="M31">
            <v>2.4902043765268593E-4</v>
          </cell>
          <cell r="N31">
            <v>5.152777171587707E-4</v>
          </cell>
          <cell r="O31">
            <v>5.3888161534937373E-4</v>
          </cell>
          <cell r="P31">
            <v>4.3171640855134961E-4</v>
          </cell>
          <cell r="Q31">
            <v>4.4261992449285678E-4</v>
          </cell>
          <cell r="R31">
            <v>3.7171976086089443E-4</v>
          </cell>
        </row>
        <row r="32">
          <cell r="H32">
            <v>0.17663820698419208</v>
          </cell>
          <cell r="I32">
            <v>0.16805923049238533</v>
          </cell>
          <cell r="J32">
            <v>0.1974193077221594</v>
          </cell>
          <cell r="K32">
            <v>0.15832088231641883</v>
          </cell>
          <cell r="L32">
            <v>0.17525684366603431</v>
          </cell>
          <cell r="M32">
            <v>0.17394918730390013</v>
          </cell>
          <cell r="N32">
            <v>0.12570825729099167</v>
          </cell>
          <cell r="O32">
            <v>0.12635348573816813</v>
          </cell>
          <cell r="P32">
            <v>0.10357901504538282</v>
          </cell>
          <cell r="Q32">
            <v>8.6272882163613354E-2</v>
          </cell>
          <cell r="R32">
            <v>7.7179213962571935E-2</v>
          </cell>
        </row>
        <row r="33">
          <cell r="H33">
            <v>8.7246326775576623E-3</v>
          </cell>
          <cell r="I33">
            <v>1.0043563759538923E-2</v>
          </cell>
          <cell r="J33">
            <v>1.4117414974054852E-2</v>
          </cell>
          <cell r="K33">
            <v>1.6785283010980524E-2</v>
          </cell>
          <cell r="L33">
            <v>1.1865326361387036E-2</v>
          </cell>
          <cell r="M33">
            <v>1.1969175654944642E-2</v>
          </cell>
          <cell r="N33">
            <v>1.211422742120285E-2</v>
          </cell>
          <cell r="O33">
            <v>1.075212785703069E-2</v>
          </cell>
          <cell r="P33">
            <v>9.3096621438490297E-3</v>
          </cell>
          <cell r="Q33">
            <v>7.9077690829284716E-3</v>
          </cell>
          <cell r="R33">
            <v>8.3089651871674948E-3</v>
          </cell>
        </row>
        <row r="36">
          <cell r="A36" t="str">
            <v>Light Medium</v>
          </cell>
        </row>
        <row r="37">
          <cell r="H37">
            <v>9030.8301622268573</v>
          </cell>
          <cell r="I37">
            <v>11153.319844959582</v>
          </cell>
          <cell r="J37">
            <v>10309.88165596408</v>
          </cell>
          <cell r="K37">
            <v>11304.363595249803</v>
          </cell>
          <cell r="L37">
            <v>11146.793416763518</v>
          </cell>
          <cell r="M37">
            <v>12557.827345317986</v>
          </cell>
          <cell r="N37">
            <v>11984.50388315193</v>
          </cell>
          <cell r="O37">
            <v>12459.057068236169</v>
          </cell>
          <cell r="P37">
            <v>13423.54853063583</v>
          </cell>
          <cell r="Q37">
            <v>13335.713663265373</v>
          </cell>
          <cell r="R37">
            <v>13336.062253369862</v>
          </cell>
        </row>
        <row r="38">
          <cell r="H38">
            <v>420.94499999999999</v>
          </cell>
          <cell r="I38">
            <v>481.928</v>
          </cell>
          <cell r="J38">
            <v>530.62699999999995</v>
          </cell>
          <cell r="K38">
            <v>591.88300000000004</v>
          </cell>
          <cell r="L38">
            <v>622.19000000000005</v>
          </cell>
          <cell r="M38">
            <v>650.33100000000002</v>
          </cell>
          <cell r="N38">
            <v>663.70399999999995</v>
          </cell>
          <cell r="O38">
            <v>661.00199999999995</v>
          </cell>
          <cell r="P38">
            <v>701.67599999999993</v>
          </cell>
          <cell r="Q38">
            <v>728.70499999999993</v>
          </cell>
          <cell r="R38">
            <v>763.83600000000001</v>
          </cell>
        </row>
        <row r="39">
          <cell r="H39">
            <v>23666.156459536687</v>
          </cell>
          <cell r="I39">
            <v>23701.396033265337</v>
          </cell>
          <cell r="J39">
            <v>20684.397710639747</v>
          </cell>
          <cell r="K39">
            <v>19861.343016138071</v>
          </cell>
          <cell r="L39">
            <v>18633.82335616208</v>
          </cell>
          <cell r="M39">
            <v>19742.911996975239</v>
          </cell>
          <cell r="N39">
            <v>18484.382135171949</v>
          </cell>
          <cell r="O39">
            <v>19296.623015937472</v>
          </cell>
          <cell r="P39">
            <v>19445.294200290857</v>
          </cell>
          <cell r="Q39">
            <v>18809.007508908766</v>
          </cell>
          <cell r="R39">
            <v>18206.918679178874</v>
          </cell>
        </row>
        <row r="40">
          <cell r="H40">
            <v>9962.15023085967</v>
          </cell>
          <cell r="I40">
            <v>11422.366387519496</v>
          </cell>
          <cell r="J40">
            <v>10975.699904003635</v>
          </cell>
          <cell r="K40">
            <v>11755.591288420852</v>
          </cell>
          <cell r="L40">
            <v>11593.778553970486</v>
          </cell>
          <cell r="M40">
            <v>12839.427701904904</v>
          </cell>
          <cell r="N40">
            <v>12268.158360642163</v>
          </cell>
          <cell r="O40">
            <v>12755.106406780698</v>
          </cell>
          <cell r="P40">
            <v>13644.296253283284</v>
          </cell>
          <cell r="Q40">
            <v>13706.217816779361</v>
          </cell>
          <cell r="R40">
            <v>13907.099936229275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29529.699000000001</v>
          </cell>
          <cell r="I47">
            <v>33536.798999999999</v>
          </cell>
          <cell r="J47">
            <v>30875.913000000004</v>
          </cell>
          <cell r="K47">
            <v>36166.065999999999</v>
          </cell>
          <cell r="L47">
            <v>34786.275000000001</v>
          </cell>
          <cell r="M47">
            <v>38945.292000000001</v>
          </cell>
          <cell r="N47">
            <v>36716.735999999997</v>
          </cell>
          <cell r="O47">
            <v>37837.559000000001</v>
          </cell>
          <cell r="P47">
            <v>41949.881000000001</v>
          </cell>
          <cell r="Q47">
            <v>39572.030999999995</v>
          </cell>
          <cell r="R47">
            <v>36977.330999999998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37876.331999999995</v>
          </cell>
          <cell r="I49">
            <v>42951.739000000001</v>
          </cell>
          <cell r="J49">
            <v>38624.675999999999</v>
          </cell>
          <cell r="K49">
            <v>40341.788999999997</v>
          </cell>
          <cell r="L49">
            <v>44217.269</v>
          </cell>
          <cell r="M49">
            <v>43927.455000000002</v>
          </cell>
          <cell r="N49">
            <v>41101.743000000002</v>
          </cell>
          <cell r="O49">
            <v>42271.741999999998</v>
          </cell>
          <cell r="P49">
            <v>43825.561000000002</v>
          </cell>
          <cell r="Q49">
            <v>44721.471000000005</v>
          </cell>
          <cell r="R49">
            <v>47809.667999999998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1563.5619999999999</v>
          </cell>
          <cell r="N50">
            <v>1748.3319999999999</v>
          </cell>
          <cell r="O50">
            <v>1673.6569999999999</v>
          </cell>
          <cell r="P50">
            <v>1564.9850000000001</v>
          </cell>
          <cell r="Q50">
            <v>1635.9159999999999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8.36</v>
          </cell>
          <cell r="I52">
            <v>20.074000000000002</v>
          </cell>
          <cell r="J52">
            <v>19.588999999999999</v>
          </cell>
          <cell r="K52">
            <v>21.426000000000002</v>
          </cell>
          <cell r="L52">
            <v>24.460999999999999</v>
          </cell>
          <cell r="M52">
            <v>40.410000000000004</v>
          </cell>
          <cell r="N52">
            <v>76.186000000000007</v>
          </cell>
          <cell r="O52">
            <v>82.762</v>
          </cell>
          <cell r="P52">
            <v>68.056000000000012</v>
          </cell>
          <cell r="Q52">
            <v>68.484000000000009</v>
          </cell>
          <cell r="R52">
            <v>56.723000000000006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1331.8609999999999</v>
          </cell>
          <cell r="I54">
            <v>1567.1849999999999</v>
          </cell>
          <cell r="J54">
            <v>2257.761</v>
          </cell>
          <cell r="K54">
            <v>2762.0499999999997</v>
          </cell>
          <cell r="L54">
            <v>1836.498</v>
          </cell>
          <cell r="M54">
            <v>1942.308</v>
          </cell>
          <cell r="N54">
            <v>1791.1399999999999</v>
          </cell>
          <cell r="O54">
            <v>1651.3230000000001</v>
          </cell>
          <cell r="P54">
            <v>1467.5800000000002</v>
          </cell>
          <cell r="Q54">
            <v>1223.5229999999999</v>
          </cell>
          <cell r="R54">
            <v>1267.9159999999999</v>
          </cell>
        </row>
        <row r="55">
          <cell r="H55">
            <v>68746.251999999993</v>
          </cell>
          <cell r="I55">
            <v>78075.796999999991</v>
          </cell>
          <cell r="J55">
            <v>71777.939000000013</v>
          </cell>
          <cell r="K55">
            <v>79291.331000000006</v>
          </cell>
          <cell r="L55">
            <v>80864.502999999997</v>
          </cell>
          <cell r="M55">
            <v>86419.027000000016</v>
          </cell>
          <cell r="N55">
            <v>81434.136999999988</v>
          </cell>
          <cell r="O55">
            <v>83517.04300000002</v>
          </cell>
          <cell r="P55">
            <v>88876.063000000009</v>
          </cell>
          <cell r="Q55">
            <v>87221.425000000003</v>
          </cell>
          <cell r="R55">
            <v>86111.637999999992</v>
          </cell>
        </row>
        <row r="56">
          <cell r="H56">
            <v>7.6123956231116049E-3</v>
          </cell>
          <cell r="I56">
            <v>7.0002293563995724E-3</v>
          </cell>
          <cell r="J56">
            <v>6.9620526593026184E-3</v>
          </cell>
          <cell r="K56">
            <v>7.0142233423311816E-3</v>
          </cell>
          <cell r="L56">
            <v>7.2545080882533376E-3</v>
          </cell>
          <cell r="M56">
            <v>6.8816861885125508E-3</v>
          </cell>
          <cell r="N56">
            <v>6.7949526984159786E-3</v>
          </cell>
          <cell r="O56">
            <v>6.70331972496724E-3</v>
          </cell>
          <cell r="P56">
            <v>6.6209067443800743E-3</v>
          </cell>
          <cell r="Q56">
            <v>6.5404392447522769E-3</v>
          </cell>
          <cell r="R56">
            <v>6.4570512917514781E-3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0.42954631184838998</v>
          </cell>
          <cell r="I60">
            <v>0.42954155178204589</v>
          </cell>
          <cell r="J60">
            <v>0.43015881244514415</v>
          </cell>
          <cell r="K60">
            <v>0.45611626824627266</v>
          </cell>
          <cell r="L60">
            <v>0.43017979100174525</v>
          </cell>
          <cell r="M60">
            <v>0.45065645092254963</v>
          </cell>
          <cell r="N60">
            <v>0.45087646719949892</v>
          </cell>
          <cell r="O60">
            <v>0.45305194773239266</v>
          </cell>
          <cell r="P60">
            <v>0.47200426733573919</v>
          </cell>
          <cell r="Q60">
            <v>0.45369622200050036</v>
          </cell>
          <cell r="R60">
            <v>0.42941153900707363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0.55095850170857308</v>
          </cell>
          <cell r="I62">
            <v>0.55012872939356616</v>
          </cell>
          <cell r="J62">
            <v>0.53811347244172048</v>
          </cell>
          <cell r="K62">
            <v>0.50877931409677046</v>
          </cell>
          <cell r="L62">
            <v>0.54680690982543978</v>
          </cell>
          <cell r="M62">
            <v>0.50830767858564285</v>
          </cell>
          <cell r="N62">
            <v>0.50472374994285274</v>
          </cell>
          <cell r="O62">
            <v>0.50614509903086469</v>
          </cell>
          <cell r="P62">
            <v>0.49310871252251576</v>
          </cell>
          <cell r="Q62">
            <v>0.51273492722688263</v>
          </cell>
          <cell r="R62">
            <v>0.55520565059974825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1.8092798013104216E-2</v>
          </cell>
          <cell r="N63">
            <v>2.1469276453436232E-2</v>
          </cell>
          <cell r="O63">
            <v>2.0039706147163276E-2</v>
          </cell>
          <cell r="P63">
            <v>1.7608622020082055E-2</v>
          </cell>
          <cell r="Q63">
            <v>1.8755896272045543E-2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1.2160662955123721E-4</v>
          </cell>
          <cell r="I65">
            <v>2.5710912691675764E-4</v>
          </cell>
          <cell r="J65">
            <v>2.7291115171194864E-4</v>
          </cell>
          <cell r="K65">
            <v>2.7021869515596856E-4</v>
          </cell>
          <cell r="L65">
            <v>3.024936664731619E-4</v>
          </cell>
          <cell r="M65">
            <v>4.6760535732484002E-4</v>
          </cell>
          <cell r="N65">
            <v>9.3555359959177835E-4</v>
          </cell>
          <cell r="O65">
            <v>9.9095941411622983E-4</v>
          </cell>
          <cell r="P65">
            <v>7.6574048965242765E-4</v>
          </cell>
          <cell r="Q65">
            <v>7.851740555717819E-4</v>
          </cell>
          <cell r="R65">
            <v>6.5871467919353726E-4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1.9373579813485687E-2</v>
          </cell>
          <cell r="I67">
            <v>2.0072609697471294E-2</v>
          </cell>
          <cell r="J67">
            <v>3.1454803961423292E-2</v>
          </cell>
          <cell r="K67">
            <v>3.4834198961800747E-2</v>
          </cell>
          <cell r="L67">
            <v>2.2710805506341889E-2</v>
          </cell>
          <cell r="M67">
            <v>2.2475467121378254E-2</v>
          </cell>
          <cell r="N67">
            <v>2.19949528046205E-2</v>
          </cell>
          <cell r="O67">
            <v>1.9772287675462834E-2</v>
          </cell>
          <cell r="P67">
            <v>1.6512657632010545E-2</v>
          </cell>
          <cell r="Q67">
            <v>1.4027780444999607E-2</v>
          </cell>
          <cell r="R67">
            <v>1.4724095713984676E-2</v>
          </cell>
        </row>
        <row r="70">
          <cell r="A70" t="str">
            <v>Light Trucks</v>
          </cell>
        </row>
        <row r="71">
          <cell r="H71">
            <v>2688.6030580393885</v>
          </cell>
          <cell r="I71">
            <v>2509.1219029776489</v>
          </cell>
          <cell r="J71">
            <v>2785.5774747143087</v>
          </cell>
          <cell r="K71">
            <v>2776.2228192765906</v>
          </cell>
          <cell r="L71">
            <v>2739.5673446477749</v>
          </cell>
          <cell r="M71">
            <v>2865.0017107791282</v>
          </cell>
          <cell r="N71">
            <v>2749.0692546643008</v>
          </cell>
          <cell r="O71">
            <v>2859.0861757078337</v>
          </cell>
          <cell r="P71">
            <v>2982.4657197052907</v>
          </cell>
          <cell r="Q71">
            <v>3113.7361349026992</v>
          </cell>
          <cell r="R71">
            <v>3313.789636187314</v>
          </cell>
        </row>
        <row r="72">
          <cell r="H72">
            <v>275.95499999999998</v>
          </cell>
          <cell r="I72">
            <v>281.37400000000002</v>
          </cell>
          <cell r="J72">
            <v>305.94799999999998</v>
          </cell>
          <cell r="K72">
            <v>340.04199999999997</v>
          </cell>
          <cell r="L72">
            <v>352.84899999999999</v>
          </cell>
          <cell r="M72">
            <v>362.12</v>
          </cell>
          <cell r="N72">
            <v>372.26600000000002</v>
          </cell>
          <cell r="O72">
            <v>371.05799999999999</v>
          </cell>
          <cell r="P72">
            <v>398.81799999999998</v>
          </cell>
          <cell r="Q72">
            <v>421.20499999999998</v>
          </cell>
          <cell r="R72">
            <v>448.88099999999997</v>
          </cell>
        </row>
        <row r="73">
          <cell r="H73">
            <v>17714.368488</v>
          </cell>
          <cell r="I73">
            <v>16115.767231</v>
          </cell>
          <cell r="J73">
            <v>16355.821995</v>
          </cell>
          <cell r="K73">
            <v>14666.502122</v>
          </cell>
          <cell r="L73">
            <v>13947.545367999999</v>
          </cell>
          <cell r="M73">
            <v>14212.716641999999</v>
          </cell>
          <cell r="N73">
            <v>13265.912934</v>
          </cell>
          <cell r="O73">
            <v>13841.722577</v>
          </cell>
          <cell r="P73">
            <v>13434.004003</v>
          </cell>
          <cell r="Q73">
            <v>13279.845292</v>
          </cell>
          <cell r="R73">
            <v>13261.678105999999</v>
          </cell>
        </row>
        <row r="74">
          <cell r="H74">
            <v>4888.3685561060393</v>
          </cell>
          <cell r="I74">
            <v>4534.5578888553937</v>
          </cell>
          <cell r="J74">
            <v>5004.0310277262597</v>
          </cell>
          <cell r="K74">
            <v>4987.226714569123</v>
          </cell>
          <cell r="L74">
            <v>4921.3774355534315</v>
          </cell>
          <cell r="M74">
            <v>5146.7089504010401</v>
          </cell>
          <cell r="N74">
            <v>4938.4483442884439</v>
          </cell>
          <cell r="O74">
            <v>5136.0818959764665</v>
          </cell>
          <cell r="P74">
            <v>5357.7226084684535</v>
          </cell>
          <cell r="Q74">
            <v>5593.53723621686</v>
          </cell>
          <cell r="R74">
            <v>5952.9153298993851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917.74599999999998</v>
          </cell>
          <cell r="I81">
            <v>191.33700000000002</v>
          </cell>
          <cell r="J81">
            <v>217.346</v>
          </cell>
          <cell r="K81">
            <v>256.13799999999998</v>
          </cell>
          <cell r="L81">
            <v>221.89099999999999</v>
          </cell>
          <cell r="M81">
            <v>229.41900000000001</v>
          </cell>
          <cell r="N81">
            <v>223.14600000000002</v>
          </cell>
          <cell r="O81">
            <v>232.059</v>
          </cell>
          <cell r="P81">
            <v>281.42499999999995</v>
          </cell>
          <cell r="Q81">
            <v>322.517</v>
          </cell>
          <cell r="R81">
            <v>383.904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18909.317999999999</v>
          </cell>
          <cell r="I83">
            <v>17684.258000000002</v>
          </cell>
          <cell r="J83">
            <v>18915.736000000001</v>
          </cell>
          <cell r="K83">
            <v>18274.384999999998</v>
          </cell>
          <cell r="L83">
            <v>18722.961000000003</v>
          </cell>
          <cell r="M83">
            <v>18669.203000000001</v>
          </cell>
          <cell r="N83">
            <v>17706.695</v>
          </cell>
          <cell r="O83">
            <v>18387.968999999997</v>
          </cell>
          <cell r="P83">
            <v>19315.529000000002</v>
          </cell>
          <cell r="Q83">
            <v>20253.498</v>
          </cell>
          <cell r="R83">
            <v>22133.557000000001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664.51499999999999</v>
          </cell>
          <cell r="N84">
            <v>753.18399999999997</v>
          </cell>
          <cell r="O84">
            <v>728.03099999999995</v>
          </cell>
          <cell r="P84">
            <v>689.74599999999998</v>
          </cell>
          <cell r="Q84">
            <v>740.875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8.36</v>
          </cell>
          <cell r="I86">
            <v>20.074000000000002</v>
          </cell>
          <cell r="J86">
            <v>19.588999999999999</v>
          </cell>
          <cell r="K86">
            <v>21.426000000000002</v>
          </cell>
          <cell r="L86">
            <v>24.460999999999999</v>
          </cell>
          <cell r="M86">
            <v>40.410000000000004</v>
          </cell>
          <cell r="N86">
            <v>76.186000000000007</v>
          </cell>
          <cell r="O86">
            <v>82.762</v>
          </cell>
          <cell r="P86">
            <v>68.056000000000012</v>
          </cell>
          <cell r="Q86">
            <v>68.484000000000009</v>
          </cell>
          <cell r="R86">
            <v>56.723000000000006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1331.8609999999999</v>
          </cell>
          <cell r="I88">
            <v>1567.1849999999999</v>
          </cell>
          <cell r="J88">
            <v>2257.761</v>
          </cell>
          <cell r="K88">
            <v>2762.0499999999997</v>
          </cell>
          <cell r="L88">
            <v>1836.498</v>
          </cell>
          <cell r="M88">
            <v>1942.308</v>
          </cell>
          <cell r="N88">
            <v>1791.1399999999999</v>
          </cell>
          <cell r="O88">
            <v>1651.3230000000001</v>
          </cell>
          <cell r="P88">
            <v>1467.5800000000002</v>
          </cell>
          <cell r="Q88">
            <v>1223.5229999999999</v>
          </cell>
          <cell r="R88">
            <v>1267.9159999999999</v>
          </cell>
        </row>
        <row r="89">
          <cell r="H89">
            <v>21167.285</v>
          </cell>
          <cell r="I89">
            <v>19462.854000000003</v>
          </cell>
          <cell r="J89">
            <v>21410.432000000001</v>
          </cell>
          <cell r="K89">
            <v>21313.998999999996</v>
          </cell>
          <cell r="L89">
            <v>20805.811000000002</v>
          </cell>
          <cell r="M89">
            <v>21545.855000000003</v>
          </cell>
          <cell r="N89">
            <v>20550.351000000002</v>
          </cell>
          <cell r="O89">
            <v>21082.143999999997</v>
          </cell>
          <cell r="P89">
            <v>21822.336000000003</v>
          </cell>
          <cell r="Q89">
            <v>22608.897000000001</v>
          </cell>
          <cell r="R89">
            <v>23842.100000000002</v>
          </cell>
        </row>
        <row r="90">
          <cell r="H90">
            <v>7.8729676873297277E-3</v>
          </cell>
          <cell r="I90">
            <v>7.7568387478116783E-3</v>
          </cell>
          <cell r="J90">
            <v>7.6861735831619165E-3</v>
          </cell>
          <cell r="K90">
            <v>7.6773372987236866E-3</v>
          </cell>
          <cell r="L90">
            <v>7.5945608859179174E-3</v>
          </cell>
          <cell r="M90">
            <v>7.5203637467080873E-3</v>
          </cell>
          <cell r="N90">
            <v>7.4753849744354593E-3</v>
          </cell>
          <cell r="O90">
            <v>7.3737350693113051E-3</v>
          </cell>
          <cell r="P90">
            <v>7.3168773930304739E-3</v>
          </cell>
          <cell r="Q90">
            <v>7.261018924041393E-3</v>
          </cell>
          <cell r="R90">
            <v>7.1948139796319619E-3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4.3356812175014414E-2</v>
          </cell>
          <cell r="I94">
            <v>9.8308809180811807E-3</v>
          </cell>
          <cell r="J94">
            <v>1.0151406566668061E-2</v>
          </cell>
          <cell r="K94">
            <v>1.201736004585531E-2</v>
          </cell>
          <cell r="L94">
            <v>1.0664857044024863E-2</v>
          </cell>
          <cell r="M94">
            <v>1.0647941332567214E-2</v>
          </cell>
          <cell r="N94">
            <v>1.0858500665025137E-2</v>
          </cell>
          <cell r="O94">
            <v>1.1007371925739622E-2</v>
          </cell>
          <cell r="P94">
            <v>1.2896190398681421E-2</v>
          </cell>
          <cell r="Q94">
            <v>1.4265047958774812E-2</v>
          </cell>
          <cell r="R94">
            <v>1.6101937329345988E-2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0.89332750988140419</v>
          </cell>
          <cell r="I96">
            <v>0.90861586897790014</v>
          </cell>
          <cell r="J96">
            <v>0.88348222025599488</v>
          </cell>
          <cell r="K96">
            <v>0.85738884570652374</v>
          </cell>
          <cell r="L96">
            <v>0.89989094873542785</v>
          </cell>
          <cell r="M96">
            <v>0.86648698786843215</v>
          </cell>
          <cell r="N96">
            <v>0.86162494256180822</v>
          </cell>
          <cell r="O96">
            <v>0.87220583447300237</v>
          </cell>
          <cell r="P96">
            <v>0.88512655107134264</v>
          </cell>
          <cell r="Q96">
            <v>0.89581981818927292</v>
          </cell>
          <cell r="R96">
            <v>0.92833924025148784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3.084189511161195E-2</v>
          </cell>
          <cell r="N97">
            <v>3.6650663533678809E-2</v>
          </cell>
          <cell r="O97">
            <v>3.453306267142469E-2</v>
          </cell>
          <cell r="P97">
            <v>3.160734029574102E-2</v>
          </cell>
          <cell r="Q97">
            <v>3.2769179319097258E-2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3.9494909243202418E-4</v>
          </cell>
          <cell r="I99">
            <v>1.0314006363095565E-3</v>
          </cell>
          <cell r="J99">
            <v>9.1492782583742346E-4</v>
          </cell>
          <cell r="K99">
            <v>1.0052548092922406E-3</v>
          </cell>
          <cell r="L99">
            <v>1.175681159460691E-3</v>
          </cell>
          <cell r="M99">
            <v>1.8755347606302928E-3</v>
          </cell>
          <cell r="N99">
            <v>3.7072846103699151E-3</v>
          </cell>
          <cell r="O99">
            <v>3.9256918081956001E-3</v>
          </cell>
          <cell r="P99">
            <v>3.1186395443640867E-3</v>
          </cell>
          <cell r="Q99">
            <v>3.0290730237746673E-3</v>
          </cell>
          <cell r="R99">
            <v>2.3791109004659824E-3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6.2920728851149299E-2</v>
          </cell>
          <cell r="I101">
            <v>8.0521849467709086E-2</v>
          </cell>
          <cell r="J101">
            <v>0.10545144535149968</v>
          </cell>
          <cell r="K101">
            <v>0.12958853943832879</v>
          </cell>
          <cell r="L101">
            <v>8.8268513061086629E-2</v>
          </cell>
          <cell r="M101">
            <v>9.0147640926758282E-2</v>
          </cell>
          <cell r="N101">
            <v>8.7158608629117798E-2</v>
          </cell>
          <cell r="O101">
            <v>7.8328039121637744E-2</v>
          </cell>
          <cell r="P101">
            <v>6.7251278689870783E-2</v>
          </cell>
          <cell r="Q101">
            <v>5.4116881509080249E-2</v>
          </cell>
          <cell r="R101">
            <v>5.3179711518700108E-2</v>
          </cell>
        </row>
        <row r="104">
          <cell r="A104" t="str">
            <v>Medium Trucks</v>
          </cell>
        </row>
        <row r="105">
          <cell r="H105">
            <v>6342.2271041874692</v>
          </cell>
          <cell r="I105">
            <v>8644.1979419819327</v>
          </cell>
          <cell r="J105">
            <v>7524.3041812497704</v>
          </cell>
          <cell r="K105">
            <v>8528.1407759732119</v>
          </cell>
          <cell r="L105">
            <v>8407.2260721157418</v>
          </cell>
          <cell r="M105">
            <v>9692.8256345388581</v>
          </cell>
          <cell r="N105">
            <v>9235.4346284876301</v>
          </cell>
          <cell r="O105">
            <v>9599.9708925283339</v>
          </cell>
          <cell r="P105">
            <v>10441.082810930538</v>
          </cell>
          <cell r="Q105">
            <v>10221.977528362673</v>
          </cell>
          <cell r="R105">
            <v>10022.272617182549</v>
          </cell>
        </row>
        <row r="106">
          <cell r="H106">
            <v>144.99</v>
          </cell>
          <cell r="I106">
            <v>200.554</v>
          </cell>
          <cell r="J106">
            <v>224.679</v>
          </cell>
          <cell r="K106">
            <v>251.84100000000001</v>
          </cell>
          <cell r="L106">
            <v>269.34100000000001</v>
          </cell>
          <cell r="M106">
            <v>288.21100000000001</v>
          </cell>
          <cell r="N106">
            <v>291.43799999999999</v>
          </cell>
          <cell r="O106">
            <v>289.94400000000002</v>
          </cell>
          <cell r="P106">
            <v>302.858</v>
          </cell>
          <cell r="Q106">
            <v>307.5</v>
          </cell>
          <cell r="R106">
            <v>314.95499999999998</v>
          </cell>
        </row>
        <row r="107">
          <cell r="H107">
            <v>34994.011137000001</v>
          </cell>
          <cell r="I107">
            <v>34343.909863000001</v>
          </cell>
          <cell r="J107">
            <v>26578.669462999998</v>
          </cell>
          <cell r="K107">
            <v>26875.546769</v>
          </cell>
          <cell r="L107">
            <v>24773.061355000002</v>
          </cell>
          <cell r="M107">
            <v>26691.273933</v>
          </cell>
          <cell r="N107">
            <v>25150.152061000001</v>
          </cell>
          <cell r="O107">
            <v>26277.572603000001</v>
          </cell>
          <cell r="P107">
            <v>27361.250635</v>
          </cell>
          <cell r="Q107">
            <v>26382.701075000001</v>
          </cell>
          <cell r="R107">
            <v>25254.987558000001</v>
          </cell>
        </row>
        <row r="108">
          <cell r="H108">
            <v>5073.7816747536308</v>
          </cell>
          <cell r="I108">
            <v>6887.8084986641024</v>
          </cell>
          <cell r="J108">
            <v>5971.6688762773765</v>
          </cell>
          <cell r="K108">
            <v>6768.3645738517298</v>
          </cell>
          <cell r="L108">
            <v>6672.4011184170549</v>
          </cell>
          <cell r="M108">
            <v>7692.7187515038631</v>
          </cell>
          <cell r="N108">
            <v>7329.7100163537179</v>
          </cell>
          <cell r="O108">
            <v>7619.0245108042318</v>
          </cell>
          <cell r="P108">
            <v>8286.5736448148309</v>
          </cell>
          <cell r="Q108">
            <v>8112.6805805624999</v>
          </cell>
          <cell r="R108">
            <v>7954.1846063298899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28611.953000000001</v>
          </cell>
          <cell r="I115">
            <v>33345.462</v>
          </cell>
          <cell r="J115">
            <v>30658.567000000003</v>
          </cell>
          <cell r="K115">
            <v>35909.928</v>
          </cell>
          <cell r="L115">
            <v>34564.383999999998</v>
          </cell>
          <cell r="M115">
            <v>38715.873</v>
          </cell>
          <cell r="N115">
            <v>36493.589999999997</v>
          </cell>
          <cell r="O115">
            <v>37605.5</v>
          </cell>
          <cell r="P115">
            <v>41668.455999999998</v>
          </cell>
          <cell r="Q115">
            <v>39249.513999999996</v>
          </cell>
          <cell r="R115">
            <v>36593.426999999996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18967.013999999999</v>
          </cell>
          <cell r="I117">
            <v>25267.481</v>
          </cell>
          <cell r="J117">
            <v>19708.939999999999</v>
          </cell>
          <cell r="K117">
            <v>22067.403999999999</v>
          </cell>
          <cell r="L117">
            <v>25494.308000000001</v>
          </cell>
          <cell r="M117">
            <v>25258.252</v>
          </cell>
          <cell r="N117">
            <v>23395.047999999999</v>
          </cell>
          <cell r="O117">
            <v>23883.773000000001</v>
          </cell>
          <cell r="P117">
            <v>24510.031999999999</v>
          </cell>
          <cell r="Q117">
            <v>24467.973000000002</v>
          </cell>
          <cell r="R117">
            <v>25676.110999999997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899.04700000000003</v>
          </cell>
          <cell r="N118">
            <v>995.14800000000002</v>
          </cell>
          <cell r="O118">
            <v>945.62599999999998</v>
          </cell>
          <cell r="P118">
            <v>875.23900000000003</v>
          </cell>
          <cell r="Q118">
            <v>895.04099999999994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47578.967000000004</v>
          </cell>
          <cell r="I123">
            <v>58612.942999999999</v>
          </cell>
          <cell r="J123">
            <v>50367.506999999998</v>
          </cell>
          <cell r="K123">
            <v>57977.331999999995</v>
          </cell>
          <cell r="L123">
            <v>60058.691999999995</v>
          </cell>
          <cell r="M123">
            <v>64873.171999999999</v>
          </cell>
          <cell r="N123">
            <v>60883.785999999993</v>
          </cell>
          <cell r="O123">
            <v>62434.898999999998</v>
          </cell>
          <cell r="P123">
            <v>67053.726999999999</v>
          </cell>
          <cell r="Q123">
            <v>64612.527999999991</v>
          </cell>
          <cell r="R123">
            <v>62269.537999999993</v>
          </cell>
        </row>
        <row r="124">
          <cell r="H124">
            <v>7.5019336612190835E-3</v>
          </cell>
          <cell r="I124">
            <v>6.7806109246222662E-3</v>
          </cell>
          <cell r="J124">
            <v>6.6939753878522846E-3</v>
          </cell>
          <cell r="K124">
            <v>6.7983554121600152E-3</v>
          </cell>
          <cell r="L124">
            <v>7.1436989424129727E-3</v>
          </cell>
          <cell r="M124">
            <v>6.6929061190200995E-3</v>
          </cell>
          <cell r="N124">
            <v>6.5924115592998532E-3</v>
          </cell>
          <cell r="O124">
            <v>6.5036550317660998E-3</v>
          </cell>
          <cell r="P124">
            <v>6.4221047006545089E-3</v>
          </cell>
          <cell r="Q124">
            <v>6.3209420897982977E-3</v>
          </cell>
          <cell r="R124">
            <v>6.2131155655497563E-3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0.60135717112143272</v>
          </cell>
          <cell r="I128">
            <v>0.56890953249011911</v>
          </cell>
          <cell r="J128">
            <v>0.60869732941120158</v>
          </cell>
          <cell r="K128">
            <v>0.61937875996087577</v>
          </cell>
          <cell r="L128">
            <v>0.57551010268422098</v>
          </cell>
          <cell r="M128">
            <v>0.59679327842948704</v>
          </cell>
          <cell r="N128">
            <v>0.59939751447125844</v>
          </cell>
          <cell r="O128">
            <v>0.60231538133824802</v>
          </cell>
          <cell r="P128">
            <v>0.62141894066529668</v>
          </cell>
          <cell r="Q128">
            <v>0.60745981027085028</v>
          </cell>
          <cell r="R128">
            <v>0.58766177131425001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0.39864282887856722</v>
          </cell>
          <cell r="I130">
            <v>0.43109046750988089</v>
          </cell>
          <cell r="J130">
            <v>0.39130267058879842</v>
          </cell>
          <cell r="K130">
            <v>0.38062124003912429</v>
          </cell>
          <cell r="L130">
            <v>0.42448989731577907</v>
          </cell>
          <cell r="M130">
            <v>0.38934818849308001</v>
          </cell>
          <cell r="N130">
            <v>0.38425744417405322</v>
          </cell>
          <cell r="O130">
            <v>0.38253882656236859</v>
          </cell>
          <cell r="P130">
            <v>0.3655282576612035</v>
          </cell>
          <cell r="Q130">
            <v>0.37868775231948831</v>
          </cell>
          <cell r="R130">
            <v>0.41233822868574999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1.3858533077432995E-2</v>
          </cell>
          <cell r="N131">
            <v>1.6345041354688426E-2</v>
          </cell>
          <cell r="O131">
            <v>1.5145792099383392E-2</v>
          </cell>
          <cell r="P131">
            <v>1.3052801673499819E-2</v>
          </cell>
          <cell r="Q131">
            <v>1.3852437409661484E-2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42524.158261585137</v>
          </cell>
          <cell r="I139">
            <v>36617.402802901204</v>
          </cell>
          <cell r="J139">
            <v>37898.194537308693</v>
          </cell>
          <cell r="K139">
            <v>46494.98324522606</v>
          </cell>
          <cell r="L139">
            <v>33572.806544128718</v>
          </cell>
          <cell r="M139">
            <v>40278.013225452079</v>
          </cell>
          <cell r="N139">
            <v>44617.200674733351</v>
          </cell>
          <cell r="O139">
            <v>47799.107026867307</v>
          </cell>
          <cell r="P139">
            <v>44283.395109369449</v>
          </cell>
          <cell r="Q139">
            <v>53872.864653473909</v>
          </cell>
          <cell r="R139">
            <v>56082.70514556444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44280.994999999995</v>
          </cell>
          <cell r="I149">
            <v>39028.282000000007</v>
          </cell>
          <cell r="J149">
            <v>45717.12999999999</v>
          </cell>
          <cell r="K149">
            <v>47615.432000000001</v>
          </cell>
          <cell r="L149">
            <v>37889.943000000007</v>
          </cell>
          <cell r="M149">
            <v>38289.290999999997</v>
          </cell>
          <cell r="N149">
            <v>38847.728999999999</v>
          </cell>
          <cell r="O149">
            <v>41737.069000000003</v>
          </cell>
          <cell r="P149">
            <v>43452.138999999996</v>
          </cell>
          <cell r="Q149">
            <v>45396.224000000002</v>
          </cell>
          <cell r="R149">
            <v>43945.217000000004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44280.994999999995</v>
          </cell>
          <cell r="I157">
            <v>39028.282000000007</v>
          </cell>
          <cell r="J157">
            <v>45717.12999999999</v>
          </cell>
          <cell r="K157">
            <v>47615.432000000001</v>
          </cell>
          <cell r="L157">
            <v>37889.943000000007</v>
          </cell>
          <cell r="M157">
            <v>38289.290999999997</v>
          </cell>
          <cell r="N157">
            <v>38847.728999999999</v>
          </cell>
          <cell r="O157">
            <v>41737.069000000003</v>
          </cell>
          <cell r="P157">
            <v>43452.138999999996</v>
          </cell>
          <cell r="Q157">
            <v>45396.224000000002</v>
          </cell>
          <cell r="R157">
            <v>43945.217000000004</v>
          </cell>
        </row>
        <row r="158">
          <cell r="H158">
            <v>1.0413138510022412E-3</v>
          </cell>
          <cell r="I158">
            <v>1.065839710426098E-3</v>
          </cell>
          <cell r="J158">
            <v>1.2063141940704849E-3</v>
          </cell>
          <cell r="K158">
            <v>1.024098272040758E-3</v>
          </cell>
          <cell r="L158">
            <v>1.128590275888814E-3</v>
          </cell>
          <cell r="M158">
            <v>9.5062511613171153E-4</v>
          </cell>
          <cell r="N158">
            <v>8.7068951912080419E-4</v>
          </cell>
          <cell r="O158">
            <v>8.7317675153513006E-4</v>
          </cell>
          <cell r="P158">
            <v>9.8122871773231369E-4</v>
          </cell>
          <cell r="Q158">
            <v>8.4265472593673745E-4</v>
          </cell>
          <cell r="R158">
            <v>7.835787679274528E-4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19420.335972877423</v>
          </cell>
          <cell r="I173">
            <v>14995.765064762973</v>
          </cell>
          <cell r="J173">
            <v>17363.017850868378</v>
          </cell>
          <cell r="K173">
            <v>17932.903113880169</v>
          </cell>
          <cell r="L173">
            <v>13730.509676471493</v>
          </cell>
          <cell r="M173">
            <v>13610.912980611804</v>
          </cell>
          <cell r="N173">
            <v>12662.590973937437</v>
          </cell>
          <cell r="O173">
            <v>14145.184469900982</v>
          </cell>
          <cell r="P173">
            <v>16004.699748086248</v>
          </cell>
          <cell r="Q173">
            <v>16939.707657967494</v>
          </cell>
          <cell r="R173">
            <v>17588.078772377798</v>
          </cell>
        </row>
        <row r="174">
          <cell r="H174">
            <v>32.088000000000001</v>
          </cell>
          <cell r="I174">
            <v>33.476999999999997</v>
          </cell>
          <cell r="J174">
            <v>34.926000000000002</v>
          </cell>
          <cell r="K174">
            <v>36.436999999999998</v>
          </cell>
          <cell r="L174">
            <v>38.015000000000001</v>
          </cell>
          <cell r="M174">
            <v>39.659999999999997</v>
          </cell>
          <cell r="N174">
            <v>40.459000000000003</v>
          </cell>
          <cell r="O174">
            <v>41.414999999999999</v>
          </cell>
          <cell r="P174">
            <v>42.475999999999999</v>
          </cell>
          <cell r="Q174">
            <v>43.863</v>
          </cell>
          <cell r="R174">
            <v>45.033000000000001</v>
          </cell>
        </row>
        <row r="175">
          <cell r="H175">
            <v>87716.725133</v>
          </cell>
          <cell r="I175">
            <v>65037.290658999998</v>
          </cell>
          <cell r="J175">
            <v>74629.138703999997</v>
          </cell>
          <cell r="K175">
            <v>74084.032181999995</v>
          </cell>
          <cell r="L175">
            <v>60937.361620999996</v>
          </cell>
          <cell r="M175">
            <v>56254.320789999998</v>
          </cell>
          <cell r="N175">
            <v>52217.533335</v>
          </cell>
          <cell r="O175">
            <v>55495.761356000003</v>
          </cell>
          <cell r="P175">
            <v>60019.167457000003</v>
          </cell>
          <cell r="Q175">
            <v>58658.574581000001</v>
          </cell>
          <cell r="R175">
            <v>54939.240209000003</v>
          </cell>
        </row>
        <row r="176">
          <cell r="H176">
            <v>2814.6542760677039</v>
          </cell>
          <cell r="I176">
            <v>2177.2533793913431</v>
          </cell>
          <cell r="J176">
            <v>2606.4972983759039</v>
          </cell>
          <cell r="K176">
            <v>2699.3998806155337</v>
          </cell>
          <cell r="L176">
            <v>2316.5338020223153</v>
          </cell>
          <cell r="M176">
            <v>2231.0463625313996</v>
          </cell>
          <cell r="N176">
            <v>2112.6691812007653</v>
          </cell>
          <cell r="O176">
            <v>2298.3569565587404</v>
          </cell>
          <cell r="P176">
            <v>2549.3741569035319</v>
          </cell>
          <cell r="Q176">
            <v>2572.9410568464032</v>
          </cell>
          <cell r="R176">
            <v>2474.0788043318971</v>
          </cell>
        </row>
        <row r="183">
          <cell r="H183">
            <v>38927.034999999996</v>
          </cell>
          <cell r="I183">
            <v>33780.804000000004</v>
          </cell>
          <cell r="J183">
            <v>40470.613999999994</v>
          </cell>
          <cell r="K183">
            <v>39504.179000000004</v>
          </cell>
          <cell r="L183">
            <v>32446.091000000004</v>
          </cell>
          <cell r="M183">
            <v>31949.409</v>
          </cell>
          <cell r="N183">
            <v>30545.499</v>
          </cell>
          <cell r="O183">
            <v>33203.811000000002</v>
          </cell>
          <cell r="P183">
            <v>36800.904999999999</v>
          </cell>
          <cell r="Q183">
            <v>37111.536</v>
          </cell>
          <cell r="R183">
            <v>35657.141000000003</v>
          </cell>
        </row>
        <row r="191">
          <cell r="H191">
            <v>38927.034999999996</v>
          </cell>
          <cell r="I191">
            <v>33780.804000000004</v>
          </cell>
          <cell r="J191">
            <v>40470.613999999994</v>
          </cell>
          <cell r="K191">
            <v>39504.179000000004</v>
          </cell>
          <cell r="L191">
            <v>32446.091000000004</v>
          </cell>
          <cell r="M191">
            <v>31949.409</v>
          </cell>
          <cell r="N191">
            <v>30545.499</v>
          </cell>
          <cell r="O191">
            <v>33203.811000000002</v>
          </cell>
          <cell r="P191">
            <v>36800.904999999999</v>
          </cell>
          <cell r="Q191">
            <v>37111.536</v>
          </cell>
          <cell r="R191">
            <v>35657.141000000003</v>
          </cell>
        </row>
        <row r="192">
          <cell r="H192">
            <v>2.0044470422327276E-3</v>
          </cell>
          <cell r="I192">
            <v>2.2526895996375731E-3</v>
          </cell>
          <cell r="J192">
            <v>2.3308513731658655E-3</v>
          </cell>
          <cell r="K192">
            <v>2.2028881073596802E-3</v>
          </cell>
          <cell r="L192">
            <v>2.3630653023463074E-3</v>
          </cell>
          <cell r="M192">
            <v>2.347337687450551E-3</v>
          </cell>
          <cell r="N192">
            <v>2.4122629454643016E-3</v>
          </cell>
          <cell r="O192">
            <v>2.3473579344725527E-3</v>
          </cell>
          <cell r="P192">
            <v>2.2993811554884334E-3</v>
          </cell>
          <cell r="Q192">
            <v>2.1908014441172959E-3</v>
          </cell>
          <cell r="R192">
            <v>2.0273471287836054E-3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23103.822288707717</v>
          </cell>
          <cell r="I209">
            <v>21621.63773813823</v>
          </cell>
          <cell r="J209">
            <v>20535.176686440318</v>
          </cell>
          <cell r="K209">
            <v>28562.080131345891</v>
          </cell>
          <cell r="L209">
            <v>19842.296867657227</v>
          </cell>
          <cell r="M209">
            <v>26667.100244840276</v>
          </cell>
          <cell r="N209">
            <v>31954.609700795914</v>
          </cell>
          <cell r="O209">
            <v>33653.922556966325</v>
          </cell>
          <cell r="P209">
            <v>28278.695361283197</v>
          </cell>
          <cell r="Q209">
            <v>36933.156995506419</v>
          </cell>
          <cell r="R209">
            <v>38494.626373186642</v>
          </cell>
        </row>
        <row r="211">
          <cell r="H211">
            <v>97.001017998605874</v>
          </cell>
          <cell r="I211">
            <v>88.975379182336667</v>
          </cell>
          <cell r="J211">
            <v>83.152323096271289</v>
          </cell>
          <cell r="K211">
            <v>132.21446789755981</v>
          </cell>
          <cell r="L211">
            <v>93.533814149055232</v>
          </cell>
          <cell r="M211">
            <v>109.68047661325643</v>
          </cell>
          <cell r="N211">
            <v>127.45777176269992</v>
          </cell>
          <cell r="O211">
            <v>124.59453495174249</v>
          </cell>
          <cell r="P211">
            <v>99.997219987028103</v>
          </cell>
          <cell r="Q211">
            <v>117.98507162653877</v>
          </cell>
          <cell r="R211">
            <v>126.1337851981682</v>
          </cell>
        </row>
        <row r="212">
          <cell r="H212">
            <v>9.7001017998605885</v>
          </cell>
          <cell r="I212">
            <v>8.8975379182336667</v>
          </cell>
          <cell r="J212">
            <v>8.3152323096271292</v>
          </cell>
          <cell r="K212">
            <v>13.221446789755984</v>
          </cell>
          <cell r="L212">
            <v>9.3533814149055239</v>
          </cell>
          <cell r="M212">
            <v>10.968047661325643</v>
          </cell>
          <cell r="N212">
            <v>12.745777176269993</v>
          </cell>
          <cell r="O212">
            <v>12.45945349517425</v>
          </cell>
          <cell r="P212">
            <v>9.9997219987028103</v>
          </cell>
          <cell r="Q212">
            <v>11.798507162653877</v>
          </cell>
          <cell r="R212">
            <v>12.61337851981682</v>
          </cell>
        </row>
        <row r="214">
          <cell r="H214">
            <v>23113.522390507576</v>
          </cell>
          <cell r="I214">
            <v>21630.535276056464</v>
          </cell>
          <cell r="J214">
            <v>20543.491918749947</v>
          </cell>
          <cell r="K214">
            <v>28575.301578135648</v>
          </cell>
          <cell r="L214">
            <v>19851.650249072132</v>
          </cell>
          <cell r="M214">
            <v>26678.068292501604</v>
          </cell>
          <cell r="N214">
            <v>31967.355477972185</v>
          </cell>
          <cell r="O214">
            <v>33666.382010461501</v>
          </cell>
          <cell r="P214">
            <v>28288.695083281898</v>
          </cell>
          <cell r="Q214">
            <v>36944.955502669072</v>
          </cell>
          <cell r="R214">
            <v>38507.23975170646</v>
          </cell>
        </row>
        <row r="215">
          <cell r="H215">
            <v>0.99958032784289763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0.99952883607672149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4.1112600586634034E-4</v>
          </cell>
          <cell r="N216">
            <v>3.9871227962703243E-4</v>
          </cell>
          <cell r="O216">
            <v>3.7008590621061082E-4</v>
          </cell>
          <cell r="P216">
            <v>3.534882740000426E-4</v>
          </cell>
          <cell r="Q216">
            <v>3.193536709443729E-4</v>
          </cell>
          <cell r="R216">
            <v>3.2755862536882702E-4</v>
          </cell>
        </row>
        <row r="221">
          <cell r="H221">
            <v>5353.96</v>
          </cell>
          <cell r="I221">
            <v>5247.4780000000001</v>
          </cell>
          <cell r="J221">
            <v>5246.5159999999996</v>
          </cell>
          <cell r="K221">
            <v>8111.2529999999997</v>
          </cell>
          <cell r="L221">
            <v>5443.8519999999999</v>
          </cell>
          <cell r="M221">
            <v>6339.8820000000005</v>
          </cell>
          <cell r="N221">
            <v>8302.23</v>
          </cell>
          <cell r="O221">
            <v>8533.2579999999998</v>
          </cell>
          <cell r="P221">
            <v>6651.2339999999995</v>
          </cell>
          <cell r="Q221">
            <v>8284.6879999999983</v>
          </cell>
          <cell r="R221">
            <v>8288.0760000000009</v>
          </cell>
        </row>
        <row r="229">
          <cell r="H229">
            <v>5353.96</v>
          </cell>
          <cell r="I229">
            <v>5247.4780000000001</v>
          </cell>
          <cell r="J229">
            <v>5246.5159999999996</v>
          </cell>
          <cell r="K229">
            <v>8111.2529999999997</v>
          </cell>
          <cell r="L229">
            <v>5443.8519999999999</v>
          </cell>
          <cell r="M229">
            <v>6339.8820000000005</v>
          </cell>
          <cell r="N229">
            <v>8302.23</v>
          </cell>
          <cell r="O229">
            <v>8533.2579999999998</v>
          </cell>
          <cell r="P229">
            <v>6651.2339999999995</v>
          </cell>
          <cell r="Q229">
            <v>8284.6879999999983</v>
          </cell>
          <cell r="R229">
            <v>8288.0760000000009</v>
          </cell>
        </row>
        <row r="230">
          <cell r="H230">
            <v>2.3173481569830178E-4</v>
          </cell>
          <cell r="I230">
            <v>2.4269567659733826E-4</v>
          </cell>
          <cell r="J230">
            <v>2.5548920664823652E-4</v>
          </cell>
          <cell r="K230">
            <v>2.8398677416699008E-4</v>
          </cell>
          <cell r="L230">
            <v>2.7435593955221137E-4</v>
          </cell>
          <cell r="M230">
            <v>2.3774170951439244E-4</v>
          </cell>
          <cell r="N230">
            <v>2.5981321874174576E-4</v>
          </cell>
          <cell r="O230">
            <v>2.5355909063960285E-4</v>
          </cell>
          <cell r="P230">
            <v>2.3520300052831672E-4</v>
          </cell>
          <cell r="Q230">
            <v>2.2431572803288869E-4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26322.465490315248</v>
          </cell>
          <cell r="I247">
            <v>29409.617178842818</v>
          </cell>
          <cell r="J247">
            <v>28113.500226762779</v>
          </cell>
          <cell r="K247">
            <v>24733.375689107419</v>
          </cell>
          <cell r="L247">
            <v>21409.212748588576</v>
          </cell>
          <cell r="M247">
            <v>21750.036436750455</v>
          </cell>
          <cell r="N247">
            <v>17832.329300505578</v>
          </cell>
          <cell r="O247">
            <v>19610.408611839121</v>
          </cell>
          <cell r="P247">
            <v>18660.572068271569</v>
          </cell>
          <cell r="Q247">
            <v>17951.299792112764</v>
          </cell>
          <cell r="R247">
            <v>20508.374287836716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26322.465490315248</v>
          </cell>
          <cell r="I252">
            <v>29409.617178842818</v>
          </cell>
          <cell r="J252">
            <v>28113.500226762779</v>
          </cell>
          <cell r="K252">
            <v>24733.375689107419</v>
          </cell>
          <cell r="L252">
            <v>21409.212748588576</v>
          </cell>
          <cell r="M252">
            <v>21750.036436750455</v>
          </cell>
          <cell r="N252">
            <v>17832.329300505578</v>
          </cell>
          <cell r="O252">
            <v>19610.408611839121</v>
          </cell>
          <cell r="P252">
            <v>18660.572068271569</v>
          </cell>
          <cell r="Q252">
            <v>17951.299792112764</v>
          </cell>
          <cell r="R252">
            <v>20508.374287836716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11478.75</v>
          </cell>
          <cell r="I259">
            <v>11597.249999999998</v>
          </cell>
          <cell r="J259">
            <v>9913.5</v>
          </cell>
          <cell r="K259">
            <v>10719.75</v>
          </cell>
          <cell r="L259">
            <v>8129.2500000000009</v>
          </cell>
          <cell r="M259">
            <v>8357.25</v>
          </cell>
          <cell r="N259">
            <v>7947.7499999999991</v>
          </cell>
          <cell r="O259">
            <v>8033.2500000000009</v>
          </cell>
          <cell r="P259">
            <v>8070</v>
          </cell>
          <cell r="Q259">
            <v>7902.7500000000009</v>
          </cell>
          <cell r="R259">
            <v>10145.249999999998</v>
          </cell>
        </row>
        <row r="265">
          <cell r="H265">
            <v>26964.750000000004</v>
          </cell>
          <cell r="I265">
            <v>26223.750000000004</v>
          </cell>
          <cell r="J265">
            <v>31572.75</v>
          </cell>
          <cell r="K265">
            <v>26052</v>
          </cell>
          <cell r="L265">
            <v>27125.999999999996</v>
          </cell>
          <cell r="M265">
            <v>28227.75</v>
          </cell>
          <cell r="N265">
            <v>18586.5</v>
          </cell>
          <cell r="O265">
            <v>19405.5</v>
          </cell>
          <cell r="P265">
            <v>16328.25</v>
          </cell>
          <cell r="Q265">
            <v>13348.499999999998</v>
          </cell>
          <cell r="R265">
            <v>11777.249999999998</v>
          </cell>
        </row>
        <row r="267">
          <cell r="H267">
            <v>38443.5</v>
          </cell>
          <cell r="I267">
            <v>37821</v>
          </cell>
          <cell r="J267">
            <v>41486.25</v>
          </cell>
          <cell r="K267">
            <v>36771.75</v>
          </cell>
          <cell r="L267">
            <v>35255.25</v>
          </cell>
          <cell r="M267">
            <v>36585</v>
          </cell>
          <cell r="N267">
            <v>26534.25</v>
          </cell>
          <cell r="O267">
            <v>27438.75</v>
          </cell>
          <cell r="P267">
            <v>24398.25</v>
          </cell>
          <cell r="Q267">
            <v>21251.25</v>
          </cell>
          <cell r="R267">
            <v>21922.499999999996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1.475670039851778E-3</v>
          </cell>
          <cell r="K268">
            <v>1.4867258906431555E-3</v>
          </cell>
          <cell r="L268">
            <v>1.6467326666331642E-3</v>
          </cell>
          <cell r="M268">
            <v>1.6820661476310587E-3</v>
          </cell>
          <cell r="N268">
            <v>1.4879856440990975E-3</v>
          </cell>
          <cell r="O268">
            <v>1.3991931806782844E-3</v>
          </cell>
          <cell r="P268">
            <v>1.3074759932726907E-3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0.29858753755511336</v>
          </cell>
          <cell r="I272">
            <v>0.30663520266518596</v>
          </cell>
          <cell r="J272">
            <v>0.23895869113260418</v>
          </cell>
          <cell r="K272">
            <v>0.2915213445103918</v>
          </cell>
          <cell r="L272">
            <v>0.23058267917544198</v>
          </cell>
          <cell r="M272">
            <v>0.22843378433784337</v>
          </cell>
          <cell r="N272">
            <v>0.29952796856892505</v>
          </cell>
          <cell r="O272">
            <v>0.29277026103594372</v>
          </cell>
          <cell r="P272">
            <v>0.33076142756140298</v>
          </cell>
          <cell r="Q272">
            <v>0.37187224280924658</v>
          </cell>
          <cell r="R272">
            <v>0.46277796784125896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0.70141246244488675</v>
          </cell>
          <cell r="I278">
            <v>0.69336479733481404</v>
          </cell>
          <cell r="J278">
            <v>0.76104130886739585</v>
          </cell>
          <cell r="K278">
            <v>0.7084786554896082</v>
          </cell>
          <cell r="L278">
            <v>0.76941732082455794</v>
          </cell>
          <cell r="M278">
            <v>0.77156621566215666</v>
          </cell>
          <cell r="N278">
            <v>0.70047203143107495</v>
          </cell>
          <cell r="O278">
            <v>0.70722973896405628</v>
          </cell>
          <cell r="P278">
            <v>0.66923857243859708</v>
          </cell>
          <cell r="Q278">
            <v>0.62812775719075342</v>
          </cell>
          <cell r="R278">
            <v>0.53722203215874098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235.36691094208308</v>
          </cell>
          <cell r="I285">
            <v>240.87769508942105</v>
          </cell>
          <cell r="J285">
            <v>224.02373901490898</v>
          </cell>
          <cell r="K285">
            <v>223.98804398857078</v>
          </cell>
          <cell r="L285">
            <v>196.86396599435724</v>
          </cell>
          <cell r="M285">
            <v>271.11683712403902</v>
          </cell>
          <cell r="N285">
            <v>294.76475007376177</v>
          </cell>
          <cell r="O285">
            <v>231.80255561968687</v>
          </cell>
          <cell r="P285">
            <v>230.0553711491176</v>
          </cell>
          <cell r="Q285">
            <v>227.69035743312506</v>
          </cell>
          <cell r="R285">
            <v>176.40313564623924</v>
          </cell>
        </row>
        <row r="287">
          <cell r="H287">
            <v>11578.588806291664</v>
          </cell>
          <cell r="I287">
            <v>12842.01562074235</v>
          </cell>
          <cell r="J287">
            <v>14170.910267659743</v>
          </cell>
          <cell r="K287">
            <v>16042.563719039596</v>
          </cell>
          <cell r="L287">
            <v>14834.305329913914</v>
          </cell>
          <cell r="M287">
            <v>17719.70856335017</v>
          </cell>
          <cell r="N287">
            <v>19604.319767912966</v>
          </cell>
          <cell r="O287">
            <v>15842.872327259362</v>
          </cell>
          <cell r="P287">
            <v>15781.301967497913</v>
          </cell>
          <cell r="Q287">
            <v>15974.598376715494</v>
          </cell>
          <cell r="R287">
            <v>13568.107055980166</v>
          </cell>
        </row>
        <row r="288">
          <cell r="H288">
            <v>1157.8588806291664</v>
          </cell>
          <cell r="I288">
            <v>1284.201562074235</v>
          </cell>
          <cell r="J288">
            <v>1417.0910267659744</v>
          </cell>
          <cell r="K288">
            <v>1604.2563719039597</v>
          </cell>
          <cell r="L288">
            <v>1483.4305329913914</v>
          </cell>
          <cell r="M288">
            <v>1771.9708563350173</v>
          </cell>
          <cell r="N288">
            <v>1960.4319767912966</v>
          </cell>
          <cell r="O288">
            <v>1584.2872327259363</v>
          </cell>
          <cell r="P288">
            <v>1578.1301967497914</v>
          </cell>
          <cell r="Q288">
            <v>1597.4598376715494</v>
          </cell>
          <cell r="R288">
            <v>1356.8107055980167</v>
          </cell>
        </row>
        <row r="290">
          <cell r="H290">
            <v>1393.2257915712494</v>
          </cell>
          <cell r="I290">
            <v>1525.0792571636562</v>
          </cell>
          <cell r="J290">
            <v>1641.1147657808833</v>
          </cell>
          <cell r="K290">
            <v>1828.2444158925305</v>
          </cell>
          <cell r="L290">
            <v>1680.2944989857485</v>
          </cell>
          <cell r="M290">
            <v>2043.0876934590565</v>
          </cell>
          <cell r="N290">
            <v>2255.1967268650583</v>
          </cell>
          <cell r="O290">
            <v>1816.089788345623</v>
          </cell>
          <cell r="P290">
            <v>1808.1855678989091</v>
          </cell>
          <cell r="Q290">
            <v>1825.1501951046746</v>
          </cell>
          <cell r="R290">
            <v>1533.2138412442557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0.83106334065446685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0.8849455105994336</v>
          </cell>
        </row>
        <row r="295">
          <cell r="H295">
            <v>1178.5619999999999</v>
          </cell>
          <cell r="I295">
            <v>1108.6847999999998</v>
          </cell>
          <cell r="J295">
            <v>940.83119999999997</v>
          </cell>
          <cell r="K295">
            <v>869.12639999999999</v>
          </cell>
          <cell r="L295">
            <v>765.94140000000004</v>
          </cell>
          <cell r="M295">
            <v>979.64879999999994</v>
          </cell>
          <cell r="N295">
            <v>1035.1535999999999</v>
          </cell>
          <cell r="O295">
            <v>885.94499999999994</v>
          </cell>
          <cell r="P295">
            <v>912.04499999999996</v>
          </cell>
          <cell r="Q295">
            <v>852.95999999999992</v>
          </cell>
          <cell r="R295">
            <v>614.55240000000003</v>
          </cell>
        </row>
        <row r="296">
          <cell r="H296">
            <v>5.9430000000000005</v>
          </cell>
          <cell r="I296">
            <v>4.9728000000000003</v>
          </cell>
          <cell r="J296">
            <v>5.2164000000000001</v>
          </cell>
          <cell r="K296">
            <v>4.2480000000000002</v>
          </cell>
          <cell r="L296">
            <v>2.9117999999999995</v>
          </cell>
          <cell r="M296">
            <v>2.8704000000000001</v>
          </cell>
          <cell r="N296">
            <v>2.9795999999999996</v>
          </cell>
          <cell r="O296">
            <v>2.2349999999999999</v>
          </cell>
          <cell r="P296">
            <v>2.0249999999999999</v>
          </cell>
          <cell r="Q296">
            <v>2.31</v>
          </cell>
          <cell r="R296">
            <v>2.2307999999999999</v>
          </cell>
        </row>
        <row r="305">
          <cell r="H305">
            <v>1184.5049999999999</v>
          </cell>
          <cell r="I305">
            <v>1113.6575999999998</v>
          </cell>
          <cell r="J305">
            <v>946.04759999999999</v>
          </cell>
          <cell r="K305">
            <v>873.37440000000004</v>
          </cell>
          <cell r="L305">
            <v>768.85320000000002</v>
          </cell>
          <cell r="M305">
            <v>982.51919999999996</v>
          </cell>
          <cell r="N305">
            <v>1038.1331999999998</v>
          </cell>
          <cell r="O305">
            <v>888.18</v>
          </cell>
          <cell r="P305">
            <v>914.06999999999994</v>
          </cell>
          <cell r="Q305">
            <v>855.26999999999987</v>
          </cell>
          <cell r="R305">
            <v>616.78320000000008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4.6233321835239937E-3</v>
          </cell>
          <cell r="J306">
            <v>4.2229792438962894E-3</v>
          </cell>
          <cell r="K306">
            <v>3.8992009771939653E-3</v>
          </cell>
          <cell r="L306">
            <v>3.9055049821664052E-3</v>
          </cell>
          <cell r="M306">
            <v>3.6239696893132695E-3</v>
          </cell>
          <cell r="N306">
            <v>3.5219041616754306E-3</v>
          </cell>
          <cell r="O306">
            <v>3.8316229845939079E-3</v>
          </cell>
          <cell r="P306">
            <v>3.9732608520907636E-3</v>
          </cell>
          <cell r="Q306">
            <v>3.7562855521942832E-3</v>
          </cell>
          <cell r="R306">
            <v>3.4964412494169254E-3</v>
          </cell>
        </row>
        <row r="308">
          <cell r="H308">
            <v>0.99498271429837781</v>
          </cell>
          <cell r="I308">
            <v>0.99553471372170399</v>
          </cell>
          <cell r="J308">
            <v>0.9944861125381006</v>
          </cell>
          <cell r="K308">
            <v>0.99513610657697316</v>
          </cell>
          <cell r="L308">
            <v>0.99621280109128774</v>
          </cell>
          <cell r="M308">
            <v>0.9970785303737576</v>
          </cell>
          <cell r="N308">
            <v>0.99712984807729887</v>
          </cell>
          <cell r="O308">
            <v>0.99748361818550291</v>
          </cell>
          <cell r="P308">
            <v>0.9977846335619811</v>
          </cell>
          <cell r="Q308">
            <v>0.99729909853028875</v>
          </cell>
          <cell r="R308">
            <v>0.99638316996960996</v>
          </cell>
        </row>
        <row r="309">
          <cell r="H309">
            <v>5.0172857016221976E-3</v>
          </cell>
          <cell r="I309">
            <v>4.4652862782959511E-3</v>
          </cell>
          <cell r="J309">
            <v>5.5138874618993802E-3</v>
          </cell>
          <cell r="K309">
            <v>4.8638934230268256E-3</v>
          </cell>
          <cell r="L309">
            <v>3.7871989087123518E-3</v>
          </cell>
          <cell r="M309">
            <v>2.9214696262424185E-3</v>
          </cell>
          <cell r="N309">
            <v>2.8701519227012492E-3</v>
          </cell>
          <cell r="O309">
            <v>2.5163818144970612E-3</v>
          </cell>
          <cell r="P309">
            <v>2.2153664380189703E-3</v>
          </cell>
          <cell r="Q309">
            <v>2.7009014697113197E-3</v>
          </cell>
          <cell r="R309">
            <v>3.616830030389932E-3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4">
        <row r="3">
          <cell r="H3">
            <v>78112.820825069328</v>
          </cell>
          <cell r="I3">
            <v>77421.21752179302</v>
          </cell>
          <cell r="J3">
            <v>76545.600159050475</v>
          </cell>
          <cell r="K3">
            <v>82756.710573571851</v>
          </cell>
          <cell r="L3">
            <v>66325.676675475173</v>
          </cell>
          <cell r="M3">
            <v>74856.993844644559</v>
          </cell>
          <cell r="N3">
            <v>74728.798608464625</v>
          </cell>
          <cell r="O3">
            <v>80100.375262562273</v>
          </cell>
          <cell r="P3">
            <v>76597.571079425979</v>
          </cell>
          <cell r="Q3">
            <v>85387.568466285171</v>
          </cell>
          <cell r="R3">
            <v>90103.544822417258</v>
          </cell>
        </row>
        <row r="11">
          <cell r="H11">
            <v>1178.5619999999999</v>
          </cell>
          <cell r="I11">
            <v>1108.6847999999998</v>
          </cell>
          <cell r="J11">
            <v>940.83119999999997</v>
          </cell>
          <cell r="K11">
            <v>869.12639999999999</v>
          </cell>
          <cell r="L11">
            <v>765.94140000000004</v>
          </cell>
          <cell r="M11">
            <v>979.64879999999994</v>
          </cell>
          <cell r="N11">
            <v>1035.1535999999999</v>
          </cell>
          <cell r="O11">
            <v>885.94499999999994</v>
          </cell>
          <cell r="P11">
            <v>912.04499999999996</v>
          </cell>
          <cell r="Q11">
            <v>852.95999999999992</v>
          </cell>
          <cell r="R11">
            <v>614.55240000000003</v>
          </cell>
        </row>
        <row r="12">
          <cell r="H12">
            <v>5.9430000000000005</v>
          </cell>
          <cell r="I12">
            <v>4.9728000000000003</v>
          </cell>
          <cell r="J12">
            <v>5.2164000000000001</v>
          </cell>
          <cell r="K12">
            <v>4.2480000000000002</v>
          </cell>
          <cell r="L12">
            <v>2.9117999999999995</v>
          </cell>
          <cell r="M12">
            <v>2.8704000000000001</v>
          </cell>
          <cell r="N12">
            <v>2.9795999999999996</v>
          </cell>
          <cell r="O12">
            <v>2.2349999999999999</v>
          </cell>
          <cell r="P12">
            <v>2.0249999999999999</v>
          </cell>
          <cell r="Q12">
            <v>2.31</v>
          </cell>
          <cell r="R12">
            <v>2.2307999999999999</v>
          </cell>
        </row>
        <row r="13">
          <cell r="H13">
            <v>85289.443999999989</v>
          </cell>
          <cell r="I13">
            <v>84162.331000000006</v>
          </cell>
          <cell r="J13">
            <v>86506.542999999991</v>
          </cell>
          <cell r="K13">
            <v>94501.247999999992</v>
          </cell>
          <cell r="L13">
            <v>80805.468000000008</v>
          </cell>
          <cell r="M13">
            <v>85591.832999999999</v>
          </cell>
          <cell r="N13">
            <v>83512.214999999997</v>
          </cell>
          <cell r="O13">
            <v>87607.877999999997</v>
          </cell>
          <cell r="P13">
            <v>93472.01999999999</v>
          </cell>
          <cell r="Q13">
            <v>92871.005000000005</v>
          </cell>
          <cell r="R13">
            <v>91067.79800000001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37876.331999999995</v>
          </cell>
          <cell r="I15">
            <v>42951.739000000001</v>
          </cell>
          <cell r="J15">
            <v>38624.675999999999</v>
          </cell>
          <cell r="K15">
            <v>40341.788999999997</v>
          </cell>
          <cell r="L15">
            <v>44217.269</v>
          </cell>
          <cell r="M15">
            <v>43927.455000000002</v>
          </cell>
          <cell r="N15">
            <v>41101.743000000002</v>
          </cell>
          <cell r="O15">
            <v>42271.741999999998</v>
          </cell>
          <cell r="P15">
            <v>43825.561000000002</v>
          </cell>
          <cell r="Q15">
            <v>44721.471000000005</v>
          </cell>
          <cell r="R15">
            <v>47809.667999999998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1563.5619999999999</v>
          </cell>
          <cell r="N16">
            <v>1748.3319999999999</v>
          </cell>
          <cell r="O16">
            <v>1673.6569999999999</v>
          </cell>
          <cell r="P16">
            <v>1564.9850000000001</v>
          </cell>
          <cell r="Q16">
            <v>1635.9159999999999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8.36</v>
          </cell>
          <cell r="I18">
            <v>20.074000000000002</v>
          </cell>
          <cell r="J18">
            <v>19.588999999999999</v>
          </cell>
          <cell r="K18">
            <v>21.426000000000002</v>
          </cell>
          <cell r="L18">
            <v>24.460999999999999</v>
          </cell>
          <cell r="M18">
            <v>40.410000000000004</v>
          </cell>
          <cell r="N18">
            <v>76.186000000000007</v>
          </cell>
          <cell r="O18">
            <v>82.762</v>
          </cell>
          <cell r="P18">
            <v>68.056000000000012</v>
          </cell>
          <cell r="Q18">
            <v>68.484000000000009</v>
          </cell>
          <cell r="R18">
            <v>56.723000000000006</v>
          </cell>
        </row>
        <row r="19">
          <cell r="H19">
            <v>26964.750000000004</v>
          </cell>
          <cell r="I19">
            <v>26223.750000000004</v>
          </cell>
          <cell r="J19">
            <v>31572.75</v>
          </cell>
          <cell r="K19">
            <v>26052</v>
          </cell>
          <cell r="L19">
            <v>27125.999999999996</v>
          </cell>
          <cell r="M19">
            <v>28227.75</v>
          </cell>
          <cell r="N19">
            <v>18586.5</v>
          </cell>
          <cell r="O19">
            <v>19405.5</v>
          </cell>
          <cell r="P19">
            <v>16328.25</v>
          </cell>
          <cell r="Q19">
            <v>13348.499999999998</v>
          </cell>
          <cell r="R19">
            <v>11777.249999999998</v>
          </cell>
        </row>
        <row r="20">
          <cell r="H20">
            <v>1331.8609999999999</v>
          </cell>
          <cell r="I20">
            <v>1567.1849999999999</v>
          </cell>
          <cell r="J20">
            <v>2257.761</v>
          </cell>
          <cell r="K20">
            <v>2762.0499999999997</v>
          </cell>
          <cell r="L20">
            <v>1836.498</v>
          </cell>
          <cell r="M20">
            <v>1942.308</v>
          </cell>
          <cell r="N20">
            <v>1791.1399999999999</v>
          </cell>
          <cell r="O20">
            <v>1651.3230000000001</v>
          </cell>
          <cell r="P20">
            <v>1467.5800000000002</v>
          </cell>
          <cell r="Q20">
            <v>1223.5229999999999</v>
          </cell>
          <cell r="R20">
            <v>1267.9159999999999</v>
          </cell>
        </row>
        <row r="21">
          <cell r="H21">
            <v>152655.25200000001</v>
          </cell>
          <cell r="I21">
            <v>156038.7366</v>
          </cell>
          <cell r="J21">
            <v>159927.36660000001</v>
          </cell>
          <cell r="K21">
            <v>164551.88739999998</v>
          </cell>
          <cell r="L21">
            <v>154778.54919999998</v>
          </cell>
          <cell r="M21">
            <v>162275.83719999998</v>
          </cell>
          <cell r="N21">
            <v>147854.24920000002</v>
          </cell>
          <cell r="O21">
            <v>153581.04199999999</v>
          </cell>
          <cell r="P21">
            <v>157640.522</v>
          </cell>
          <cell r="Q21">
            <v>154724.16899999999</v>
          </cell>
          <cell r="R21">
            <v>152596.13820000002</v>
          </cell>
        </row>
        <row r="22">
          <cell r="H22">
            <v>1.9542918868832759E-3</v>
          </cell>
          <cell r="I22">
            <v>2.0154518566706499E-3</v>
          </cell>
          <cell r="J22">
            <v>2.089308415737737E-3</v>
          </cell>
          <cell r="K22">
            <v>1.9883811990534725E-3</v>
          </cell>
          <cell r="L22">
            <v>2.3336143249214894E-3</v>
          </cell>
          <cell r="M22">
            <v>2.1678113007955043E-3</v>
          </cell>
          <cell r="N22">
            <v>1.9785444427478376E-3</v>
          </cell>
          <cell r="O22">
            <v>1.9173573344266402E-3</v>
          </cell>
          <cell r="P22">
            <v>2.058035519645114E-3</v>
          </cell>
          <cell r="Q22">
            <v>1.8120221922128161E-3</v>
          </cell>
          <cell r="R22">
            <v>1.6935642043911568E-3</v>
          </cell>
        </row>
        <row r="24">
          <cell r="H24">
            <v>7.7204156723019255E-3</v>
          </cell>
          <cell r="I24">
            <v>7.1051895456067139E-3</v>
          </cell>
          <cell r="J24">
            <v>5.8828655783043447E-3</v>
          </cell>
          <cell r="K24">
            <v>5.2817771569358503E-3</v>
          </cell>
          <cell r="L24">
            <v>4.9486275970339706E-3</v>
          </cell>
          <cell r="M24">
            <v>6.0369357317972914E-3</v>
          </cell>
          <cell r="N24">
            <v>7.0011758579881225E-3</v>
          </cell>
          <cell r="O24">
            <v>5.7685830781119456E-3</v>
          </cell>
          <cell r="P24">
            <v>5.7855999740980303E-3</v>
          </cell>
          <cell r="Q24">
            <v>5.5127780327584109E-3</v>
          </cell>
          <cell r="R24">
            <v>4.0273129271104977E-3</v>
          </cell>
        </row>
        <row r="25">
          <cell r="H25">
            <v>3.8930858402434788E-5</v>
          </cell>
          <cell r="I25">
            <v>3.1869009634111586E-5</v>
          </cell>
          <cell r="J25">
            <v>3.2617306911874078E-5</v>
          </cell>
          <cell r="K25">
            <v>2.5815565333953143E-5</v>
          </cell>
          <cell r="L25">
            <v>1.8812684412989704E-5</v>
          </cell>
          <cell r="M25">
            <v>1.7688400500823302E-5</v>
          </cell>
          <cell r="N25">
            <v>2.0152278450716311E-5</v>
          </cell>
          <cell r="O25">
            <v>1.4552577394285423E-5</v>
          </cell>
          <cell r="P25">
            <v>1.2845681898972651E-5</v>
          </cell>
          <cell r="Q25">
            <v>1.4929794193950398E-5</v>
          </cell>
          <cell r="R25">
            <v>1.4618980704978284E-5</v>
          </cell>
        </row>
        <row r="26">
          <cell r="H26">
            <v>0.55870625401083474</v>
          </cell>
          <cell r="I26">
            <v>0.53936819044970408</v>
          </cell>
          <cell r="J26">
            <v>0.54091144523353885</v>
          </cell>
          <cell r="K26">
            <v>0.5742945249256376</v>
          </cell>
          <cell r="L26">
            <v>0.52207149128646835</v>
          </cell>
          <cell r="M26">
            <v>0.52744656553218516</v>
          </cell>
          <cell r="N26">
            <v>0.56482796708151684</v>
          </cell>
          <cell r="O26">
            <v>0.57043419460586808</v>
          </cell>
          <cell r="P26">
            <v>0.59294411623427634</v>
          </cell>
          <cell r="Q26">
            <v>0.60023592694170491</v>
          </cell>
          <cell r="R26">
            <v>0.59678966371116204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0.24811679587676416</v>
          </cell>
          <cell r="I28">
            <v>0.27526330920062064</v>
          </cell>
          <cell r="J28">
            <v>0.24151386233105146</v>
          </cell>
          <cell r="K28">
            <v>0.24516150885547364</v>
          </cell>
          <cell r="L28">
            <v>0.28568085970920837</v>
          </cell>
          <cell r="M28">
            <v>0.2706962155176606</v>
          </cell>
          <cell r="N28">
            <v>0.27798824330305411</v>
          </cell>
          <cell r="O28">
            <v>0.27524062507662894</v>
          </cell>
          <cell r="P28">
            <v>0.27800948920988733</v>
          </cell>
          <cell r="Q28">
            <v>0.28903998185312602</v>
          </cell>
          <cell r="R28">
            <v>0.31330850547042216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9.6352114213587928E-3</v>
          </cell>
          <cell r="N29">
            <v>1.182469904963678E-2</v>
          </cell>
          <cell r="O29">
            <v>1.0897549451448572E-2</v>
          </cell>
          <cell r="P29">
            <v>9.9275553020561555E-3</v>
          </cell>
          <cell r="Q29">
            <v>1.0573112207182059E-2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5.4763919946887897E-5</v>
          </cell>
          <cell r="I31">
            <v>1.2864754251028717E-4</v>
          </cell>
          <cell r="J31">
            <v>1.2248685397912379E-4</v>
          </cell>
          <cell r="K31">
            <v>1.302081692196987E-4</v>
          </cell>
          <cell r="L31">
            <v>1.5803869545509346E-4</v>
          </cell>
          <cell r="M31">
            <v>2.4902043765268593E-4</v>
          </cell>
          <cell r="N31">
            <v>5.152777171587707E-4</v>
          </cell>
          <cell r="O31">
            <v>5.3888161534937373E-4</v>
          </cell>
          <cell r="P31">
            <v>4.3171640855134961E-4</v>
          </cell>
          <cell r="Q31">
            <v>4.4261992449285678E-4</v>
          </cell>
          <cell r="R31">
            <v>3.7171976086089443E-4</v>
          </cell>
        </row>
        <row r="32">
          <cell r="H32">
            <v>0.17663820698419208</v>
          </cell>
          <cell r="I32">
            <v>0.16805923049238533</v>
          </cell>
          <cell r="J32">
            <v>0.1974193077221594</v>
          </cell>
          <cell r="K32">
            <v>0.15832088231641883</v>
          </cell>
          <cell r="L32">
            <v>0.17525684366603431</v>
          </cell>
          <cell r="M32">
            <v>0.17394918730390013</v>
          </cell>
          <cell r="N32">
            <v>0.12570825729099167</v>
          </cell>
          <cell r="O32">
            <v>0.12635348573816813</v>
          </cell>
          <cell r="P32">
            <v>0.10357901504538282</v>
          </cell>
          <cell r="Q32">
            <v>8.6272882163613354E-2</v>
          </cell>
          <cell r="R32">
            <v>7.7179213962571935E-2</v>
          </cell>
        </row>
        <row r="33">
          <cell r="H33">
            <v>8.7246326775576623E-3</v>
          </cell>
          <cell r="I33">
            <v>1.0043563759538923E-2</v>
          </cell>
          <cell r="J33">
            <v>1.4117414974054852E-2</v>
          </cell>
          <cell r="K33">
            <v>1.6785283010980524E-2</v>
          </cell>
          <cell r="L33">
            <v>1.1865326361387036E-2</v>
          </cell>
          <cell r="M33">
            <v>1.1969175654944642E-2</v>
          </cell>
          <cell r="N33">
            <v>1.211422742120285E-2</v>
          </cell>
          <cell r="O33">
            <v>1.075212785703069E-2</v>
          </cell>
          <cell r="P33">
            <v>9.3096621438490297E-3</v>
          </cell>
          <cell r="Q33">
            <v>7.9077690829284716E-3</v>
          </cell>
          <cell r="R33">
            <v>8.3089651871674948E-3</v>
          </cell>
        </row>
        <row r="36">
          <cell r="A36" t="str">
            <v>Light Medium</v>
          </cell>
        </row>
        <row r="37">
          <cell r="H37">
            <v>9030.8301622268573</v>
          </cell>
          <cell r="I37">
            <v>11153.319844959582</v>
          </cell>
          <cell r="J37">
            <v>10309.88165596408</v>
          </cell>
          <cell r="K37">
            <v>11304.363595249803</v>
          </cell>
          <cell r="L37">
            <v>11146.793416763518</v>
          </cell>
          <cell r="M37">
            <v>12557.827345317986</v>
          </cell>
          <cell r="N37">
            <v>11984.50388315193</v>
          </cell>
          <cell r="O37">
            <v>12459.057068236169</v>
          </cell>
          <cell r="P37">
            <v>13423.54853063583</v>
          </cell>
          <cell r="Q37">
            <v>13335.713663265373</v>
          </cell>
          <cell r="R37">
            <v>13336.062253369862</v>
          </cell>
        </row>
        <row r="38">
          <cell r="H38">
            <v>420.94499999999999</v>
          </cell>
          <cell r="I38">
            <v>481.928</v>
          </cell>
          <cell r="J38">
            <v>530.62699999999995</v>
          </cell>
          <cell r="K38">
            <v>591.88300000000004</v>
          </cell>
          <cell r="L38">
            <v>622.19000000000005</v>
          </cell>
          <cell r="M38">
            <v>650.33100000000002</v>
          </cell>
          <cell r="N38">
            <v>663.70399999999995</v>
          </cell>
          <cell r="O38">
            <v>661.00199999999995</v>
          </cell>
          <cell r="P38">
            <v>701.67599999999993</v>
          </cell>
          <cell r="Q38">
            <v>728.70499999999993</v>
          </cell>
          <cell r="R38">
            <v>763.83600000000001</v>
          </cell>
        </row>
        <row r="39">
          <cell r="H39">
            <v>23666.156459536687</v>
          </cell>
          <cell r="I39">
            <v>23701.396033265337</v>
          </cell>
          <cell r="J39">
            <v>20684.397710639747</v>
          </cell>
          <cell r="K39">
            <v>19861.343016138071</v>
          </cell>
          <cell r="L39">
            <v>18633.82335616208</v>
          </cell>
          <cell r="M39">
            <v>19742.911996975239</v>
          </cell>
          <cell r="N39">
            <v>18484.382135171949</v>
          </cell>
          <cell r="O39">
            <v>19296.623015937472</v>
          </cell>
          <cell r="P39">
            <v>19445.294200290857</v>
          </cell>
          <cell r="Q39">
            <v>18809.007508908766</v>
          </cell>
          <cell r="R39">
            <v>18206.918679178874</v>
          </cell>
        </row>
        <row r="40">
          <cell r="H40">
            <v>9962.15023085967</v>
          </cell>
          <cell r="I40">
            <v>11422.366387519496</v>
          </cell>
          <cell r="J40">
            <v>10975.699904003635</v>
          </cell>
          <cell r="K40">
            <v>11755.591288420852</v>
          </cell>
          <cell r="L40">
            <v>11593.778553970486</v>
          </cell>
          <cell r="M40">
            <v>12839.427701904904</v>
          </cell>
          <cell r="N40">
            <v>12268.158360642163</v>
          </cell>
          <cell r="O40">
            <v>12755.106406780698</v>
          </cell>
          <cell r="P40">
            <v>13644.296253283284</v>
          </cell>
          <cell r="Q40">
            <v>13706.217816779361</v>
          </cell>
          <cell r="R40">
            <v>13907.099936229275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29529.699000000001</v>
          </cell>
          <cell r="I47">
            <v>33536.798999999999</v>
          </cell>
          <cell r="J47">
            <v>30875.913000000004</v>
          </cell>
          <cell r="K47">
            <v>36166.065999999999</v>
          </cell>
          <cell r="L47">
            <v>34786.275000000001</v>
          </cell>
          <cell r="M47">
            <v>38945.292000000001</v>
          </cell>
          <cell r="N47">
            <v>36716.735999999997</v>
          </cell>
          <cell r="O47">
            <v>37837.559000000001</v>
          </cell>
          <cell r="P47">
            <v>41949.881000000001</v>
          </cell>
          <cell r="Q47">
            <v>39572.030999999995</v>
          </cell>
          <cell r="R47">
            <v>36977.330999999998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37876.331999999995</v>
          </cell>
          <cell r="I49">
            <v>42951.739000000001</v>
          </cell>
          <cell r="J49">
            <v>38624.675999999999</v>
          </cell>
          <cell r="K49">
            <v>40341.788999999997</v>
          </cell>
          <cell r="L49">
            <v>44217.269</v>
          </cell>
          <cell r="M49">
            <v>43927.455000000002</v>
          </cell>
          <cell r="N49">
            <v>41101.743000000002</v>
          </cell>
          <cell r="O49">
            <v>42271.741999999998</v>
          </cell>
          <cell r="P49">
            <v>43825.561000000002</v>
          </cell>
          <cell r="Q49">
            <v>44721.471000000005</v>
          </cell>
          <cell r="R49">
            <v>47809.667999999998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1563.5619999999999</v>
          </cell>
          <cell r="N50">
            <v>1748.3319999999999</v>
          </cell>
          <cell r="O50">
            <v>1673.6569999999999</v>
          </cell>
          <cell r="P50">
            <v>1564.9850000000001</v>
          </cell>
          <cell r="Q50">
            <v>1635.9159999999999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8.36</v>
          </cell>
          <cell r="I52">
            <v>20.074000000000002</v>
          </cell>
          <cell r="J52">
            <v>19.588999999999999</v>
          </cell>
          <cell r="K52">
            <v>21.426000000000002</v>
          </cell>
          <cell r="L52">
            <v>24.460999999999999</v>
          </cell>
          <cell r="M52">
            <v>40.410000000000004</v>
          </cell>
          <cell r="N52">
            <v>76.186000000000007</v>
          </cell>
          <cell r="O52">
            <v>82.762</v>
          </cell>
          <cell r="P52">
            <v>68.056000000000012</v>
          </cell>
          <cell r="Q52">
            <v>68.484000000000009</v>
          </cell>
          <cell r="R52">
            <v>56.723000000000006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1331.8609999999999</v>
          </cell>
          <cell r="I54">
            <v>1567.1849999999999</v>
          </cell>
          <cell r="J54">
            <v>2257.761</v>
          </cell>
          <cell r="K54">
            <v>2762.0499999999997</v>
          </cell>
          <cell r="L54">
            <v>1836.498</v>
          </cell>
          <cell r="M54">
            <v>1942.308</v>
          </cell>
          <cell r="N54">
            <v>1791.1399999999999</v>
          </cell>
          <cell r="O54">
            <v>1651.3230000000001</v>
          </cell>
          <cell r="P54">
            <v>1467.5800000000002</v>
          </cell>
          <cell r="Q54">
            <v>1223.5229999999999</v>
          </cell>
          <cell r="R54">
            <v>1267.9159999999999</v>
          </cell>
        </row>
        <row r="55">
          <cell r="H55">
            <v>68746.251999999993</v>
          </cell>
          <cell r="I55">
            <v>78075.796999999991</v>
          </cell>
          <cell r="J55">
            <v>71777.939000000013</v>
          </cell>
          <cell r="K55">
            <v>79291.331000000006</v>
          </cell>
          <cell r="L55">
            <v>80864.502999999997</v>
          </cell>
          <cell r="M55">
            <v>86419.027000000016</v>
          </cell>
          <cell r="N55">
            <v>81434.136999999988</v>
          </cell>
          <cell r="O55">
            <v>83517.04300000002</v>
          </cell>
          <cell r="P55">
            <v>88876.063000000009</v>
          </cell>
          <cell r="Q55">
            <v>87221.425000000003</v>
          </cell>
          <cell r="R55">
            <v>86111.637999999992</v>
          </cell>
        </row>
        <row r="56">
          <cell r="H56">
            <v>7.6123956231116049E-3</v>
          </cell>
          <cell r="I56">
            <v>7.0002293563995724E-3</v>
          </cell>
          <cell r="J56">
            <v>6.9620526593026184E-3</v>
          </cell>
          <cell r="K56">
            <v>7.0142233423311816E-3</v>
          </cell>
          <cell r="L56">
            <v>7.2545080882533376E-3</v>
          </cell>
          <cell r="M56">
            <v>6.8816861885125508E-3</v>
          </cell>
          <cell r="N56">
            <v>6.7949526984159786E-3</v>
          </cell>
          <cell r="O56">
            <v>6.70331972496724E-3</v>
          </cell>
          <cell r="P56">
            <v>6.6209067443800743E-3</v>
          </cell>
          <cell r="Q56">
            <v>6.5404392447522769E-3</v>
          </cell>
          <cell r="R56">
            <v>6.4570512917514781E-3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0.42954631184838998</v>
          </cell>
          <cell r="I60">
            <v>0.42954155178204589</v>
          </cell>
          <cell r="J60">
            <v>0.43015881244514415</v>
          </cell>
          <cell r="K60">
            <v>0.45611626824627266</v>
          </cell>
          <cell r="L60">
            <v>0.43017979100174525</v>
          </cell>
          <cell r="M60">
            <v>0.45065645092254963</v>
          </cell>
          <cell r="N60">
            <v>0.45087646719949892</v>
          </cell>
          <cell r="O60">
            <v>0.45305194773239266</v>
          </cell>
          <cell r="P60">
            <v>0.47200426733573919</v>
          </cell>
          <cell r="Q60">
            <v>0.45369622200050036</v>
          </cell>
          <cell r="R60">
            <v>0.42941153900707363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0.55095850170857308</v>
          </cell>
          <cell r="I62">
            <v>0.55012872939356616</v>
          </cell>
          <cell r="J62">
            <v>0.53811347244172048</v>
          </cell>
          <cell r="K62">
            <v>0.50877931409677046</v>
          </cell>
          <cell r="L62">
            <v>0.54680690982543978</v>
          </cell>
          <cell r="M62">
            <v>0.50830767858564285</v>
          </cell>
          <cell r="N62">
            <v>0.50472374994285274</v>
          </cell>
          <cell r="O62">
            <v>0.50614509903086469</v>
          </cell>
          <cell r="P62">
            <v>0.49310871252251576</v>
          </cell>
          <cell r="Q62">
            <v>0.51273492722688263</v>
          </cell>
          <cell r="R62">
            <v>0.55520565059974825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1.8092798013104216E-2</v>
          </cell>
          <cell r="N63">
            <v>2.1469276453436232E-2</v>
          </cell>
          <cell r="O63">
            <v>2.0039706147163276E-2</v>
          </cell>
          <cell r="P63">
            <v>1.7608622020082055E-2</v>
          </cell>
          <cell r="Q63">
            <v>1.8755896272045543E-2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1.2160662955123721E-4</v>
          </cell>
          <cell r="I65">
            <v>2.5710912691675764E-4</v>
          </cell>
          <cell r="J65">
            <v>2.7291115171194864E-4</v>
          </cell>
          <cell r="K65">
            <v>2.7021869515596856E-4</v>
          </cell>
          <cell r="L65">
            <v>3.024936664731619E-4</v>
          </cell>
          <cell r="M65">
            <v>4.6760535732484002E-4</v>
          </cell>
          <cell r="N65">
            <v>9.3555359959177835E-4</v>
          </cell>
          <cell r="O65">
            <v>9.9095941411622983E-4</v>
          </cell>
          <cell r="P65">
            <v>7.6574048965242765E-4</v>
          </cell>
          <cell r="Q65">
            <v>7.851740555717819E-4</v>
          </cell>
          <cell r="R65">
            <v>6.5871467919353726E-4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1.9373579813485687E-2</v>
          </cell>
          <cell r="I67">
            <v>2.0072609697471294E-2</v>
          </cell>
          <cell r="J67">
            <v>3.1454803961423292E-2</v>
          </cell>
          <cell r="K67">
            <v>3.4834198961800747E-2</v>
          </cell>
          <cell r="L67">
            <v>2.2710805506341889E-2</v>
          </cell>
          <cell r="M67">
            <v>2.2475467121378254E-2</v>
          </cell>
          <cell r="N67">
            <v>2.19949528046205E-2</v>
          </cell>
          <cell r="O67">
            <v>1.9772287675462834E-2</v>
          </cell>
          <cell r="P67">
            <v>1.6512657632010545E-2</v>
          </cell>
          <cell r="Q67">
            <v>1.4027780444999607E-2</v>
          </cell>
          <cell r="R67">
            <v>1.4724095713984676E-2</v>
          </cell>
        </row>
        <row r="70">
          <cell r="A70" t="str">
            <v>Light Trucks</v>
          </cell>
        </row>
        <row r="71">
          <cell r="H71">
            <v>2688.6030580393885</v>
          </cell>
          <cell r="I71">
            <v>2509.1219029776489</v>
          </cell>
          <cell r="J71">
            <v>2785.5774747143087</v>
          </cell>
          <cell r="K71">
            <v>2776.2228192765906</v>
          </cell>
          <cell r="L71">
            <v>2739.5673446477749</v>
          </cell>
          <cell r="M71">
            <v>2865.0017107791282</v>
          </cell>
          <cell r="N71">
            <v>2749.0692546643008</v>
          </cell>
          <cell r="O71">
            <v>2859.0861757078337</v>
          </cell>
          <cell r="P71">
            <v>2982.4657197052907</v>
          </cell>
          <cell r="Q71">
            <v>3113.7361349026992</v>
          </cell>
          <cell r="R71">
            <v>3313.789636187314</v>
          </cell>
        </row>
        <row r="72">
          <cell r="H72">
            <v>275.95499999999998</v>
          </cell>
          <cell r="I72">
            <v>281.37400000000002</v>
          </cell>
          <cell r="J72">
            <v>305.94799999999998</v>
          </cell>
          <cell r="K72">
            <v>340.04199999999997</v>
          </cell>
          <cell r="L72">
            <v>352.84899999999999</v>
          </cell>
          <cell r="M72">
            <v>362.12</v>
          </cell>
          <cell r="N72">
            <v>372.26600000000002</v>
          </cell>
          <cell r="O72">
            <v>371.05799999999999</v>
          </cell>
          <cell r="P72">
            <v>398.81799999999998</v>
          </cell>
          <cell r="Q72">
            <v>421.20499999999998</v>
          </cell>
          <cell r="R72">
            <v>448.88099999999997</v>
          </cell>
        </row>
        <row r="73">
          <cell r="H73">
            <v>17714.368488</v>
          </cell>
          <cell r="I73">
            <v>16115.767231</v>
          </cell>
          <cell r="J73">
            <v>16355.821995</v>
          </cell>
          <cell r="K73">
            <v>14666.502122</v>
          </cell>
          <cell r="L73">
            <v>13947.545367999999</v>
          </cell>
          <cell r="M73">
            <v>14212.716641999999</v>
          </cell>
          <cell r="N73">
            <v>13265.912934</v>
          </cell>
          <cell r="O73">
            <v>13841.722577</v>
          </cell>
          <cell r="P73">
            <v>13434.004003</v>
          </cell>
          <cell r="Q73">
            <v>13279.845292</v>
          </cell>
          <cell r="R73">
            <v>13261.678105999999</v>
          </cell>
        </row>
        <row r="74">
          <cell r="H74">
            <v>4888.3685561060393</v>
          </cell>
          <cell r="I74">
            <v>4534.5578888553937</v>
          </cell>
          <cell r="J74">
            <v>5004.0310277262597</v>
          </cell>
          <cell r="K74">
            <v>4987.226714569123</v>
          </cell>
          <cell r="L74">
            <v>4921.3774355534315</v>
          </cell>
          <cell r="M74">
            <v>5146.7089504010401</v>
          </cell>
          <cell r="N74">
            <v>4938.4483442884439</v>
          </cell>
          <cell r="O74">
            <v>5136.0818959764665</v>
          </cell>
          <cell r="P74">
            <v>5357.7226084684535</v>
          </cell>
          <cell r="Q74">
            <v>5593.53723621686</v>
          </cell>
          <cell r="R74">
            <v>5952.9153298993851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917.74599999999998</v>
          </cell>
          <cell r="I81">
            <v>191.33700000000002</v>
          </cell>
          <cell r="J81">
            <v>217.346</v>
          </cell>
          <cell r="K81">
            <v>256.13799999999998</v>
          </cell>
          <cell r="L81">
            <v>221.89099999999999</v>
          </cell>
          <cell r="M81">
            <v>229.41900000000001</v>
          </cell>
          <cell r="N81">
            <v>223.14600000000002</v>
          </cell>
          <cell r="O81">
            <v>232.059</v>
          </cell>
          <cell r="P81">
            <v>281.42499999999995</v>
          </cell>
          <cell r="Q81">
            <v>322.517</v>
          </cell>
          <cell r="R81">
            <v>383.904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18909.317999999999</v>
          </cell>
          <cell r="I83">
            <v>17684.258000000002</v>
          </cell>
          <cell r="J83">
            <v>18915.736000000001</v>
          </cell>
          <cell r="K83">
            <v>18274.384999999998</v>
          </cell>
          <cell r="L83">
            <v>18722.961000000003</v>
          </cell>
          <cell r="M83">
            <v>18669.203000000001</v>
          </cell>
          <cell r="N83">
            <v>17706.695</v>
          </cell>
          <cell r="O83">
            <v>18387.968999999997</v>
          </cell>
          <cell r="P83">
            <v>19315.529000000002</v>
          </cell>
          <cell r="Q83">
            <v>20253.498</v>
          </cell>
          <cell r="R83">
            <v>22133.557000000001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664.51499999999999</v>
          </cell>
          <cell r="N84">
            <v>753.18399999999997</v>
          </cell>
          <cell r="O84">
            <v>728.03099999999995</v>
          </cell>
          <cell r="P84">
            <v>689.74599999999998</v>
          </cell>
          <cell r="Q84">
            <v>740.875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8.36</v>
          </cell>
          <cell r="I86">
            <v>20.074000000000002</v>
          </cell>
          <cell r="J86">
            <v>19.588999999999999</v>
          </cell>
          <cell r="K86">
            <v>21.426000000000002</v>
          </cell>
          <cell r="L86">
            <v>24.460999999999999</v>
          </cell>
          <cell r="M86">
            <v>40.410000000000004</v>
          </cell>
          <cell r="N86">
            <v>76.186000000000007</v>
          </cell>
          <cell r="O86">
            <v>82.762</v>
          </cell>
          <cell r="P86">
            <v>68.056000000000012</v>
          </cell>
          <cell r="Q86">
            <v>68.484000000000009</v>
          </cell>
          <cell r="R86">
            <v>56.723000000000006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1331.8609999999999</v>
          </cell>
          <cell r="I88">
            <v>1567.1849999999999</v>
          </cell>
          <cell r="J88">
            <v>2257.761</v>
          </cell>
          <cell r="K88">
            <v>2762.0499999999997</v>
          </cell>
          <cell r="L88">
            <v>1836.498</v>
          </cell>
          <cell r="M88">
            <v>1942.308</v>
          </cell>
          <cell r="N88">
            <v>1791.1399999999999</v>
          </cell>
          <cell r="O88">
            <v>1651.3230000000001</v>
          </cell>
          <cell r="P88">
            <v>1467.5800000000002</v>
          </cell>
          <cell r="Q88">
            <v>1223.5229999999999</v>
          </cell>
          <cell r="R88">
            <v>1267.9159999999999</v>
          </cell>
        </row>
        <row r="89">
          <cell r="H89">
            <v>21167.285</v>
          </cell>
          <cell r="I89">
            <v>19462.854000000003</v>
          </cell>
          <cell r="J89">
            <v>21410.432000000001</v>
          </cell>
          <cell r="K89">
            <v>21313.998999999996</v>
          </cell>
          <cell r="L89">
            <v>20805.811000000002</v>
          </cell>
          <cell r="M89">
            <v>21545.855000000003</v>
          </cell>
          <cell r="N89">
            <v>20550.351000000002</v>
          </cell>
          <cell r="O89">
            <v>21082.143999999997</v>
          </cell>
          <cell r="P89">
            <v>21822.336000000003</v>
          </cell>
          <cell r="Q89">
            <v>22608.897000000001</v>
          </cell>
          <cell r="R89">
            <v>23842.100000000002</v>
          </cell>
        </row>
        <row r="90">
          <cell r="H90">
            <v>7.8729676873297277E-3</v>
          </cell>
          <cell r="I90">
            <v>7.7568387478116783E-3</v>
          </cell>
          <cell r="J90">
            <v>7.6861735831619165E-3</v>
          </cell>
          <cell r="K90">
            <v>7.6773372987236866E-3</v>
          </cell>
          <cell r="L90">
            <v>7.5945608859179174E-3</v>
          </cell>
          <cell r="M90">
            <v>7.5203637467080873E-3</v>
          </cell>
          <cell r="N90">
            <v>7.4753849744354593E-3</v>
          </cell>
          <cell r="O90">
            <v>7.3737350693113051E-3</v>
          </cell>
          <cell r="P90">
            <v>7.3168773930304739E-3</v>
          </cell>
          <cell r="Q90">
            <v>7.261018924041393E-3</v>
          </cell>
          <cell r="R90">
            <v>7.1948139796319619E-3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4.3356812175014414E-2</v>
          </cell>
          <cell r="I94">
            <v>9.8308809180811807E-3</v>
          </cell>
          <cell r="J94">
            <v>1.0151406566668061E-2</v>
          </cell>
          <cell r="K94">
            <v>1.201736004585531E-2</v>
          </cell>
          <cell r="L94">
            <v>1.0664857044024863E-2</v>
          </cell>
          <cell r="M94">
            <v>1.0647941332567214E-2</v>
          </cell>
          <cell r="N94">
            <v>1.0858500665025137E-2</v>
          </cell>
          <cell r="O94">
            <v>1.1007371925739622E-2</v>
          </cell>
          <cell r="P94">
            <v>1.2896190398681421E-2</v>
          </cell>
          <cell r="Q94">
            <v>1.4265047958774812E-2</v>
          </cell>
          <cell r="R94">
            <v>1.6101937329345988E-2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0.89332750988140419</v>
          </cell>
          <cell r="I96">
            <v>0.90861586897790014</v>
          </cell>
          <cell r="J96">
            <v>0.88348222025599488</v>
          </cell>
          <cell r="K96">
            <v>0.85738884570652374</v>
          </cell>
          <cell r="L96">
            <v>0.89989094873542785</v>
          </cell>
          <cell r="M96">
            <v>0.86648698786843215</v>
          </cell>
          <cell r="N96">
            <v>0.86162494256180822</v>
          </cell>
          <cell r="O96">
            <v>0.87220583447300237</v>
          </cell>
          <cell r="P96">
            <v>0.88512655107134264</v>
          </cell>
          <cell r="Q96">
            <v>0.89581981818927292</v>
          </cell>
          <cell r="R96">
            <v>0.92833924025148784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3.084189511161195E-2</v>
          </cell>
          <cell r="N97">
            <v>3.6650663533678809E-2</v>
          </cell>
          <cell r="O97">
            <v>3.453306267142469E-2</v>
          </cell>
          <cell r="P97">
            <v>3.160734029574102E-2</v>
          </cell>
          <cell r="Q97">
            <v>3.2769179319097258E-2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3.9494909243202418E-4</v>
          </cell>
          <cell r="I99">
            <v>1.0314006363095565E-3</v>
          </cell>
          <cell r="J99">
            <v>9.1492782583742346E-4</v>
          </cell>
          <cell r="K99">
            <v>1.0052548092922406E-3</v>
          </cell>
          <cell r="L99">
            <v>1.175681159460691E-3</v>
          </cell>
          <cell r="M99">
            <v>1.8755347606302928E-3</v>
          </cell>
          <cell r="N99">
            <v>3.7072846103699151E-3</v>
          </cell>
          <cell r="O99">
            <v>3.9256918081956001E-3</v>
          </cell>
          <cell r="P99">
            <v>3.1186395443640867E-3</v>
          </cell>
          <cell r="Q99">
            <v>3.0290730237746673E-3</v>
          </cell>
          <cell r="R99">
            <v>2.3791109004659824E-3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6.2920728851149299E-2</v>
          </cell>
          <cell r="I101">
            <v>8.0521849467709086E-2</v>
          </cell>
          <cell r="J101">
            <v>0.10545144535149968</v>
          </cell>
          <cell r="K101">
            <v>0.12958853943832879</v>
          </cell>
          <cell r="L101">
            <v>8.8268513061086629E-2</v>
          </cell>
          <cell r="M101">
            <v>9.0147640926758282E-2</v>
          </cell>
          <cell r="N101">
            <v>8.7158608629117798E-2</v>
          </cell>
          <cell r="O101">
            <v>7.8328039121637744E-2</v>
          </cell>
          <cell r="P101">
            <v>6.7251278689870783E-2</v>
          </cell>
          <cell r="Q101">
            <v>5.4116881509080249E-2</v>
          </cell>
          <cell r="R101">
            <v>5.3179711518700108E-2</v>
          </cell>
        </row>
        <row r="104">
          <cell r="A104" t="str">
            <v>Medium Trucks</v>
          </cell>
        </row>
        <row r="105">
          <cell r="H105">
            <v>6342.2271041874692</v>
          </cell>
          <cell r="I105">
            <v>8644.1979419819327</v>
          </cell>
          <cell r="J105">
            <v>7524.3041812497704</v>
          </cell>
          <cell r="K105">
            <v>8528.1407759732119</v>
          </cell>
          <cell r="L105">
            <v>8407.2260721157418</v>
          </cell>
          <cell r="M105">
            <v>9692.8256345388581</v>
          </cell>
          <cell r="N105">
            <v>9235.4346284876301</v>
          </cell>
          <cell r="O105">
            <v>9599.9708925283339</v>
          </cell>
          <cell r="P105">
            <v>10441.082810930538</v>
          </cell>
          <cell r="Q105">
            <v>10221.977528362673</v>
          </cell>
          <cell r="R105">
            <v>10022.272617182549</v>
          </cell>
        </row>
        <row r="106">
          <cell r="H106">
            <v>144.99</v>
          </cell>
          <cell r="I106">
            <v>200.554</v>
          </cell>
          <cell r="J106">
            <v>224.679</v>
          </cell>
          <cell r="K106">
            <v>251.84100000000001</v>
          </cell>
          <cell r="L106">
            <v>269.34100000000001</v>
          </cell>
          <cell r="M106">
            <v>288.21100000000001</v>
          </cell>
          <cell r="N106">
            <v>291.43799999999999</v>
          </cell>
          <cell r="O106">
            <v>289.94400000000002</v>
          </cell>
          <cell r="P106">
            <v>302.858</v>
          </cell>
          <cell r="Q106">
            <v>307.5</v>
          </cell>
          <cell r="R106">
            <v>314.95499999999998</v>
          </cell>
        </row>
        <row r="107">
          <cell r="H107">
            <v>34994.011137000001</v>
          </cell>
          <cell r="I107">
            <v>34343.909863000001</v>
          </cell>
          <cell r="J107">
            <v>26578.669462999998</v>
          </cell>
          <cell r="K107">
            <v>26875.546769</v>
          </cell>
          <cell r="L107">
            <v>24773.061355000002</v>
          </cell>
          <cell r="M107">
            <v>26691.273933</v>
          </cell>
          <cell r="N107">
            <v>25150.152061000001</v>
          </cell>
          <cell r="O107">
            <v>26277.572603000001</v>
          </cell>
          <cell r="P107">
            <v>27361.250635</v>
          </cell>
          <cell r="Q107">
            <v>26382.701075000001</v>
          </cell>
          <cell r="R107">
            <v>25254.987558000001</v>
          </cell>
        </row>
        <row r="108">
          <cell r="H108">
            <v>5073.7816747536308</v>
          </cell>
          <cell r="I108">
            <v>6887.8084986641024</v>
          </cell>
          <cell r="J108">
            <v>5971.6688762773765</v>
          </cell>
          <cell r="K108">
            <v>6768.3645738517298</v>
          </cell>
          <cell r="L108">
            <v>6672.4011184170549</v>
          </cell>
          <cell r="M108">
            <v>7692.7187515038631</v>
          </cell>
          <cell r="N108">
            <v>7329.7100163537179</v>
          </cell>
          <cell r="O108">
            <v>7619.0245108042318</v>
          </cell>
          <cell r="P108">
            <v>8286.5736448148309</v>
          </cell>
          <cell r="Q108">
            <v>8112.6805805624999</v>
          </cell>
          <cell r="R108">
            <v>7954.1846063298899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28611.953000000001</v>
          </cell>
          <cell r="I115">
            <v>33345.462</v>
          </cell>
          <cell r="J115">
            <v>30658.567000000003</v>
          </cell>
          <cell r="K115">
            <v>35909.928</v>
          </cell>
          <cell r="L115">
            <v>34564.383999999998</v>
          </cell>
          <cell r="M115">
            <v>38715.873</v>
          </cell>
          <cell r="N115">
            <v>36493.589999999997</v>
          </cell>
          <cell r="O115">
            <v>37605.5</v>
          </cell>
          <cell r="P115">
            <v>41668.455999999998</v>
          </cell>
          <cell r="Q115">
            <v>39249.513999999996</v>
          </cell>
          <cell r="R115">
            <v>36593.426999999996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18967.013999999999</v>
          </cell>
          <cell r="I117">
            <v>25267.481</v>
          </cell>
          <cell r="J117">
            <v>19708.939999999999</v>
          </cell>
          <cell r="K117">
            <v>22067.403999999999</v>
          </cell>
          <cell r="L117">
            <v>25494.308000000001</v>
          </cell>
          <cell r="M117">
            <v>25258.252</v>
          </cell>
          <cell r="N117">
            <v>23395.047999999999</v>
          </cell>
          <cell r="O117">
            <v>23883.773000000001</v>
          </cell>
          <cell r="P117">
            <v>24510.031999999999</v>
          </cell>
          <cell r="Q117">
            <v>24467.973000000002</v>
          </cell>
          <cell r="R117">
            <v>25676.110999999997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899.04700000000003</v>
          </cell>
          <cell r="N118">
            <v>995.14800000000002</v>
          </cell>
          <cell r="O118">
            <v>945.62599999999998</v>
          </cell>
          <cell r="P118">
            <v>875.23900000000003</v>
          </cell>
          <cell r="Q118">
            <v>895.04099999999994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47578.967000000004</v>
          </cell>
          <cell r="I123">
            <v>58612.942999999999</v>
          </cell>
          <cell r="J123">
            <v>50367.506999999998</v>
          </cell>
          <cell r="K123">
            <v>57977.331999999995</v>
          </cell>
          <cell r="L123">
            <v>60058.691999999995</v>
          </cell>
          <cell r="M123">
            <v>64873.171999999999</v>
          </cell>
          <cell r="N123">
            <v>60883.785999999993</v>
          </cell>
          <cell r="O123">
            <v>62434.898999999998</v>
          </cell>
          <cell r="P123">
            <v>67053.726999999999</v>
          </cell>
          <cell r="Q123">
            <v>64612.527999999991</v>
          </cell>
          <cell r="R123">
            <v>62269.537999999993</v>
          </cell>
        </row>
        <row r="124">
          <cell r="H124">
            <v>7.5019336612190835E-3</v>
          </cell>
          <cell r="I124">
            <v>6.7806109246222662E-3</v>
          </cell>
          <cell r="J124">
            <v>6.6939753878522846E-3</v>
          </cell>
          <cell r="K124">
            <v>6.7983554121600152E-3</v>
          </cell>
          <cell r="L124">
            <v>7.1436989424129727E-3</v>
          </cell>
          <cell r="M124">
            <v>6.6929061190200995E-3</v>
          </cell>
          <cell r="N124">
            <v>6.5924115592998532E-3</v>
          </cell>
          <cell r="O124">
            <v>6.5036550317660998E-3</v>
          </cell>
          <cell r="P124">
            <v>6.4221047006545089E-3</v>
          </cell>
          <cell r="Q124">
            <v>6.3209420897982977E-3</v>
          </cell>
          <cell r="R124">
            <v>6.2131155655497563E-3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0.60135717112143272</v>
          </cell>
          <cell r="I128">
            <v>0.56890953249011911</v>
          </cell>
          <cell r="J128">
            <v>0.60869732941120158</v>
          </cell>
          <cell r="K128">
            <v>0.61937875996087577</v>
          </cell>
          <cell r="L128">
            <v>0.57551010268422098</v>
          </cell>
          <cell r="M128">
            <v>0.59679327842948704</v>
          </cell>
          <cell r="N128">
            <v>0.59939751447125844</v>
          </cell>
          <cell r="O128">
            <v>0.60231538133824802</v>
          </cell>
          <cell r="P128">
            <v>0.62141894066529668</v>
          </cell>
          <cell r="Q128">
            <v>0.60745981027085028</v>
          </cell>
          <cell r="R128">
            <v>0.58766177131425001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0.39864282887856722</v>
          </cell>
          <cell r="I130">
            <v>0.43109046750988089</v>
          </cell>
          <cell r="J130">
            <v>0.39130267058879842</v>
          </cell>
          <cell r="K130">
            <v>0.38062124003912429</v>
          </cell>
          <cell r="L130">
            <v>0.42448989731577907</v>
          </cell>
          <cell r="M130">
            <v>0.38934818849308001</v>
          </cell>
          <cell r="N130">
            <v>0.38425744417405322</v>
          </cell>
          <cell r="O130">
            <v>0.38253882656236859</v>
          </cell>
          <cell r="P130">
            <v>0.3655282576612035</v>
          </cell>
          <cell r="Q130">
            <v>0.37868775231948831</v>
          </cell>
          <cell r="R130">
            <v>0.41233822868574999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1.3858533077432995E-2</v>
          </cell>
          <cell r="N131">
            <v>1.6345041354688426E-2</v>
          </cell>
          <cell r="O131">
            <v>1.5145792099383392E-2</v>
          </cell>
          <cell r="P131">
            <v>1.3052801673499819E-2</v>
          </cell>
          <cell r="Q131">
            <v>1.3852437409661484E-2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42524.158261585137</v>
          </cell>
          <cell r="I139">
            <v>36617.402802901204</v>
          </cell>
          <cell r="J139">
            <v>37898.194537308693</v>
          </cell>
          <cell r="K139">
            <v>46494.98324522606</v>
          </cell>
          <cell r="L139">
            <v>33572.806544128718</v>
          </cell>
          <cell r="M139">
            <v>40278.013225452079</v>
          </cell>
          <cell r="N139">
            <v>44617.200674733351</v>
          </cell>
          <cell r="O139">
            <v>47799.107026867307</v>
          </cell>
          <cell r="P139">
            <v>44283.395109369449</v>
          </cell>
          <cell r="Q139">
            <v>53872.864653473909</v>
          </cell>
          <cell r="R139">
            <v>56082.70514556444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44280.994999999995</v>
          </cell>
          <cell r="I149">
            <v>39028.282000000007</v>
          </cell>
          <cell r="J149">
            <v>45717.12999999999</v>
          </cell>
          <cell r="K149">
            <v>47615.432000000001</v>
          </cell>
          <cell r="L149">
            <v>37889.943000000007</v>
          </cell>
          <cell r="M149">
            <v>38289.290999999997</v>
          </cell>
          <cell r="N149">
            <v>38847.728999999999</v>
          </cell>
          <cell r="O149">
            <v>41737.069000000003</v>
          </cell>
          <cell r="P149">
            <v>43452.138999999996</v>
          </cell>
          <cell r="Q149">
            <v>45396.224000000002</v>
          </cell>
          <cell r="R149">
            <v>43945.217000000004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44280.994999999995</v>
          </cell>
          <cell r="I157">
            <v>39028.282000000007</v>
          </cell>
          <cell r="J157">
            <v>45717.12999999999</v>
          </cell>
          <cell r="K157">
            <v>47615.432000000001</v>
          </cell>
          <cell r="L157">
            <v>37889.943000000007</v>
          </cell>
          <cell r="M157">
            <v>38289.290999999997</v>
          </cell>
          <cell r="N157">
            <v>38847.728999999999</v>
          </cell>
          <cell r="O157">
            <v>41737.069000000003</v>
          </cell>
          <cell r="P157">
            <v>43452.138999999996</v>
          </cell>
          <cell r="Q157">
            <v>45396.224000000002</v>
          </cell>
          <cell r="R157">
            <v>43945.217000000004</v>
          </cell>
        </row>
        <row r="158">
          <cell r="H158">
            <v>1.0413138510022412E-3</v>
          </cell>
          <cell r="I158">
            <v>1.065839710426098E-3</v>
          </cell>
          <cell r="J158">
            <v>1.2063141940704849E-3</v>
          </cell>
          <cell r="K158">
            <v>1.024098272040758E-3</v>
          </cell>
          <cell r="L158">
            <v>1.128590275888814E-3</v>
          </cell>
          <cell r="M158">
            <v>9.5062511613171153E-4</v>
          </cell>
          <cell r="N158">
            <v>8.7068951912080419E-4</v>
          </cell>
          <cell r="O158">
            <v>8.7317675153513006E-4</v>
          </cell>
          <cell r="P158">
            <v>9.8122871773231369E-4</v>
          </cell>
          <cell r="Q158">
            <v>8.4265472593673745E-4</v>
          </cell>
          <cell r="R158">
            <v>7.835787679274528E-4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19420.335972877423</v>
          </cell>
          <cell r="I173">
            <v>14995.765064762973</v>
          </cell>
          <cell r="J173">
            <v>17363.017850868378</v>
          </cell>
          <cell r="K173">
            <v>17932.903113880169</v>
          </cell>
          <cell r="L173">
            <v>13730.509676471493</v>
          </cell>
          <cell r="M173">
            <v>13610.912980611804</v>
          </cell>
          <cell r="N173">
            <v>12662.590973937437</v>
          </cell>
          <cell r="O173">
            <v>14145.184469900982</v>
          </cell>
          <cell r="P173">
            <v>16004.699748086248</v>
          </cell>
          <cell r="Q173">
            <v>16939.707657967494</v>
          </cell>
          <cell r="R173">
            <v>17588.078772377798</v>
          </cell>
        </row>
        <row r="174">
          <cell r="H174">
            <v>32.088000000000001</v>
          </cell>
          <cell r="I174">
            <v>33.476999999999997</v>
          </cell>
          <cell r="J174">
            <v>34.926000000000002</v>
          </cell>
          <cell r="K174">
            <v>36.436999999999998</v>
          </cell>
          <cell r="L174">
            <v>38.015000000000001</v>
          </cell>
          <cell r="M174">
            <v>39.659999999999997</v>
          </cell>
          <cell r="N174">
            <v>40.459000000000003</v>
          </cell>
          <cell r="O174">
            <v>41.414999999999999</v>
          </cell>
          <cell r="P174">
            <v>42.475999999999999</v>
          </cell>
          <cell r="Q174">
            <v>43.863</v>
          </cell>
          <cell r="R174">
            <v>45.033000000000001</v>
          </cell>
        </row>
        <row r="175">
          <cell r="H175">
            <v>87716.725133</v>
          </cell>
          <cell r="I175">
            <v>65037.290658999998</v>
          </cell>
          <cell r="J175">
            <v>74629.138703999997</v>
          </cell>
          <cell r="K175">
            <v>74084.032181999995</v>
          </cell>
          <cell r="L175">
            <v>60937.361620999996</v>
          </cell>
          <cell r="M175">
            <v>56254.320789999998</v>
          </cell>
          <cell r="N175">
            <v>52217.533335</v>
          </cell>
          <cell r="O175">
            <v>55495.761356000003</v>
          </cell>
          <cell r="P175">
            <v>60019.167457000003</v>
          </cell>
          <cell r="Q175">
            <v>58658.574581000001</v>
          </cell>
          <cell r="R175">
            <v>54939.240209000003</v>
          </cell>
        </row>
        <row r="176">
          <cell r="H176">
            <v>2814.6542760677039</v>
          </cell>
          <cell r="I176">
            <v>2177.2533793913431</v>
          </cell>
          <cell r="J176">
            <v>2606.4972983759039</v>
          </cell>
          <cell r="K176">
            <v>2699.3998806155337</v>
          </cell>
          <cell r="L176">
            <v>2316.5338020223153</v>
          </cell>
          <cell r="M176">
            <v>2231.0463625313996</v>
          </cell>
          <cell r="N176">
            <v>2112.6691812007653</v>
          </cell>
          <cell r="O176">
            <v>2298.3569565587404</v>
          </cell>
          <cell r="P176">
            <v>2549.3741569035319</v>
          </cell>
          <cell r="Q176">
            <v>2572.9410568464032</v>
          </cell>
          <cell r="R176">
            <v>2474.0788043318971</v>
          </cell>
        </row>
        <row r="183">
          <cell r="H183">
            <v>38927.034999999996</v>
          </cell>
          <cell r="I183">
            <v>33780.804000000004</v>
          </cell>
          <cell r="J183">
            <v>40470.613999999994</v>
          </cell>
          <cell r="K183">
            <v>39504.179000000004</v>
          </cell>
          <cell r="L183">
            <v>32446.091000000004</v>
          </cell>
          <cell r="M183">
            <v>31949.409</v>
          </cell>
          <cell r="N183">
            <v>30545.499</v>
          </cell>
          <cell r="O183">
            <v>33203.811000000002</v>
          </cell>
          <cell r="P183">
            <v>36800.904999999999</v>
          </cell>
          <cell r="Q183">
            <v>37111.536</v>
          </cell>
          <cell r="R183">
            <v>35657.141000000003</v>
          </cell>
        </row>
        <row r="191">
          <cell r="H191">
            <v>38927.034999999996</v>
          </cell>
          <cell r="I191">
            <v>33780.804000000004</v>
          </cell>
          <cell r="J191">
            <v>40470.613999999994</v>
          </cell>
          <cell r="K191">
            <v>39504.179000000004</v>
          </cell>
          <cell r="L191">
            <v>32446.091000000004</v>
          </cell>
          <cell r="M191">
            <v>31949.409</v>
          </cell>
          <cell r="N191">
            <v>30545.499</v>
          </cell>
          <cell r="O191">
            <v>33203.811000000002</v>
          </cell>
          <cell r="P191">
            <v>36800.904999999999</v>
          </cell>
          <cell r="Q191">
            <v>37111.536</v>
          </cell>
          <cell r="R191">
            <v>35657.141000000003</v>
          </cell>
        </row>
        <row r="192">
          <cell r="H192">
            <v>2.0044470422327276E-3</v>
          </cell>
          <cell r="I192">
            <v>2.2526895996375731E-3</v>
          </cell>
          <cell r="J192">
            <v>2.3308513731658655E-3</v>
          </cell>
          <cell r="K192">
            <v>2.2028881073596802E-3</v>
          </cell>
          <cell r="L192">
            <v>2.3630653023463074E-3</v>
          </cell>
          <cell r="M192">
            <v>2.347337687450551E-3</v>
          </cell>
          <cell r="N192">
            <v>2.4122629454643016E-3</v>
          </cell>
          <cell r="O192">
            <v>2.3473579344725527E-3</v>
          </cell>
          <cell r="P192">
            <v>2.2993811554884334E-3</v>
          </cell>
          <cell r="Q192">
            <v>2.1908014441172959E-3</v>
          </cell>
          <cell r="R192">
            <v>2.0273471287836054E-3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23103.822288707717</v>
          </cell>
          <cell r="I209">
            <v>21621.63773813823</v>
          </cell>
          <cell r="J209">
            <v>20535.176686440318</v>
          </cell>
          <cell r="K209">
            <v>28562.080131345891</v>
          </cell>
          <cell r="L209">
            <v>19842.296867657227</v>
          </cell>
          <cell r="M209">
            <v>26667.100244840276</v>
          </cell>
          <cell r="N209">
            <v>31954.609700795914</v>
          </cell>
          <cell r="O209">
            <v>33653.922556966325</v>
          </cell>
          <cell r="P209">
            <v>28278.695361283197</v>
          </cell>
          <cell r="Q209">
            <v>36933.156995506419</v>
          </cell>
          <cell r="R209">
            <v>38494.626373186642</v>
          </cell>
        </row>
        <row r="211">
          <cell r="H211">
            <v>97.001017998605874</v>
          </cell>
          <cell r="I211">
            <v>88.975379182336667</v>
          </cell>
          <cell r="J211">
            <v>83.152323096271289</v>
          </cell>
          <cell r="K211">
            <v>132.21446789755981</v>
          </cell>
          <cell r="L211">
            <v>93.533814149055232</v>
          </cell>
          <cell r="M211">
            <v>109.68047661325643</v>
          </cell>
          <cell r="N211">
            <v>127.45777176269992</v>
          </cell>
          <cell r="O211">
            <v>124.59453495174249</v>
          </cell>
          <cell r="P211">
            <v>99.997219987028103</v>
          </cell>
          <cell r="Q211">
            <v>117.98507162653877</v>
          </cell>
          <cell r="R211">
            <v>126.1337851981682</v>
          </cell>
        </row>
        <row r="212">
          <cell r="H212">
            <v>9.7001017998605885</v>
          </cell>
          <cell r="I212">
            <v>8.8975379182336667</v>
          </cell>
          <cell r="J212">
            <v>8.3152323096271292</v>
          </cell>
          <cell r="K212">
            <v>13.221446789755984</v>
          </cell>
          <cell r="L212">
            <v>9.3533814149055239</v>
          </cell>
          <cell r="M212">
            <v>10.968047661325643</v>
          </cell>
          <cell r="N212">
            <v>12.745777176269993</v>
          </cell>
          <cell r="O212">
            <v>12.45945349517425</v>
          </cell>
          <cell r="P212">
            <v>9.9997219987028103</v>
          </cell>
          <cell r="Q212">
            <v>11.798507162653877</v>
          </cell>
          <cell r="R212">
            <v>12.61337851981682</v>
          </cell>
        </row>
        <row r="214">
          <cell r="H214">
            <v>23113.522390507576</v>
          </cell>
          <cell r="I214">
            <v>21630.535276056464</v>
          </cell>
          <cell r="J214">
            <v>20543.491918749947</v>
          </cell>
          <cell r="K214">
            <v>28575.301578135648</v>
          </cell>
          <cell r="L214">
            <v>19851.650249072132</v>
          </cell>
          <cell r="M214">
            <v>26678.068292501604</v>
          </cell>
          <cell r="N214">
            <v>31967.355477972185</v>
          </cell>
          <cell r="O214">
            <v>33666.382010461501</v>
          </cell>
          <cell r="P214">
            <v>28288.695083281898</v>
          </cell>
          <cell r="Q214">
            <v>36944.955502669072</v>
          </cell>
          <cell r="R214">
            <v>38507.23975170646</v>
          </cell>
        </row>
        <row r="215">
          <cell r="H215">
            <v>0.99958032784289763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0.99952883607672149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4.1112600586634034E-4</v>
          </cell>
          <cell r="N216">
            <v>3.9871227962703243E-4</v>
          </cell>
          <cell r="O216">
            <v>3.7008590621061082E-4</v>
          </cell>
          <cell r="P216">
            <v>3.534882740000426E-4</v>
          </cell>
          <cell r="Q216">
            <v>3.193536709443729E-4</v>
          </cell>
          <cell r="R216">
            <v>3.2755862536882702E-4</v>
          </cell>
        </row>
        <row r="221">
          <cell r="H221">
            <v>5353.96</v>
          </cell>
          <cell r="I221">
            <v>5247.4780000000001</v>
          </cell>
          <cell r="J221">
            <v>5246.5159999999996</v>
          </cell>
          <cell r="K221">
            <v>8111.2529999999997</v>
          </cell>
          <cell r="L221">
            <v>5443.8519999999999</v>
          </cell>
          <cell r="M221">
            <v>6339.8820000000005</v>
          </cell>
          <cell r="N221">
            <v>8302.23</v>
          </cell>
          <cell r="O221">
            <v>8533.2579999999998</v>
          </cell>
          <cell r="P221">
            <v>6651.2339999999995</v>
          </cell>
          <cell r="Q221">
            <v>8284.6879999999983</v>
          </cell>
          <cell r="R221">
            <v>8288.0760000000009</v>
          </cell>
        </row>
        <row r="229">
          <cell r="H229">
            <v>5353.96</v>
          </cell>
          <cell r="I229">
            <v>5247.4780000000001</v>
          </cell>
          <cell r="J229">
            <v>5246.5159999999996</v>
          </cell>
          <cell r="K229">
            <v>8111.2529999999997</v>
          </cell>
          <cell r="L229">
            <v>5443.8519999999999</v>
          </cell>
          <cell r="M229">
            <v>6339.8820000000005</v>
          </cell>
          <cell r="N229">
            <v>8302.23</v>
          </cell>
          <cell r="O229">
            <v>8533.2579999999998</v>
          </cell>
          <cell r="P229">
            <v>6651.2339999999995</v>
          </cell>
          <cell r="Q229">
            <v>8284.6879999999983</v>
          </cell>
          <cell r="R229">
            <v>8288.0760000000009</v>
          </cell>
        </row>
        <row r="230">
          <cell r="H230">
            <v>2.3173481569830178E-4</v>
          </cell>
          <cell r="I230">
            <v>2.4269567659733826E-4</v>
          </cell>
          <cell r="J230">
            <v>2.5548920664823652E-4</v>
          </cell>
          <cell r="K230">
            <v>2.8398677416699008E-4</v>
          </cell>
          <cell r="L230">
            <v>2.7435593955221137E-4</v>
          </cell>
          <cell r="M230">
            <v>2.3774170951439244E-4</v>
          </cell>
          <cell r="N230">
            <v>2.5981321874174576E-4</v>
          </cell>
          <cell r="O230">
            <v>2.5355909063960285E-4</v>
          </cell>
          <cell r="P230">
            <v>2.3520300052831672E-4</v>
          </cell>
          <cell r="Q230">
            <v>2.2431572803288869E-4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26322.465490315248</v>
          </cell>
          <cell r="I247">
            <v>29409.617178842818</v>
          </cell>
          <cell r="J247">
            <v>28113.500226762779</v>
          </cell>
          <cell r="K247">
            <v>24733.375689107419</v>
          </cell>
          <cell r="L247">
            <v>21409.212748588576</v>
          </cell>
          <cell r="M247">
            <v>21750.036436750455</v>
          </cell>
          <cell r="N247">
            <v>17832.329300505578</v>
          </cell>
          <cell r="O247">
            <v>19610.408611839121</v>
          </cell>
          <cell r="P247">
            <v>18660.572068271569</v>
          </cell>
          <cell r="Q247">
            <v>17951.299792112764</v>
          </cell>
          <cell r="R247">
            <v>20508.374287836716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26322.465490315248</v>
          </cell>
          <cell r="I252">
            <v>29409.617178842818</v>
          </cell>
          <cell r="J252">
            <v>28113.500226762779</v>
          </cell>
          <cell r="K252">
            <v>24733.375689107419</v>
          </cell>
          <cell r="L252">
            <v>21409.212748588576</v>
          </cell>
          <cell r="M252">
            <v>21750.036436750455</v>
          </cell>
          <cell r="N252">
            <v>17832.329300505578</v>
          </cell>
          <cell r="O252">
            <v>19610.408611839121</v>
          </cell>
          <cell r="P252">
            <v>18660.572068271569</v>
          </cell>
          <cell r="Q252">
            <v>17951.299792112764</v>
          </cell>
          <cell r="R252">
            <v>20508.374287836716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11478.75</v>
          </cell>
          <cell r="I259">
            <v>11597.249999999998</v>
          </cell>
          <cell r="J259">
            <v>9913.5</v>
          </cell>
          <cell r="K259">
            <v>10719.75</v>
          </cell>
          <cell r="L259">
            <v>8129.2500000000009</v>
          </cell>
          <cell r="M259">
            <v>8357.25</v>
          </cell>
          <cell r="N259">
            <v>7947.7499999999991</v>
          </cell>
          <cell r="O259">
            <v>8033.2500000000009</v>
          </cell>
          <cell r="P259">
            <v>8070</v>
          </cell>
          <cell r="Q259">
            <v>7902.7500000000009</v>
          </cell>
          <cell r="R259">
            <v>10145.249999999998</v>
          </cell>
        </row>
        <row r="265">
          <cell r="H265">
            <v>26964.750000000004</v>
          </cell>
          <cell r="I265">
            <v>26223.750000000004</v>
          </cell>
          <cell r="J265">
            <v>31572.75</v>
          </cell>
          <cell r="K265">
            <v>26052</v>
          </cell>
          <cell r="L265">
            <v>27125.999999999996</v>
          </cell>
          <cell r="M265">
            <v>28227.75</v>
          </cell>
          <cell r="N265">
            <v>18586.5</v>
          </cell>
          <cell r="O265">
            <v>19405.5</v>
          </cell>
          <cell r="P265">
            <v>16328.25</v>
          </cell>
          <cell r="Q265">
            <v>13348.499999999998</v>
          </cell>
          <cell r="R265">
            <v>11777.249999999998</v>
          </cell>
        </row>
        <row r="267">
          <cell r="H267">
            <v>38443.5</v>
          </cell>
          <cell r="I267">
            <v>37821</v>
          </cell>
          <cell r="J267">
            <v>41486.25</v>
          </cell>
          <cell r="K267">
            <v>36771.75</v>
          </cell>
          <cell r="L267">
            <v>35255.25</v>
          </cell>
          <cell r="M267">
            <v>36585</v>
          </cell>
          <cell r="N267">
            <v>26534.25</v>
          </cell>
          <cell r="O267">
            <v>27438.75</v>
          </cell>
          <cell r="P267">
            <v>24398.25</v>
          </cell>
          <cell r="Q267">
            <v>21251.25</v>
          </cell>
          <cell r="R267">
            <v>21922.499999999996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1.475670039851778E-3</v>
          </cell>
          <cell r="K268">
            <v>1.4867258906431555E-3</v>
          </cell>
          <cell r="L268">
            <v>1.6467326666331642E-3</v>
          </cell>
          <cell r="M268">
            <v>1.6820661476310587E-3</v>
          </cell>
          <cell r="N268">
            <v>1.4879856440990975E-3</v>
          </cell>
          <cell r="O268">
            <v>1.3991931806782844E-3</v>
          </cell>
          <cell r="P268">
            <v>1.3074759932726907E-3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0.29858753755511336</v>
          </cell>
          <cell r="I272">
            <v>0.30663520266518596</v>
          </cell>
          <cell r="J272">
            <v>0.23895869113260418</v>
          </cell>
          <cell r="K272">
            <v>0.2915213445103918</v>
          </cell>
          <cell r="L272">
            <v>0.23058267917544198</v>
          </cell>
          <cell r="M272">
            <v>0.22843378433784337</v>
          </cell>
          <cell r="N272">
            <v>0.29952796856892505</v>
          </cell>
          <cell r="O272">
            <v>0.29277026103594372</v>
          </cell>
          <cell r="P272">
            <v>0.33076142756140298</v>
          </cell>
          <cell r="Q272">
            <v>0.37187224280924658</v>
          </cell>
          <cell r="R272">
            <v>0.46277796784125896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0.70141246244488675</v>
          </cell>
          <cell r="I278">
            <v>0.69336479733481404</v>
          </cell>
          <cell r="J278">
            <v>0.76104130886739585</v>
          </cell>
          <cell r="K278">
            <v>0.7084786554896082</v>
          </cell>
          <cell r="L278">
            <v>0.76941732082455794</v>
          </cell>
          <cell r="M278">
            <v>0.77156621566215666</v>
          </cell>
          <cell r="N278">
            <v>0.70047203143107495</v>
          </cell>
          <cell r="O278">
            <v>0.70722973896405628</v>
          </cell>
          <cell r="P278">
            <v>0.66923857243859708</v>
          </cell>
          <cell r="Q278">
            <v>0.62812775719075342</v>
          </cell>
          <cell r="R278">
            <v>0.53722203215874098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235.36691094208308</v>
          </cell>
          <cell r="I285">
            <v>240.87769508942105</v>
          </cell>
          <cell r="J285">
            <v>224.02373901490898</v>
          </cell>
          <cell r="K285">
            <v>223.98804398857078</v>
          </cell>
          <cell r="L285">
            <v>196.86396599435724</v>
          </cell>
          <cell r="M285">
            <v>271.11683712403902</v>
          </cell>
          <cell r="N285">
            <v>294.76475007376177</v>
          </cell>
          <cell r="O285">
            <v>231.80255561968687</v>
          </cell>
          <cell r="P285">
            <v>230.0553711491176</v>
          </cell>
          <cell r="Q285">
            <v>227.69035743312506</v>
          </cell>
          <cell r="R285">
            <v>176.40313564623924</v>
          </cell>
        </row>
        <row r="287">
          <cell r="H287">
            <v>11578.588806291664</v>
          </cell>
          <cell r="I287">
            <v>12842.01562074235</v>
          </cell>
          <cell r="J287">
            <v>14170.910267659743</v>
          </cell>
          <cell r="K287">
            <v>16042.563719039596</v>
          </cell>
          <cell r="L287">
            <v>14834.305329913914</v>
          </cell>
          <cell r="M287">
            <v>17719.70856335017</v>
          </cell>
          <cell r="N287">
            <v>19604.319767912966</v>
          </cell>
          <cell r="O287">
            <v>15842.872327259362</v>
          </cell>
          <cell r="P287">
            <v>15781.301967497913</v>
          </cell>
          <cell r="Q287">
            <v>15974.598376715494</v>
          </cell>
          <cell r="R287">
            <v>13568.107055980166</v>
          </cell>
        </row>
        <row r="288">
          <cell r="H288">
            <v>1157.8588806291664</v>
          </cell>
          <cell r="I288">
            <v>1284.201562074235</v>
          </cell>
          <cell r="J288">
            <v>1417.0910267659744</v>
          </cell>
          <cell r="K288">
            <v>1604.2563719039597</v>
          </cell>
          <cell r="L288">
            <v>1483.4305329913914</v>
          </cell>
          <cell r="M288">
            <v>1771.9708563350173</v>
          </cell>
          <cell r="N288">
            <v>1960.4319767912966</v>
          </cell>
          <cell r="O288">
            <v>1584.2872327259363</v>
          </cell>
          <cell r="P288">
            <v>1578.1301967497914</v>
          </cell>
          <cell r="Q288">
            <v>1597.4598376715494</v>
          </cell>
          <cell r="R288">
            <v>1356.8107055980167</v>
          </cell>
        </row>
        <row r="290">
          <cell r="H290">
            <v>1393.2257915712494</v>
          </cell>
          <cell r="I290">
            <v>1525.0792571636562</v>
          </cell>
          <cell r="J290">
            <v>1641.1147657808833</v>
          </cell>
          <cell r="K290">
            <v>1828.2444158925305</v>
          </cell>
          <cell r="L290">
            <v>1680.2944989857485</v>
          </cell>
          <cell r="M290">
            <v>2043.0876934590565</v>
          </cell>
          <cell r="N290">
            <v>2255.1967268650583</v>
          </cell>
          <cell r="O290">
            <v>1816.089788345623</v>
          </cell>
          <cell r="P290">
            <v>1808.1855678989091</v>
          </cell>
          <cell r="Q290">
            <v>1825.1501951046746</v>
          </cell>
          <cell r="R290">
            <v>1533.2138412442557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0.83106334065446685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0.8849455105994336</v>
          </cell>
        </row>
        <row r="295">
          <cell r="H295">
            <v>1178.5619999999999</v>
          </cell>
          <cell r="I295">
            <v>1108.6847999999998</v>
          </cell>
          <cell r="J295">
            <v>940.83119999999997</v>
          </cell>
          <cell r="K295">
            <v>869.12639999999999</v>
          </cell>
          <cell r="L295">
            <v>765.94140000000004</v>
          </cell>
          <cell r="M295">
            <v>979.64879999999994</v>
          </cell>
          <cell r="N295">
            <v>1035.1535999999999</v>
          </cell>
          <cell r="O295">
            <v>885.94499999999994</v>
          </cell>
          <cell r="P295">
            <v>912.04499999999996</v>
          </cell>
          <cell r="Q295">
            <v>852.95999999999992</v>
          </cell>
          <cell r="R295">
            <v>614.55240000000003</v>
          </cell>
        </row>
        <row r="296">
          <cell r="H296">
            <v>5.9430000000000005</v>
          </cell>
          <cell r="I296">
            <v>4.9728000000000003</v>
          </cell>
          <cell r="J296">
            <v>5.2164000000000001</v>
          </cell>
          <cell r="K296">
            <v>4.2480000000000002</v>
          </cell>
          <cell r="L296">
            <v>2.9117999999999995</v>
          </cell>
          <cell r="M296">
            <v>2.8704000000000001</v>
          </cell>
          <cell r="N296">
            <v>2.9795999999999996</v>
          </cell>
          <cell r="O296">
            <v>2.2349999999999999</v>
          </cell>
          <cell r="P296">
            <v>2.0249999999999999</v>
          </cell>
          <cell r="Q296">
            <v>2.31</v>
          </cell>
          <cell r="R296">
            <v>2.2307999999999999</v>
          </cell>
        </row>
        <row r="305">
          <cell r="H305">
            <v>1184.5049999999999</v>
          </cell>
          <cell r="I305">
            <v>1113.6575999999998</v>
          </cell>
          <cell r="J305">
            <v>946.04759999999999</v>
          </cell>
          <cell r="K305">
            <v>873.37440000000004</v>
          </cell>
          <cell r="L305">
            <v>768.85320000000002</v>
          </cell>
          <cell r="M305">
            <v>982.51919999999996</v>
          </cell>
          <cell r="N305">
            <v>1038.1331999999998</v>
          </cell>
          <cell r="O305">
            <v>888.18</v>
          </cell>
          <cell r="P305">
            <v>914.06999999999994</v>
          </cell>
          <cell r="Q305">
            <v>855.26999999999987</v>
          </cell>
          <cell r="R305">
            <v>616.78320000000008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4.6233321835239937E-3</v>
          </cell>
          <cell r="J306">
            <v>4.2229792438962894E-3</v>
          </cell>
          <cell r="K306">
            <v>3.8992009771939653E-3</v>
          </cell>
          <cell r="L306">
            <v>3.9055049821664052E-3</v>
          </cell>
          <cell r="M306">
            <v>3.6239696893132695E-3</v>
          </cell>
          <cell r="N306">
            <v>3.5219041616754306E-3</v>
          </cell>
          <cell r="O306">
            <v>3.8316229845939079E-3</v>
          </cell>
          <cell r="P306">
            <v>3.9732608520907636E-3</v>
          </cell>
          <cell r="Q306">
            <v>3.7562855521942832E-3</v>
          </cell>
          <cell r="R306">
            <v>3.4964412494169254E-3</v>
          </cell>
        </row>
        <row r="308">
          <cell r="H308">
            <v>0.99498271429837781</v>
          </cell>
          <cell r="I308">
            <v>0.99553471372170399</v>
          </cell>
          <cell r="J308">
            <v>0.9944861125381006</v>
          </cell>
          <cell r="K308">
            <v>0.99513610657697316</v>
          </cell>
          <cell r="L308">
            <v>0.99621280109128774</v>
          </cell>
          <cell r="M308">
            <v>0.9970785303737576</v>
          </cell>
          <cell r="N308">
            <v>0.99712984807729887</v>
          </cell>
          <cell r="O308">
            <v>0.99748361818550291</v>
          </cell>
          <cell r="P308">
            <v>0.9977846335619811</v>
          </cell>
          <cell r="Q308">
            <v>0.99729909853028875</v>
          </cell>
          <cell r="R308">
            <v>0.99638316996960996</v>
          </cell>
        </row>
        <row r="309">
          <cell r="H309">
            <v>5.0172857016221976E-3</v>
          </cell>
          <cell r="I309">
            <v>4.4652862782959511E-3</v>
          </cell>
          <cell r="J309">
            <v>5.5138874618993802E-3</v>
          </cell>
          <cell r="K309">
            <v>4.8638934230268256E-3</v>
          </cell>
          <cell r="L309">
            <v>3.7871989087123518E-3</v>
          </cell>
          <cell r="M309">
            <v>2.9214696262424185E-3</v>
          </cell>
          <cell r="N309">
            <v>2.8701519227012492E-3</v>
          </cell>
          <cell r="O309">
            <v>2.5163818144970612E-3</v>
          </cell>
          <cell r="P309">
            <v>2.2153664380189703E-3</v>
          </cell>
          <cell r="Q309">
            <v>2.7009014697113197E-3</v>
          </cell>
          <cell r="R309">
            <v>3.616830030389932E-3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5">
        <row r="3">
          <cell r="H3">
            <v>78112.820825069328</v>
          </cell>
          <cell r="I3">
            <v>77421.21752179302</v>
          </cell>
          <cell r="J3">
            <v>76545.600159050475</v>
          </cell>
          <cell r="K3">
            <v>82756.710573571851</v>
          </cell>
          <cell r="L3">
            <v>66325.676675475173</v>
          </cell>
          <cell r="M3">
            <v>74856.993844644559</v>
          </cell>
          <cell r="N3">
            <v>74728.798608464625</v>
          </cell>
          <cell r="O3">
            <v>80100.375262562273</v>
          </cell>
          <cell r="P3">
            <v>76597.571079425979</v>
          </cell>
          <cell r="Q3">
            <v>85387.568466285171</v>
          </cell>
          <cell r="R3">
            <v>90103.544822417258</v>
          </cell>
        </row>
        <row r="11">
          <cell r="H11">
            <v>1178.5619999999999</v>
          </cell>
          <cell r="I11">
            <v>1108.6847999999998</v>
          </cell>
          <cell r="J11">
            <v>940.83119999999997</v>
          </cell>
          <cell r="K11">
            <v>869.12639999999999</v>
          </cell>
          <cell r="L11">
            <v>765.94140000000004</v>
          </cell>
          <cell r="M11">
            <v>979.64879999999994</v>
          </cell>
          <cell r="N11">
            <v>1035.1535999999999</v>
          </cell>
          <cell r="O11">
            <v>885.94499999999994</v>
          </cell>
          <cell r="P11">
            <v>912.04499999999996</v>
          </cell>
          <cell r="Q11">
            <v>852.95999999999992</v>
          </cell>
          <cell r="R11">
            <v>614.55240000000003</v>
          </cell>
        </row>
        <row r="12">
          <cell r="H12">
            <v>5.9430000000000005</v>
          </cell>
          <cell r="I12">
            <v>4.9728000000000003</v>
          </cell>
          <cell r="J12">
            <v>5.2164000000000001</v>
          </cell>
          <cell r="K12">
            <v>4.2480000000000002</v>
          </cell>
          <cell r="L12">
            <v>2.9117999999999995</v>
          </cell>
          <cell r="M12">
            <v>2.8704000000000001</v>
          </cell>
          <cell r="N12">
            <v>2.9795999999999996</v>
          </cell>
          <cell r="O12">
            <v>2.2349999999999999</v>
          </cell>
          <cell r="P12">
            <v>2.0249999999999999</v>
          </cell>
          <cell r="Q12">
            <v>2.31</v>
          </cell>
          <cell r="R12">
            <v>2.2307999999999999</v>
          </cell>
        </row>
        <row r="13">
          <cell r="H13">
            <v>85289.443999999989</v>
          </cell>
          <cell r="I13">
            <v>84162.331000000006</v>
          </cell>
          <cell r="J13">
            <v>86506.542999999991</v>
          </cell>
          <cell r="K13">
            <v>94501.247999999992</v>
          </cell>
          <cell r="L13">
            <v>80805.468000000008</v>
          </cell>
          <cell r="M13">
            <v>85591.832999999999</v>
          </cell>
          <cell r="N13">
            <v>83512.214999999997</v>
          </cell>
          <cell r="O13">
            <v>87607.877999999997</v>
          </cell>
          <cell r="P13">
            <v>93472.01999999999</v>
          </cell>
          <cell r="Q13">
            <v>92871.005000000005</v>
          </cell>
          <cell r="R13">
            <v>91067.79800000001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37876.331999999995</v>
          </cell>
          <cell r="I15">
            <v>42951.739000000001</v>
          </cell>
          <cell r="J15">
            <v>38624.675999999999</v>
          </cell>
          <cell r="K15">
            <v>40341.788999999997</v>
          </cell>
          <cell r="L15">
            <v>44217.269</v>
          </cell>
          <cell r="M15">
            <v>43927.455000000002</v>
          </cell>
          <cell r="N15">
            <v>41101.743000000002</v>
          </cell>
          <cell r="O15">
            <v>42271.741999999998</v>
          </cell>
          <cell r="P15">
            <v>43825.561000000002</v>
          </cell>
          <cell r="Q15">
            <v>44721.471000000005</v>
          </cell>
          <cell r="R15">
            <v>47809.667999999998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1563.5619999999999</v>
          </cell>
          <cell r="N16">
            <v>1748.3319999999999</v>
          </cell>
          <cell r="O16">
            <v>1673.6569999999999</v>
          </cell>
          <cell r="P16">
            <v>1564.9850000000001</v>
          </cell>
          <cell r="Q16">
            <v>1635.9159999999999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8.36</v>
          </cell>
          <cell r="I18">
            <v>20.074000000000002</v>
          </cell>
          <cell r="J18">
            <v>19.588999999999999</v>
          </cell>
          <cell r="K18">
            <v>21.426000000000002</v>
          </cell>
          <cell r="L18">
            <v>24.460999999999999</v>
          </cell>
          <cell r="M18">
            <v>40.410000000000004</v>
          </cell>
          <cell r="N18">
            <v>76.186000000000007</v>
          </cell>
          <cell r="O18">
            <v>82.762</v>
          </cell>
          <cell r="P18">
            <v>68.056000000000012</v>
          </cell>
          <cell r="Q18">
            <v>68.484000000000009</v>
          </cell>
          <cell r="R18">
            <v>56.723000000000006</v>
          </cell>
        </row>
        <row r="19">
          <cell r="H19">
            <v>26964.750000000004</v>
          </cell>
          <cell r="I19">
            <v>26223.750000000004</v>
          </cell>
          <cell r="J19">
            <v>31572.75</v>
          </cell>
          <cell r="K19">
            <v>26052</v>
          </cell>
          <cell r="L19">
            <v>27125.999999999996</v>
          </cell>
          <cell r="M19">
            <v>28227.75</v>
          </cell>
          <cell r="N19">
            <v>18586.5</v>
          </cell>
          <cell r="O19">
            <v>19405.5</v>
          </cell>
          <cell r="P19">
            <v>16328.25</v>
          </cell>
          <cell r="Q19">
            <v>13348.499999999998</v>
          </cell>
          <cell r="R19">
            <v>11777.249999999998</v>
          </cell>
        </row>
        <row r="20">
          <cell r="H20">
            <v>1331.8609999999999</v>
          </cell>
          <cell r="I20">
            <v>1567.1849999999999</v>
          </cell>
          <cell r="J20">
            <v>2257.761</v>
          </cell>
          <cell r="K20">
            <v>2762.0499999999997</v>
          </cell>
          <cell r="L20">
            <v>1836.498</v>
          </cell>
          <cell r="M20">
            <v>1942.308</v>
          </cell>
          <cell r="N20">
            <v>1791.1399999999999</v>
          </cell>
          <cell r="O20">
            <v>1651.3230000000001</v>
          </cell>
          <cell r="P20">
            <v>1467.5800000000002</v>
          </cell>
          <cell r="Q20">
            <v>1223.5229999999999</v>
          </cell>
          <cell r="R20">
            <v>1267.9159999999999</v>
          </cell>
        </row>
        <row r="21">
          <cell r="H21">
            <v>152655.25200000001</v>
          </cell>
          <cell r="I21">
            <v>156038.7366</v>
          </cell>
          <cell r="J21">
            <v>159927.36660000001</v>
          </cell>
          <cell r="K21">
            <v>164551.88739999998</v>
          </cell>
          <cell r="L21">
            <v>154778.54919999998</v>
          </cell>
          <cell r="M21">
            <v>162275.83719999998</v>
          </cell>
          <cell r="N21">
            <v>147854.24920000002</v>
          </cell>
          <cell r="O21">
            <v>153581.04199999999</v>
          </cell>
          <cell r="P21">
            <v>157640.522</v>
          </cell>
          <cell r="Q21">
            <v>154724.16899999999</v>
          </cell>
          <cell r="R21">
            <v>152596.13820000002</v>
          </cell>
        </row>
        <row r="22">
          <cell r="H22">
            <v>1.9542918868832759E-3</v>
          </cell>
          <cell r="I22">
            <v>2.0154518566706499E-3</v>
          </cell>
          <cell r="J22">
            <v>2.089308415737737E-3</v>
          </cell>
          <cell r="K22">
            <v>1.9883811990534725E-3</v>
          </cell>
          <cell r="L22">
            <v>2.3336143249214894E-3</v>
          </cell>
          <cell r="M22">
            <v>2.1678113007955043E-3</v>
          </cell>
          <cell r="N22">
            <v>1.9785444427478376E-3</v>
          </cell>
          <cell r="O22">
            <v>1.9173573344266402E-3</v>
          </cell>
          <cell r="P22">
            <v>2.058035519645114E-3</v>
          </cell>
          <cell r="Q22">
            <v>1.8120221922128161E-3</v>
          </cell>
          <cell r="R22">
            <v>1.6935642043911568E-3</v>
          </cell>
        </row>
        <row r="24">
          <cell r="H24">
            <v>7.7204156723019255E-3</v>
          </cell>
          <cell r="I24">
            <v>7.1051895456067139E-3</v>
          </cell>
          <cell r="J24">
            <v>5.8828655783043447E-3</v>
          </cell>
          <cell r="K24">
            <v>5.2817771569358503E-3</v>
          </cell>
          <cell r="L24">
            <v>4.9486275970339706E-3</v>
          </cell>
          <cell r="M24">
            <v>6.0369357317972914E-3</v>
          </cell>
          <cell r="N24">
            <v>7.0011758579881225E-3</v>
          </cell>
          <cell r="O24">
            <v>5.7685830781119456E-3</v>
          </cell>
          <cell r="P24">
            <v>5.7855999740980303E-3</v>
          </cell>
          <cell r="Q24">
            <v>5.5127780327584109E-3</v>
          </cell>
          <cell r="R24">
            <v>4.0273129271104977E-3</v>
          </cell>
        </row>
        <row r="25">
          <cell r="H25">
            <v>3.8930858402434788E-5</v>
          </cell>
          <cell r="I25">
            <v>3.1869009634111586E-5</v>
          </cell>
          <cell r="J25">
            <v>3.2617306911874078E-5</v>
          </cell>
          <cell r="K25">
            <v>2.5815565333953143E-5</v>
          </cell>
          <cell r="L25">
            <v>1.8812684412989704E-5</v>
          </cell>
          <cell r="M25">
            <v>1.7688400500823302E-5</v>
          </cell>
          <cell r="N25">
            <v>2.0152278450716311E-5</v>
          </cell>
          <cell r="O25">
            <v>1.4552577394285423E-5</v>
          </cell>
          <cell r="P25">
            <v>1.2845681898972651E-5</v>
          </cell>
          <cell r="Q25">
            <v>1.4929794193950398E-5</v>
          </cell>
          <cell r="R25">
            <v>1.4618980704978284E-5</v>
          </cell>
        </row>
        <row r="26">
          <cell r="H26">
            <v>0.55870625401083474</v>
          </cell>
          <cell r="I26">
            <v>0.53936819044970408</v>
          </cell>
          <cell r="J26">
            <v>0.54091144523353885</v>
          </cell>
          <cell r="K26">
            <v>0.5742945249256376</v>
          </cell>
          <cell r="L26">
            <v>0.52207149128646835</v>
          </cell>
          <cell r="M26">
            <v>0.52744656553218516</v>
          </cell>
          <cell r="N26">
            <v>0.56482796708151684</v>
          </cell>
          <cell r="O26">
            <v>0.57043419460586808</v>
          </cell>
          <cell r="P26">
            <v>0.59294411623427634</v>
          </cell>
          <cell r="Q26">
            <v>0.60023592694170491</v>
          </cell>
          <cell r="R26">
            <v>0.59678966371116204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0.24811679587676416</v>
          </cell>
          <cell r="I28">
            <v>0.27526330920062064</v>
          </cell>
          <cell r="J28">
            <v>0.24151386233105146</v>
          </cell>
          <cell r="K28">
            <v>0.24516150885547364</v>
          </cell>
          <cell r="L28">
            <v>0.28568085970920837</v>
          </cell>
          <cell r="M28">
            <v>0.2706962155176606</v>
          </cell>
          <cell r="N28">
            <v>0.27798824330305411</v>
          </cell>
          <cell r="O28">
            <v>0.27524062507662894</v>
          </cell>
          <cell r="P28">
            <v>0.27800948920988733</v>
          </cell>
          <cell r="Q28">
            <v>0.28903998185312602</v>
          </cell>
          <cell r="R28">
            <v>0.31330850547042216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9.6352114213587928E-3</v>
          </cell>
          <cell r="N29">
            <v>1.182469904963678E-2</v>
          </cell>
          <cell r="O29">
            <v>1.0897549451448572E-2</v>
          </cell>
          <cell r="P29">
            <v>9.9275553020561555E-3</v>
          </cell>
          <cell r="Q29">
            <v>1.0573112207182059E-2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5.4763919946887897E-5</v>
          </cell>
          <cell r="I31">
            <v>1.2864754251028717E-4</v>
          </cell>
          <cell r="J31">
            <v>1.2248685397912379E-4</v>
          </cell>
          <cell r="K31">
            <v>1.302081692196987E-4</v>
          </cell>
          <cell r="L31">
            <v>1.5803869545509346E-4</v>
          </cell>
          <cell r="M31">
            <v>2.4902043765268593E-4</v>
          </cell>
          <cell r="N31">
            <v>5.152777171587707E-4</v>
          </cell>
          <cell r="O31">
            <v>5.3888161534937373E-4</v>
          </cell>
          <cell r="P31">
            <v>4.3171640855134961E-4</v>
          </cell>
          <cell r="Q31">
            <v>4.4261992449285678E-4</v>
          </cell>
          <cell r="R31">
            <v>3.7171976086089443E-4</v>
          </cell>
        </row>
        <row r="32">
          <cell r="H32">
            <v>0.17663820698419208</v>
          </cell>
          <cell r="I32">
            <v>0.16805923049238533</v>
          </cell>
          <cell r="J32">
            <v>0.1974193077221594</v>
          </cell>
          <cell r="K32">
            <v>0.15832088231641883</v>
          </cell>
          <cell r="L32">
            <v>0.17525684366603431</v>
          </cell>
          <cell r="M32">
            <v>0.17394918730390013</v>
          </cell>
          <cell r="N32">
            <v>0.12570825729099167</v>
          </cell>
          <cell r="O32">
            <v>0.12635348573816813</v>
          </cell>
          <cell r="P32">
            <v>0.10357901504538282</v>
          </cell>
          <cell r="Q32">
            <v>8.6272882163613354E-2</v>
          </cell>
          <cell r="R32">
            <v>7.7179213962571935E-2</v>
          </cell>
        </row>
        <row r="33">
          <cell r="H33">
            <v>8.7246326775576623E-3</v>
          </cell>
          <cell r="I33">
            <v>1.0043563759538923E-2</v>
          </cell>
          <cell r="J33">
            <v>1.4117414974054852E-2</v>
          </cell>
          <cell r="K33">
            <v>1.6785283010980524E-2</v>
          </cell>
          <cell r="L33">
            <v>1.1865326361387036E-2</v>
          </cell>
          <cell r="M33">
            <v>1.1969175654944642E-2</v>
          </cell>
          <cell r="N33">
            <v>1.211422742120285E-2</v>
          </cell>
          <cell r="O33">
            <v>1.075212785703069E-2</v>
          </cell>
          <cell r="P33">
            <v>9.3096621438490297E-3</v>
          </cell>
          <cell r="Q33">
            <v>7.9077690829284716E-3</v>
          </cell>
          <cell r="R33">
            <v>8.3089651871674948E-3</v>
          </cell>
        </row>
        <row r="36">
          <cell r="A36" t="str">
            <v>Light Medium</v>
          </cell>
        </row>
        <row r="37">
          <cell r="H37">
            <v>9030.8301622268573</v>
          </cell>
          <cell r="I37">
            <v>11153.319844959582</v>
          </cell>
          <cell r="J37">
            <v>10309.88165596408</v>
          </cell>
          <cell r="K37">
            <v>11304.363595249803</v>
          </cell>
          <cell r="L37">
            <v>11146.793416763518</v>
          </cell>
          <cell r="M37">
            <v>12557.827345317986</v>
          </cell>
          <cell r="N37">
            <v>11984.50388315193</v>
          </cell>
          <cell r="O37">
            <v>12459.057068236169</v>
          </cell>
          <cell r="P37">
            <v>13423.54853063583</v>
          </cell>
          <cell r="Q37">
            <v>13335.713663265373</v>
          </cell>
          <cell r="R37">
            <v>13336.062253369862</v>
          </cell>
        </row>
        <row r="38">
          <cell r="H38">
            <v>420.94499999999999</v>
          </cell>
          <cell r="I38">
            <v>481.928</v>
          </cell>
          <cell r="J38">
            <v>530.62699999999995</v>
          </cell>
          <cell r="K38">
            <v>591.88300000000004</v>
          </cell>
          <cell r="L38">
            <v>622.19000000000005</v>
          </cell>
          <cell r="M38">
            <v>650.33100000000002</v>
          </cell>
          <cell r="N38">
            <v>663.70399999999995</v>
          </cell>
          <cell r="O38">
            <v>661.00199999999995</v>
          </cell>
          <cell r="P38">
            <v>701.67599999999993</v>
          </cell>
          <cell r="Q38">
            <v>728.70499999999993</v>
          </cell>
          <cell r="R38">
            <v>763.83600000000001</v>
          </cell>
        </row>
        <row r="39">
          <cell r="H39">
            <v>23666.156459536687</v>
          </cell>
          <cell r="I39">
            <v>23701.396033265337</v>
          </cell>
          <cell r="J39">
            <v>20684.397710639747</v>
          </cell>
          <cell r="K39">
            <v>19861.343016138071</v>
          </cell>
          <cell r="L39">
            <v>18633.82335616208</v>
          </cell>
          <cell r="M39">
            <v>19742.911996975239</v>
          </cell>
          <cell r="N39">
            <v>18484.382135171949</v>
          </cell>
          <cell r="O39">
            <v>19296.623015937472</v>
          </cell>
          <cell r="P39">
            <v>19445.294200290857</v>
          </cell>
          <cell r="Q39">
            <v>18809.007508908766</v>
          </cell>
          <cell r="R39">
            <v>18206.918679178874</v>
          </cell>
        </row>
        <row r="40">
          <cell r="H40">
            <v>9962.15023085967</v>
          </cell>
          <cell r="I40">
            <v>11422.366387519496</v>
          </cell>
          <cell r="J40">
            <v>10975.699904003635</v>
          </cell>
          <cell r="K40">
            <v>11755.591288420852</v>
          </cell>
          <cell r="L40">
            <v>11593.778553970486</v>
          </cell>
          <cell r="M40">
            <v>12839.427701904904</v>
          </cell>
          <cell r="N40">
            <v>12268.158360642163</v>
          </cell>
          <cell r="O40">
            <v>12755.106406780698</v>
          </cell>
          <cell r="P40">
            <v>13644.296253283284</v>
          </cell>
          <cell r="Q40">
            <v>13706.217816779361</v>
          </cell>
          <cell r="R40">
            <v>13907.099936229275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29529.699000000001</v>
          </cell>
          <cell r="I47">
            <v>33536.798999999999</v>
          </cell>
          <cell r="J47">
            <v>30875.913000000004</v>
          </cell>
          <cell r="K47">
            <v>36166.065999999999</v>
          </cell>
          <cell r="L47">
            <v>34786.275000000001</v>
          </cell>
          <cell r="M47">
            <v>38945.292000000001</v>
          </cell>
          <cell r="N47">
            <v>36716.735999999997</v>
          </cell>
          <cell r="O47">
            <v>37837.559000000001</v>
          </cell>
          <cell r="P47">
            <v>41949.881000000001</v>
          </cell>
          <cell r="Q47">
            <v>39572.030999999995</v>
          </cell>
          <cell r="R47">
            <v>36977.330999999998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37876.331999999995</v>
          </cell>
          <cell r="I49">
            <v>42951.739000000001</v>
          </cell>
          <cell r="J49">
            <v>38624.675999999999</v>
          </cell>
          <cell r="K49">
            <v>40341.788999999997</v>
          </cell>
          <cell r="L49">
            <v>44217.269</v>
          </cell>
          <cell r="M49">
            <v>43927.455000000002</v>
          </cell>
          <cell r="N49">
            <v>41101.743000000002</v>
          </cell>
          <cell r="O49">
            <v>42271.741999999998</v>
          </cell>
          <cell r="P49">
            <v>43825.561000000002</v>
          </cell>
          <cell r="Q49">
            <v>44721.471000000005</v>
          </cell>
          <cell r="R49">
            <v>47809.667999999998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1563.5619999999999</v>
          </cell>
          <cell r="N50">
            <v>1748.3319999999999</v>
          </cell>
          <cell r="O50">
            <v>1673.6569999999999</v>
          </cell>
          <cell r="P50">
            <v>1564.9850000000001</v>
          </cell>
          <cell r="Q50">
            <v>1635.9159999999999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8.36</v>
          </cell>
          <cell r="I52">
            <v>20.074000000000002</v>
          </cell>
          <cell r="J52">
            <v>19.588999999999999</v>
          </cell>
          <cell r="K52">
            <v>21.426000000000002</v>
          </cell>
          <cell r="L52">
            <v>24.460999999999999</v>
          </cell>
          <cell r="M52">
            <v>40.410000000000004</v>
          </cell>
          <cell r="N52">
            <v>76.186000000000007</v>
          </cell>
          <cell r="O52">
            <v>82.762</v>
          </cell>
          <cell r="P52">
            <v>68.056000000000012</v>
          </cell>
          <cell r="Q52">
            <v>68.484000000000009</v>
          </cell>
          <cell r="R52">
            <v>56.723000000000006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1331.8609999999999</v>
          </cell>
          <cell r="I54">
            <v>1567.1849999999999</v>
          </cell>
          <cell r="J54">
            <v>2257.761</v>
          </cell>
          <cell r="K54">
            <v>2762.0499999999997</v>
          </cell>
          <cell r="L54">
            <v>1836.498</v>
          </cell>
          <cell r="M54">
            <v>1942.308</v>
          </cell>
          <cell r="N54">
            <v>1791.1399999999999</v>
          </cell>
          <cell r="O54">
            <v>1651.3230000000001</v>
          </cell>
          <cell r="P54">
            <v>1467.5800000000002</v>
          </cell>
          <cell r="Q54">
            <v>1223.5229999999999</v>
          </cell>
          <cell r="R54">
            <v>1267.9159999999999</v>
          </cell>
        </row>
        <row r="55">
          <cell r="H55">
            <v>68746.251999999993</v>
          </cell>
          <cell r="I55">
            <v>78075.796999999991</v>
          </cell>
          <cell r="J55">
            <v>71777.939000000013</v>
          </cell>
          <cell r="K55">
            <v>79291.331000000006</v>
          </cell>
          <cell r="L55">
            <v>80864.502999999997</v>
          </cell>
          <cell r="M55">
            <v>86419.027000000016</v>
          </cell>
          <cell r="N55">
            <v>81434.136999999988</v>
          </cell>
          <cell r="O55">
            <v>83517.04300000002</v>
          </cell>
          <cell r="P55">
            <v>88876.063000000009</v>
          </cell>
          <cell r="Q55">
            <v>87221.425000000003</v>
          </cell>
          <cell r="R55">
            <v>86111.637999999992</v>
          </cell>
        </row>
        <row r="56">
          <cell r="H56">
            <v>7.6123956231116049E-3</v>
          </cell>
          <cell r="I56">
            <v>7.0002293563995724E-3</v>
          </cell>
          <cell r="J56">
            <v>6.9620526593026184E-3</v>
          </cell>
          <cell r="K56">
            <v>7.0142233423311816E-3</v>
          </cell>
          <cell r="L56">
            <v>7.2545080882533376E-3</v>
          </cell>
          <cell r="M56">
            <v>6.8816861885125508E-3</v>
          </cell>
          <cell r="N56">
            <v>6.7949526984159786E-3</v>
          </cell>
          <cell r="O56">
            <v>6.70331972496724E-3</v>
          </cell>
          <cell r="P56">
            <v>6.6209067443800743E-3</v>
          </cell>
          <cell r="Q56">
            <v>6.5404392447522769E-3</v>
          </cell>
          <cell r="R56">
            <v>6.4570512917514781E-3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0.42954631184838998</v>
          </cell>
          <cell r="I60">
            <v>0.42954155178204589</v>
          </cell>
          <cell r="J60">
            <v>0.43015881244514415</v>
          </cell>
          <cell r="K60">
            <v>0.45611626824627266</v>
          </cell>
          <cell r="L60">
            <v>0.43017979100174525</v>
          </cell>
          <cell r="M60">
            <v>0.45065645092254963</v>
          </cell>
          <cell r="N60">
            <v>0.45087646719949892</v>
          </cell>
          <cell r="O60">
            <v>0.45305194773239266</v>
          </cell>
          <cell r="P60">
            <v>0.47200426733573919</v>
          </cell>
          <cell r="Q60">
            <v>0.45369622200050036</v>
          </cell>
          <cell r="R60">
            <v>0.42941153900707363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0.55095850170857308</v>
          </cell>
          <cell r="I62">
            <v>0.55012872939356616</v>
          </cell>
          <cell r="J62">
            <v>0.53811347244172048</v>
          </cell>
          <cell r="K62">
            <v>0.50877931409677046</v>
          </cell>
          <cell r="L62">
            <v>0.54680690982543978</v>
          </cell>
          <cell r="M62">
            <v>0.50830767858564285</v>
          </cell>
          <cell r="N62">
            <v>0.50472374994285274</v>
          </cell>
          <cell r="O62">
            <v>0.50614509903086469</v>
          </cell>
          <cell r="P62">
            <v>0.49310871252251576</v>
          </cell>
          <cell r="Q62">
            <v>0.51273492722688263</v>
          </cell>
          <cell r="R62">
            <v>0.55520565059974825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1.8092798013104216E-2</v>
          </cell>
          <cell r="N63">
            <v>2.1469276453436232E-2</v>
          </cell>
          <cell r="O63">
            <v>2.0039706147163276E-2</v>
          </cell>
          <cell r="P63">
            <v>1.7608622020082055E-2</v>
          </cell>
          <cell r="Q63">
            <v>1.8755896272045543E-2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1.2160662955123721E-4</v>
          </cell>
          <cell r="I65">
            <v>2.5710912691675764E-4</v>
          </cell>
          <cell r="J65">
            <v>2.7291115171194864E-4</v>
          </cell>
          <cell r="K65">
            <v>2.7021869515596856E-4</v>
          </cell>
          <cell r="L65">
            <v>3.024936664731619E-4</v>
          </cell>
          <cell r="M65">
            <v>4.6760535732484002E-4</v>
          </cell>
          <cell r="N65">
            <v>9.3555359959177835E-4</v>
          </cell>
          <cell r="O65">
            <v>9.9095941411622983E-4</v>
          </cell>
          <cell r="P65">
            <v>7.6574048965242765E-4</v>
          </cell>
          <cell r="Q65">
            <v>7.851740555717819E-4</v>
          </cell>
          <cell r="R65">
            <v>6.5871467919353726E-4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1.9373579813485687E-2</v>
          </cell>
          <cell r="I67">
            <v>2.0072609697471294E-2</v>
          </cell>
          <cell r="J67">
            <v>3.1454803961423292E-2</v>
          </cell>
          <cell r="K67">
            <v>3.4834198961800747E-2</v>
          </cell>
          <cell r="L67">
            <v>2.2710805506341889E-2</v>
          </cell>
          <cell r="M67">
            <v>2.2475467121378254E-2</v>
          </cell>
          <cell r="N67">
            <v>2.19949528046205E-2</v>
          </cell>
          <cell r="O67">
            <v>1.9772287675462834E-2</v>
          </cell>
          <cell r="P67">
            <v>1.6512657632010545E-2</v>
          </cell>
          <cell r="Q67">
            <v>1.4027780444999607E-2</v>
          </cell>
          <cell r="R67">
            <v>1.4724095713984676E-2</v>
          </cell>
        </row>
        <row r="70">
          <cell r="A70" t="str">
            <v>Light Trucks</v>
          </cell>
        </row>
        <row r="71">
          <cell r="H71">
            <v>2688.6030580393885</v>
          </cell>
          <cell r="I71">
            <v>2509.1219029776489</v>
          </cell>
          <cell r="J71">
            <v>2785.5774747143087</v>
          </cell>
          <cell r="K71">
            <v>2776.2228192765906</v>
          </cell>
          <cell r="L71">
            <v>2739.5673446477749</v>
          </cell>
          <cell r="M71">
            <v>2865.0017107791282</v>
          </cell>
          <cell r="N71">
            <v>2749.0692546643008</v>
          </cell>
          <cell r="O71">
            <v>2859.0861757078337</v>
          </cell>
          <cell r="P71">
            <v>2982.4657197052907</v>
          </cell>
          <cell r="Q71">
            <v>3113.7361349026992</v>
          </cell>
          <cell r="R71">
            <v>3313.789636187314</v>
          </cell>
        </row>
        <row r="72">
          <cell r="H72">
            <v>275.95499999999998</v>
          </cell>
          <cell r="I72">
            <v>281.37400000000002</v>
          </cell>
          <cell r="J72">
            <v>305.94799999999998</v>
          </cell>
          <cell r="K72">
            <v>340.04199999999997</v>
          </cell>
          <cell r="L72">
            <v>352.84899999999999</v>
          </cell>
          <cell r="M72">
            <v>362.12</v>
          </cell>
          <cell r="N72">
            <v>372.26600000000002</v>
          </cell>
          <cell r="O72">
            <v>371.05799999999999</v>
          </cell>
          <cell r="P72">
            <v>398.81799999999998</v>
          </cell>
          <cell r="Q72">
            <v>421.20499999999998</v>
          </cell>
          <cell r="R72">
            <v>448.88099999999997</v>
          </cell>
        </row>
        <row r="73">
          <cell r="H73">
            <v>17714.368488</v>
          </cell>
          <cell r="I73">
            <v>16115.767231</v>
          </cell>
          <cell r="J73">
            <v>16355.821995</v>
          </cell>
          <cell r="K73">
            <v>14666.502122</v>
          </cell>
          <cell r="L73">
            <v>13947.545367999999</v>
          </cell>
          <cell r="M73">
            <v>14212.716641999999</v>
          </cell>
          <cell r="N73">
            <v>13265.912934</v>
          </cell>
          <cell r="O73">
            <v>13841.722577</v>
          </cell>
          <cell r="P73">
            <v>13434.004003</v>
          </cell>
          <cell r="Q73">
            <v>13279.845292</v>
          </cell>
          <cell r="R73">
            <v>13261.678105999999</v>
          </cell>
        </row>
        <row r="74">
          <cell r="H74">
            <v>4888.3685561060393</v>
          </cell>
          <cell r="I74">
            <v>4534.5578888553937</v>
          </cell>
          <cell r="J74">
            <v>5004.0310277262597</v>
          </cell>
          <cell r="K74">
            <v>4987.226714569123</v>
          </cell>
          <cell r="L74">
            <v>4921.3774355534315</v>
          </cell>
          <cell r="M74">
            <v>5146.7089504010401</v>
          </cell>
          <cell r="N74">
            <v>4938.4483442884439</v>
          </cell>
          <cell r="O74">
            <v>5136.0818959764665</v>
          </cell>
          <cell r="P74">
            <v>5357.7226084684535</v>
          </cell>
          <cell r="Q74">
            <v>5593.53723621686</v>
          </cell>
          <cell r="R74">
            <v>5952.9153298993851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917.74599999999998</v>
          </cell>
          <cell r="I81">
            <v>191.33700000000002</v>
          </cell>
          <cell r="J81">
            <v>217.346</v>
          </cell>
          <cell r="K81">
            <v>256.13799999999998</v>
          </cell>
          <cell r="L81">
            <v>221.89099999999999</v>
          </cell>
          <cell r="M81">
            <v>229.41900000000001</v>
          </cell>
          <cell r="N81">
            <v>223.14600000000002</v>
          </cell>
          <cell r="O81">
            <v>232.059</v>
          </cell>
          <cell r="P81">
            <v>281.42499999999995</v>
          </cell>
          <cell r="Q81">
            <v>322.517</v>
          </cell>
          <cell r="R81">
            <v>383.904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18909.317999999999</v>
          </cell>
          <cell r="I83">
            <v>17684.258000000002</v>
          </cell>
          <cell r="J83">
            <v>18915.736000000001</v>
          </cell>
          <cell r="K83">
            <v>18274.384999999998</v>
          </cell>
          <cell r="L83">
            <v>18722.961000000003</v>
          </cell>
          <cell r="M83">
            <v>18669.203000000001</v>
          </cell>
          <cell r="N83">
            <v>17706.695</v>
          </cell>
          <cell r="O83">
            <v>18387.968999999997</v>
          </cell>
          <cell r="P83">
            <v>19315.529000000002</v>
          </cell>
          <cell r="Q83">
            <v>20253.498</v>
          </cell>
          <cell r="R83">
            <v>22133.557000000001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664.51499999999999</v>
          </cell>
          <cell r="N84">
            <v>753.18399999999997</v>
          </cell>
          <cell r="O84">
            <v>728.03099999999995</v>
          </cell>
          <cell r="P84">
            <v>689.74599999999998</v>
          </cell>
          <cell r="Q84">
            <v>740.875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8.36</v>
          </cell>
          <cell r="I86">
            <v>20.074000000000002</v>
          </cell>
          <cell r="J86">
            <v>19.588999999999999</v>
          </cell>
          <cell r="K86">
            <v>21.426000000000002</v>
          </cell>
          <cell r="L86">
            <v>24.460999999999999</v>
          </cell>
          <cell r="M86">
            <v>40.410000000000004</v>
          </cell>
          <cell r="N86">
            <v>76.186000000000007</v>
          </cell>
          <cell r="O86">
            <v>82.762</v>
          </cell>
          <cell r="P86">
            <v>68.056000000000012</v>
          </cell>
          <cell r="Q86">
            <v>68.484000000000009</v>
          </cell>
          <cell r="R86">
            <v>56.723000000000006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1331.8609999999999</v>
          </cell>
          <cell r="I88">
            <v>1567.1849999999999</v>
          </cell>
          <cell r="J88">
            <v>2257.761</v>
          </cell>
          <cell r="K88">
            <v>2762.0499999999997</v>
          </cell>
          <cell r="L88">
            <v>1836.498</v>
          </cell>
          <cell r="M88">
            <v>1942.308</v>
          </cell>
          <cell r="N88">
            <v>1791.1399999999999</v>
          </cell>
          <cell r="O88">
            <v>1651.3230000000001</v>
          </cell>
          <cell r="P88">
            <v>1467.5800000000002</v>
          </cell>
          <cell r="Q88">
            <v>1223.5229999999999</v>
          </cell>
          <cell r="R88">
            <v>1267.9159999999999</v>
          </cell>
        </row>
        <row r="89">
          <cell r="H89">
            <v>21167.285</v>
          </cell>
          <cell r="I89">
            <v>19462.854000000003</v>
          </cell>
          <cell r="J89">
            <v>21410.432000000001</v>
          </cell>
          <cell r="K89">
            <v>21313.998999999996</v>
          </cell>
          <cell r="L89">
            <v>20805.811000000002</v>
          </cell>
          <cell r="M89">
            <v>21545.855000000003</v>
          </cell>
          <cell r="N89">
            <v>20550.351000000002</v>
          </cell>
          <cell r="O89">
            <v>21082.143999999997</v>
          </cell>
          <cell r="P89">
            <v>21822.336000000003</v>
          </cell>
          <cell r="Q89">
            <v>22608.897000000001</v>
          </cell>
          <cell r="R89">
            <v>23842.100000000002</v>
          </cell>
        </row>
        <row r="90">
          <cell r="H90">
            <v>7.8729676873297277E-3</v>
          </cell>
          <cell r="I90">
            <v>7.7568387478116783E-3</v>
          </cell>
          <cell r="J90">
            <v>7.6861735831619165E-3</v>
          </cell>
          <cell r="K90">
            <v>7.6773372987236866E-3</v>
          </cell>
          <cell r="L90">
            <v>7.5945608859179174E-3</v>
          </cell>
          <cell r="M90">
            <v>7.5203637467080873E-3</v>
          </cell>
          <cell r="N90">
            <v>7.4753849744354593E-3</v>
          </cell>
          <cell r="O90">
            <v>7.3737350693113051E-3</v>
          </cell>
          <cell r="P90">
            <v>7.3168773930304739E-3</v>
          </cell>
          <cell r="Q90">
            <v>7.261018924041393E-3</v>
          </cell>
          <cell r="R90">
            <v>7.1948139796319619E-3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4.3356812175014414E-2</v>
          </cell>
          <cell r="I94">
            <v>9.8308809180811807E-3</v>
          </cell>
          <cell r="J94">
            <v>1.0151406566668061E-2</v>
          </cell>
          <cell r="K94">
            <v>1.201736004585531E-2</v>
          </cell>
          <cell r="L94">
            <v>1.0664857044024863E-2</v>
          </cell>
          <cell r="M94">
            <v>1.0647941332567214E-2</v>
          </cell>
          <cell r="N94">
            <v>1.0858500665025137E-2</v>
          </cell>
          <cell r="O94">
            <v>1.1007371925739622E-2</v>
          </cell>
          <cell r="P94">
            <v>1.2896190398681421E-2</v>
          </cell>
          <cell r="Q94">
            <v>1.4265047958774812E-2</v>
          </cell>
          <cell r="R94">
            <v>1.6101937329345988E-2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0.89332750988140419</v>
          </cell>
          <cell r="I96">
            <v>0.90861586897790014</v>
          </cell>
          <cell r="J96">
            <v>0.88348222025599488</v>
          </cell>
          <cell r="K96">
            <v>0.85738884570652374</v>
          </cell>
          <cell r="L96">
            <v>0.89989094873542785</v>
          </cell>
          <cell r="M96">
            <v>0.86648698786843215</v>
          </cell>
          <cell r="N96">
            <v>0.86162494256180822</v>
          </cell>
          <cell r="O96">
            <v>0.87220583447300237</v>
          </cell>
          <cell r="P96">
            <v>0.88512655107134264</v>
          </cell>
          <cell r="Q96">
            <v>0.89581981818927292</v>
          </cell>
          <cell r="R96">
            <v>0.92833924025148784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3.084189511161195E-2</v>
          </cell>
          <cell r="N97">
            <v>3.6650663533678809E-2</v>
          </cell>
          <cell r="O97">
            <v>3.453306267142469E-2</v>
          </cell>
          <cell r="P97">
            <v>3.160734029574102E-2</v>
          </cell>
          <cell r="Q97">
            <v>3.2769179319097258E-2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3.9494909243202418E-4</v>
          </cell>
          <cell r="I99">
            <v>1.0314006363095565E-3</v>
          </cell>
          <cell r="J99">
            <v>9.1492782583742346E-4</v>
          </cell>
          <cell r="K99">
            <v>1.0052548092922406E-3</v>
          </cell>
          <cell r="L99">
            <v>1.175681159460691E-3</v>
          </cell>
          <cell r="M99">
            <v>1.8755347606302928E-3</v>
          </cell>
          <cell r="N99">
            <v>3.7072846103699151E-3</v>
          </cell>
          <cell r="O99">
            <v>3.9256918081956001E-3</v>
          </cell>
          <cell r="P99">
            <v>3.1186395443640867E-3</v>
          </cell>
          <cell r="Q99">
            <v>3.0290730237746673E-3</v>
          </cell>
          <cell r="R99">
            <v>2.3791109004659824E-3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6.2920728851149299E-2</v>
          </cell>
          <cell r="I101">
            <v>8.0521849467709086E-2</v>
          </cell>
          <cell r="J101">
            <v>0.10545144535149968</v>
          </cell>
          <cell r="K101">
            <v>0.12958853943832879</v>
          </cell>
          <cell r="L101">
            <v>8.8268513061086629E-2</v>
          </cell>
          <cell r="M101">
            <v>9.0147640926758282E-2</v>
          </cell>
          <cell r="N101">
            <v>8.7158608629117798E-2</v>
          </cell>
          <cell r="O101">
            <v>7.8328039121637744E-2</v>
          </cell>
          <cell r="P101">
            <v>6.7251278689870783E-2</v>
          </cell>
          <cell r="Q101">
            <v>5.4116881509080249E-2</v>
          </cell>
          <cell r="R101">
            <v>5.3179711518700108E-2</v>
          </cell>
        </row>
        <row r="104">
          <cell r="A104" t="str">
            <v>Medium Trucks</v>
          </cell>
        </row>
        <row r="105">
          <cell r="H105">
            <v>6342.2271041874692</v>
          </cell>
          <cell r="I105">
            <v>8644.1979419819327</v>
          </cell>
          <cell r="J105">
            <v>7524.3041812497704</v>
          </cell>
          <cell r="K105">
            <v>8528.1407759732119</v>
          </cell>
          <cell r="L105">
            <v>8407.2260721157418</v>
          </cell>
          <cell r="M105">
            <v>9692.8256345388581</v>
          </cell>
          <cell r="N105">
            <v>9235.4346284876301</v>
          </cell>
          <cell r="O105">
            <v>9599.9708925283339</v>
          </cell>
          <cell r="P105">
            <v>10441.082810930538</v>
          </cell>
          <cell r="Q105">
            <v>10221.977528362673</v>
          </cell>
          <cell r="R105">
            <v>10022.272617182549</v>
          </cell>
        </row>
        <row r="106">
          <cell r="H106">
            <v>144.99</v>
          </cell>
          <cell r="I106">
            <v>200.554</v>
          </cell>
          <cell r="J106">
            <v>224.679</v>
          </cell>
          <cell r="K106">
            <v>251.84100000000001</v>
          </cell>
          <cell r="L106">
            <v>269.34100000000001</v>
          </cell>
          <cell r="M106">
            <v>288.21100000000001</v>
          </cell>
          <cell r="N106">
            <v>291.43799999999999</v>
          </cell>
          <cell r="O106">
            <v>289.94400000000002</v>
          </cell>
          <cell r="P106">
            <v>302.858</v>
          </cell>
          <cell r="Q106">
            <v>307.5</v>
          </cell>
          <cell r="R106">
            <v>314.95499999999998</v>
          </cell>
        </row>
        <row r="107">
          <cell r="H107">
            <v>34994.011137000001</v>
          </cell>
          <cell r="I107">
            <v>34343.909863000001</v>
          </cell>
          <cell r="J107">
            <v>26578.669462999998</v>
          </cell>
          <cell r="K107">
            <v>26875.546769</v>
          </cell>
          <cell r="L107">
            <v>24773.061355000002</v>
          </cell>
          <cell r="M107">
            <v>26691.273933</v>
          </cell>
          <cell r="N107">
            <v>25150.152061000001</v>
          </cell>
          <cell r="O107">
            <v>26277.572603000001</v>
          </cell>
          <cell r="P107">
            <v>27361.250635</v>
          </cell>
          <cell r="Q107">
            <v>26382.701075000001</v>
          </cell>
          <cell r="R107">
            <v>25254.987558000001</v>
          </cell>
        </row>
        <row r="108">
          <cell r="H108">
            <v>5073.7816747536308</v>
          </cell>
          <cell r="I108">
            <v>6887.8084986641024</v>
          </cell>
          <cell r="J108">
            <v>5971.6688762773765</v>
          </cell>
          <cell r="K108">
            <v>6768.3645738517298</v>
          </cell>
          <cell r="L108">
            <v>6672.4011184170549</v>
          </cell>
          <cell r="M108">
            <v>7692.7187515038631</v>
          </cell>
          <cell r="N108">
            <v>7329.7100163537179</v>
          </cell>
          <cell r="O108">
            <v>7619.0245108042318</v>
          </cell>
          <cell r="P108">
            <v>8286.5736448148309</v>
          </cell>
          <cell r="Q108">
            <v>8112.6805805624999</v>
          </cell>
          <cell r="R108">
            <v>7954.1846063298899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28611.953000000001</v>
          </cell>
          <cell r="I115">
            <v>33345.462</v>
          </cell>
          <cell r="J115">
            <v>30658.567000000003</v>
          </cell>
          <cell r="K115">
            <v>35909.928</v>
          </cell>
          <cell r="L115">
            <v>34564.383999999998</v>
          </cell>
          <cell r="M115">
            <v>38715.873</v>
          </cell>
          <cell r="N115">
            <v>36493.589999999997</v>
          </cell>
          <cell r="O115">
            <v>37605.5</v>
          </cell>
          <cell r="P115">
            <v>41668.455999999998</v>
          </cell>
          <cell r="Q115">
            <v>39249.513999999996</v>
          </cell>
          <cell r="R115">
            <v>36593.426999999996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18967.013999999999</v>
          </cell>
          <cell r="I117">
            <v>25267.481</v>
          </cell>
          <cell r="J117">
            <v>19708.939999999999</v>
          </cell>
          <cell r="K117">
            <v>22067.403999999999</v>
          </cell>
          <cell r="L117">
            <v>25494.308000000001</v>
          </cell>
          <cell r="M117">
            <v>25258.252</v>
          </cell>
          <cell r="N117">
            <v>23395.047999999999</v>
          </cell>
          <cell r="O117">
            <v>23883.773000000001</v>
          </cell>
          <cell r="P117">
            <v>24510.031999999999</v>
          </cell>
          <cell r="Q117">
            <v>24467.973000000002</v>
          </cell>
          <cell r="R117">
            <v>25676.110999999997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899.04700000000003</v>
          </cell>
          <cell r="N118">
            <v>995.14800000000002</v>
          </cell>
          <cell r="O118">
            <v>945.62599999999998</v>
          </cell>
          <cell r="P118">
            <v>875.23900000000003</v>
          </cell>
          <cell r="Q118">
            <v>895.04099999999994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47578.967000000004</v>
          </cell>
          <cell r="I123">
            <v>58612.942999999999</v>
          </cell>
          <cell r="J123">
            <v>50367.506999999998</v>
          </cell>
          <cell r="K123">
            <v>57977.331999999995</v>
          </cell>
          <cell r="L123">
            <v>60058.691999999995</v>
          </cell>
          <cell r="M123">
            <v>64873.171999999999</v>
          </cell>
          <cell r="N123">
            <v>60883.785999999993</v>
          </cell>
          <cell r="O123">
            <v>62434.898999999998</v>
          </cell>
          <cell r="P123">
            <v>67053.726999999999</v>
          </cell>
          <cell r="Q123">
            <v>64612.527999999991</v>
          </cell>
          <cell r="R123">
            <v>62269.537999999993</v>
          </cell>
        </row>
        <row r="124">
          <cell r="H124">
            <v>7.5019336612190835E-3</v>
          </cell>
          <cell r="I124">
            <v>6.7806109246222662E-3</v>
          </cell>
          <cell r="J124">
            <v>6.6939753878522846E-3</v>
          </cell>
          <cell r="K124">
            <v>6.7983554121600152E-3</v>
          </cell>
          <cell r="L124">
            <v>7.1436989424129727E-3</v>
          </cell>
          <cell r="M124">
            <v>6.6929061190200995E-3</v>
          </cell>
          <cell r="N124">
            <v>6.5924115592998532E-3</v>
          </cell>
          <cell r="O124">
            <v>6.5036550317660998E-3</v>
          </cell>
          <cell r="P124">
            <v>6.4221047006545089E-3</v>
          </cell>
          <cell r="Q124">
            <v>6.3209420897982977E-3</v>
          </cell>
          <cell r="R124">
            <v>6.2131155655497563E-3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0.60135717112143272</v>
          </cell>
          <cell r="I128">
            <v>0.56890953249011911</v>
          </cell>
          <cell r="J128">
            <v>0.60869732941120158</v>
          </cell>
          <cell r="K128">
            <v>0.61937875996087577</v>
          </cell>
          <cell r="L128">
            <v>0.57551010268422098</v>
          </cell>
          <cell r="M128">
            <v>0.59679327842948704</v>
          </cell>
          <cell r="N128">
            <v>0.59939751447125844</v>
          </cell>
          <cell r="O128">
            <v>0.60231538133824802</v>
          </cell>
          <cell r="P128">
            <v>0.62141894066529668</v>
          </cell>
          <cell r="Q128">
            <v>0.60745981027085028</v>
          </cell>
          <cell r="R128">
            <v>0.58766177131425001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0.39864282887856722</v>
          </cell>
          <cell r="I130">
            <v>0.43109046750988089</v>
          </cell>
          <cell r="J130">
            <v>0.39130267058879842</v>
          </cell>
          <cell r="K130">
            <v>0.38062124003912429</v>
          </cell>
          <cell r="L130">
            <v>0.42448989731577907</v>
          </cell>
          <cell r="M130">
            <v>0.38934818849308001</v>
          </cell>
          <cell r="N130">
            <v>0.38425744417405322</v>
          </cell>
          <cell r="O130">
            <v>0.38253882656236859</v>
          </cell>
          <cell r="P130">
            <v>0.3655282576612035</v>
          </cell>
          <cell r="Q130">
            <v>0.37868775231948831</v>
          </cell>
          <cell r="R130">
            <v>0.41233822868574999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1.3858533077432995E-2</v>
          </cell>
          <cell r="N131">
            <v>1.6345041354688426E-2</v>
          </cell>
          <cell r="O131">
            <v>1.5145792099383392E-2</v>
          </cell>
          <cell r="P131">
            <v>1.3052801673499819E-2</v>
          </cell>
          <cell r="Q131">
            <v>1.3852437409661484E-2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42524.158261585137</v>
          </cell>
          <cell r="I139">
            <v>36617.402802901204</v>
          </cell>
          <cell r="J139">
            <v>37898.194537308693</v>
          </cell>
          <cell r="K139">
            <v>46494.98324522606</v>
          </cell>
          <cell r="L139">
            <v>33572.806544128718</v>
          </cell>
          <cell r="M139">
            <v>40278.013225452079</v>
          </cell>
          <cell r="N139">
            <v>44617.200674733351</v>
          </cell>
          <cell r="O139">
            <v>47799.107026867307</v>
          </cell>
          <cell r="P139">
            <v>44283.395109369449</v>
          </cell>
          <cell r="Q139">
            <v>53872.864653473909</v>
          </cell>
          <cell r="R139">
            <v>56082.70514556444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44280.994999999995</v>
          </cell>
          <cell r="I149">
            <v>39028.282000000007</v>
          </cell>
          <cell r="J149">
            <v>45717.12999999999</v>
          </cell>
          <cell r="K149">
            <v>47615.432000000001</v>
          </cell>
          <cell r="L149">
            <v>37889.943000000007</v>
          </cell>
          <cell r="M149">
            <v>38289.290999999997</v>
          </cell>
          <cell r="N149">
            <v>38847.728999999999</v>
          </cell>
          <cell r="O149">
            <v>41737.069000000003</v>
          </cell>
          <cell r="P149">
            <v>43452.138999999996</v>
          </cell>
          <cell r="Q149">
            <v>45396.224000000002</v>
          </cell>
          <cell r="R149">
            <v>43945.217000000004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44280.994999999995</v>
          </cell>
          <cell r="I157">
            <v>39028.282000000007</v>
          </cell>
          <cell r="J157">
            <v>45717.12999999999</v>
          </cell>
          <cell r="K157">
            <v>47615.432000000001</v>
          </cell>
          <cell r="L157">
            <v>37889.943000000007</v>
          </cell>
          <cell r="M157">
            <v>38289.290999999997</v>
          </cell>
          <cell r="N157">
            <v>38847.728999999999</v>
          </cell>
          <cell r="O157">
            <v>41737.069000000003</v>
          </cell>
          <cell r="P157">
            <v>43452.138999999996</v>
          </cell>
          <cell r="Q157">
            <v>45396.224000000002</v>
          </cell>
          <cell r="R157">
            <v>43945.217000000004</v>
          </cell>
        </row>
        <row r="158">
          <cell r="H158">
            <v>1.0413138510022412E-3</v>
          </cell>
          <cell r="I158">
            <v>1.065839710426098E-3</v>
          </cell>
          <cell r="J158">
            <v>1.2063141940704849E-3</v>
          </cell>
          <cell r="K158">
            <v>1.024098272040758E-3</v>
          </cell>
          <cell r="L158">
            <v>1.128590275888814E-3</v>
          </cell>
          <cell r="M158">
            <v>9.5062511613171153E-4</v>
          </cell>
          <cell r="N158">
            <v>8.7068951912080419E-4</v>
          </cell>
          <cell r="O158">
            <v>8.7317675153513006E-4</v>
          </cell>
          <cell r="P158">
            <v>9.8122871773231369E-4</v>
          </cell>
          <cell r="Q158">
            <v>8.4265472593673745E-4</v>
          </cell>
          <cell r="R158">
            <v>7.835787679274528E-4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19420.335972877423</v>
          </cell>
          <cell r="I173">
            <v>14995.765064762973</v>
          </cell>
          <cell r="J173">
            <v>17363.017850868378</v>
          </cell>
          <cell r="K173">
            <v>17932.903113880169</v>
          </cell>
          <cell r="L173">
            <v>13730.509676471493</v>
          </cell>
          <cell r="M173">
            <v>13610.912980611804</v>
          </cell>
          <cell r="N173">
            <v>12662.590973937437</v>
          </cell>
          <cell r="O173">
            <v>14145.184469900982</v>
          </cell>
          <cell r="P173">
            <v>16004.699748086248</v>
          </cell>
          <cell r="Q173">
            <v>16939.707657967494</v>
          </cell>
          <cell r="R173">
            <v>17588.078772377798</v>
          </cell>
        </row>
        <row r="174">
          <cell r="H174">
            <v>32.088000000000001</v>
          </cell>
          <cell r="I174">
            <v>33.476999999999997</v>
          </cell>
          <cell r="J174">
            <v>34.926000000000002</v>
          </cell>
          <cell r="K174">
            <v>36.436999999999998</v>
          </cell>
          <cell r="L174">
            <v>38.015000000000001</v>
          </cell>
          <cell r="M174">
            <v>39.659999999999997</v>
          </cell>
          <cell r="N174">
            <v>40.459000000000003</v>
          </cell>
          <cell r="O174">
            <v>41.414999999999999</v>
          </cell>
          <cell r="P174">
            <v>42.475999999999999</v>
          </cell>
          <cell r="Q174">
            <v>43.863</v>
          </cell>
          <cell r="R174">
            <v>45.033000000000001</v>
          </cell>
        </row>
        <row r="175">
          <cell r="H175">
            <v>87716.725133</v>
          </cell>
          <cell r="I175">
            <v>65037.290658999998</v>
          </cell>
          <cell r="J175">
            <v>74629.138703999997</v>
          </cell>
          <cell r="K175">
            <v>74084.032181999995</v>
          </cell>
          <cell r="L175">
            <v>60937.361620999996</v>
          </cell>
          <cell r="M175">
            <v>56254.320789999998</v>
          </cell>
          <cell r="N175">
            <v>52217.533335</v>
          </cell>
          <cell r="O175">
            <v>55495.761356000003</v>
          </cell>
          <cell r="P175">
            <v>60019.167457000003</v>
          </cell>
          <cell r="Q175">
            <v>58658.574581000001</v>
          </cell>
          <cell r="R175">
            <v>54939.240209000003</v>
          </cell>
        </row>
        <row r="176">
          <cell r="H176">
            <v>2814.6542760677039</v>
          </cell>
          <cell r="I176">
            <v>2177.2533793913431</v>
          </cell>
          <cell r="J176">
            <v>2606.4972983759039</v>
          </cell>
          <cell r="K176">
            <v>2699.3998806155337</v>
          </cell>
          <cell r="L176">
            <v>2316.5338020223153</v>
          </cell>
          <cell r="M176">
            <v>2231.0463625313996</v>
          </cell>
          <cell r="N176">
            <v>2112.6691812007653</v>
          </cell>
          <cell r="O176">
            <v>2298.3569565587404</v>
          </cell>
          <cell r="P176">
            <v>2549.3741569035319</v>
          </cell>
          <cell r="Q176">
            <v>2572.9410568464032</v>
          </cell>
          <cell r="R176">
            <v>2474.0788043318971</v>
          </cell>
        </row>
        <row r="183">
          <cell r="H183">
            <v>38927.034999999996</v>
          </cell>
          <cell r="I183">
            <v>33780.804000000004</v>
          </cell>
          <cell r="J183">
            <v>40470.613999999994</v>
          </cell>
          <cell r="K183">
            <v>39504.179000000004</v>
          </cell>
          <cell r="L183">
            <v>32446.091000000004</v>
          </cell>
          <cell r="M183">
            <v>31949.409</v>
          </cell>
          <cell r="N183">
            <v>30545.499</v>
          </cell>
          <cell r="O183">
            <v>33203.811000000002</v>
          </cell>
          <cell r="P183">
            <v>36800.904999999999</v>
          </cell>
          <cell r="Q183">
            <v>37111.536</v>
          </cell>
          <cell r="R183">
            <v>35657.141000000003</v>
          </cell>
        </row>
        <row r="191">
          <cell r="H191">
            <v>38927.034999999996</v>
          </cell>
          <cell r="I191">
            <v>33780.804000000004</v>
          </cell>
          <cell r="J191">
            <v>40470.613999999994</v>
          </cell>
          <cell r="K191">
            <v>39504.179000000004</v>
          </cell>
          <cell r="L191">
            <v>32446.091000000004</v>
          </cell>
          <cell r="M191">
            <v>31949.409</v>
          </cell>
          <cell r="N191">
            <v>30545.499</v>
          </cell>
          <cell r="O191">
            <v>33203.811000000002</v>
          </cell>
          <cell r="P191">
            <v>36800.904999999999</v>
          </cell>
          <cell r="Q191">
            <v>37111.536</v>
          </cell>
          <cell r="R191">
            <v>35657.141000000003</v>
          </cell>
        </row>
        <row r="192">
          <cell r="H192">
            <v>2.0044470422327276E-3</v>
          </cell>
          <cell r="I192">
            <v>2.2526895996375731E-3</v>
          </cell>
          <cell r="J192">
            <v>2.3308513731658655E-3</v>
          </cell>
          <cell r="K192">
            <v>2.2028881073596802E-3</v>
          </cell>
          <cell r="L192">
            <v>2.3630653023463074E-3</v>
          </cell>
          <cell r="M192">
            <v>2.347337687450551E-3</v>
          </cell>
          <cell r="N192">
            <v>2.4122629454643016E-3</v>
          </cell>
          <cell r="O192">
            <v>2.3473579344725527E-3</v>
          </cell>
          <cell r="P192">
            <v>2.2993811554884334E-3</v>
          </cell>
          <cell r="Q192">
            <v>2.1908014441172959E-3</v>
          </cell>
          <cell r="R192">
            <v>2.0273471287836054E-3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23103.822288707717</v>
          </cell>
          <cell r="I209">
            <v>21621.63773813823</v>
          </cell>
          <cell r="J209">
            <v>20535.176686440318</v>
          </cell>
          <cell r="K209">
            <v>28562.080131345891</v>
          </cell>
          <cell r="L209">
            <v>19842.296867657227</v>
          </cell>
          <cell r="M209">
            <v>26667.100244840276</v>
          </cell>
          <cell r="N209">
            <v>31954.609700795914</v>
          </cell>
          <cell r="O209">
            <v>33653.922556966325</v>
          </cell>
          <cell r="P209">
            <v>28278.695361283197</v>
          </cell>
          <cell r="Q209">
            <v>36933.156995506419</v>
          </cell>
          <cell r="R209">
            <v>38494.626373186642</v>
          </cell>
        </row>
        <row r="211">
          <cell r="H211">
            <v>97.001017998605874</v>
          </cell>
          <cell r="I211">
            <v>88.975379182336667</v>
          </cell>
          <cell r="J211">
            <v>83.152323096271289</v>
          </cell>
          <cell r="K211">
            <v>132.21446789755981</v>
          </cell>
          <cell r="L211">
            <v>93.533814149055232</v>
          </cell>
          <cell r="M211">
            <v>109.68047661325643</v>
          </cell>
          <cell r="N211">
            <v>127.45777176269992</v>
          </cell>
          <cell r="O211">
            <v>124.59453495174249</v>
          </cell>
          <cell r="P211">
            <v>99.997219987028103</v>
          </cell>
          <cell r="Q211">
            <v>117.98507162653877</v>
          </cell>
          <cell r="R211">
            <v>126.1337851981682</v>
          </cell>
        </row>
        <row r="212">
          <cell r="H212">
            <v>9.7001017998605885</v>
          </cell>
          <cell r="I212">
            <v>8.8975379182336667</v>
          </cell>
          <cell r="J212">
            <v>8.3152323096271292</v>
          </cell>
          <cell r="K212">
            <v>13.221446789755984</v>
          </cell>
          <cell r="L212">
            <v>9.3533814149055239</v>
          </cell>
          <cell r="M212">
            <v>10.968047661325643</v>
          </cell>
          <cell r="N212">
            <v>12.745777176269993</v>
          </cell>
          <cell r="O212">
            <v>12.45945349517425</v>
          </cell>
          <cell r="P212">
            <v>9.9997219987028103</v>
          </cell>
          <cell r="Q212">
            <v>11.798507162653877</v>
          </cell>
          <cell r="R212">
            <v>12.61337851981682</v>
          </cell>
        </row>
        <row r="214">
          <cell r="H214">
            <v>23113.522390507576</v>
          </cell>
          <cell r="I214">
            <v>21630.535276056464</v>
          </cell>
          <cell r="J214">
            <v>20543.491918749947</v>
          </cell>
          <cell r="K214">
            <v>28575.301578135648</v>
          </cell>
          <cell r="L214">
            <v>19851.650249072132</v>
          </cell>
          <cell r="M214">
            <v>26678.068292501604</v>
          </cell>
          <cell r="N214">
            <v>31967.355477972185</v>
          </cell>
          <cell r="O214">
            <v>33666.382010461501</v>
          </cell>
          <cell r="P214">
            <v>28288.695083281898</v>
          </cell>
          <cell r="Q214">
            <v>36944.955502669072</v>
          </cell>
          <cell r="R214">
            <v>38507.23975170646</v>
          </cell>
        </row>
        <row r="215">
          <cell r="H215">
            <v>0.99958032784289763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0.99952883607672149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4.1112600586634034E-4</v>
          </cell>
          <cell r="N216">
            <v>3.9871227962703243E-4</v>
          </cell>
          <cell r="O216">
            <v>3.7008590621061082E-4</v>
          </cell>
          <cell r="P216">
            <v>3.534882740000426E-4</v>
          </cell>
          <cell r="Q216">
            <v>3.193536709443729E-4</v>
          </cell>
          <cell r="R216">
            <v>3.2755862536882702E-4</v>
          </cell>
        </row>
        <row r="221">
          <cell r="H221">
            <v>5353.96</v>
          </cell>
          <cell r="I221">
            <v>5247.4780000000001</v>
          </cell>
          <cell r="J221">
            <v>5246.5159999999996</v>
          </cell>
          <cell r="K221">
            <v>8111.2529999999997</v>
          </cell>
          <cell r="L221">
            <v>5443.8519999999999</v>
          </cell>
          <cell r="M221">
            <v>6339.8820000000005</v>
          </cell>
          <cell r="N221">
            <v>8302.23</v>
          </cell>
          <cell r="O221">
            <v>8533.2579999999998</v>
          </cell>
          <cell r="P221">
            <v>6651.2339999999995</v>
          </cell>
          <cell r="Q221">
            <v>8284.6879999999983</v>
          </cell>
          <cell r="R221">
            <v>8288.0760000000009</v>
          </cell>
        </row>
        <row r="229">
          <cell r="H229">
            <v>5353.96</v>
          </cell>
          <cell r="I229">
            <v>5247.4780000000001</v>
          </cell>
          <cell r="J229">
            <v>5246.5159999999996</v>
          </cell>
          <cell r="K229">
            <v>8111.2529999999997</v>
          </cell>
          <cell r="L229">
            <v>5443.8519999999999</v>
          </cell>
          <cell r="M229">
            <v>6339.8820000000005</v>
          </cell>
          <cell r="N229">
            <v>8302.23</v>
          </cell>
          <cell r="O229">
            <v>8533.2579999999998</v>
          </cell>
          <cell r="P229">
            <v>6651.2339999999995</v>
          </cell>
          <cell r="Q229">
            <v>8284.6879999999983</v>
          </cell>
          <cell r="R229">
            <v>8288.0760000000009</v>
          </cell>
        </row>
        <row r="230">
          <cell r="H230">
            <v>2.3173481569830178E-4</v>
          </cell>
          <cell r="I230">
            <v>2.4269567659733826E-4</v>
          </cell>
          <cell r="J230">
            <v>2.5548920664823652E-4</v>
          </cell>
          <cell r="K230">
            <v>2.8398677416699008E-4</v>
          </cell>
          <cell r="L230">
            <v>2.7435593955221137E-4</v>
          </cell>
          <cell r="M230">
            <v>2.3774170951439244E-4</v>
          </cell>
          <cell r="N230">
            <v>2.5981321874174576E-4</v>
          </cell>
          <cell r="O230">
            <v>2.5355909063960285E-4</v>
          </cell>
          <cell r="P230">
            <v>2.3520300052831672E-4</v>
          </cell>
          <cell r="Q230">
            <v>2.2431572803288869E-4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26322.465490315248</v>
          </cell>
          <cell r="I247">
            <v>29409.617178842818</v>
          </cell>
          <cell r="J247">
            <v>28113.500226762779</v>
          </cell>
          <cell r="K247">
            <v>24733.375689107419</v>
          </cell>
          <cell r="L247">
            <v>21409.212748588576</v>
          </cell>
          <cell r="M247">
            <v>21750.036436750455</v>
          </cell>
          <cell r="N247">
            <v>17832.329300505578</v>
          </cell>
          <cell r="O247">
            <v>19610.408611839121</v>
          </cell>
          <cell r="P247">
            <v>18660.572068271569</v>
          </cell>
          <cell r="Q247">
            <v>17951.299792112764</v>
          </cell>
          <cell r="R247">
            <v>20508.374287836716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26322.465490315248</v>
          </cell>
          <cell r="I252">
            <v>29409.617178842818</v>
          </cell>
          <cell r="J252">
            <v>28113.500226762779</v>
          </cell>
          <cell r="K252">
            <v>24733.375689107419</v>
          </cell>
          <cell r="L252">
            <v>21409.212748588576</v>
          </cell>
          <cell r="M252">
            <v>21750.036436750455</v>
          </cell>
          <cell r="N252">
            <v>17832.329300505578</v>
          </cell>
          <cell r="O252">
            <v>19610.408611839121</v>
          </cell>
          <cell r="P252">
            <v>18660.572068271569</v>
          </cell>
          <cell r="Q252">
            <v>17951.299792112764</v>
          </cell>
          <cell r="R252">
            <v>20508.374287836716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11478.75</v>
          </cell>
          <cell r="I259">
            <v>11597.249999999998</v>
          </cell>
          <cell r="J259">
            <v>9913.5</v>
          </cell>
          <cell r="K259">
            <v>10719.75</v>
          </cell>
          <cell r="L259">
            <v>8129.2500000000009</v>
          </cell>
          <cell r="M259">
            <v>8357.25</v>
          </cell>
          <cell r="N259">
            <v>7947.7499999999991</v>
          </cell>
          <cell r="O259">
            <v>8033.2500000000009</v>
          </cell>
          <cell r="P259">
            <v>8070</v>
          </cell>
          <cell r="Q259">
            <v>7902.7500000000009</v>
          </cell>
          <cell r="R259">
            <v>10145.249999999998</v>
          </cell>
        </row>
        <row r="265">
          <cell r="H265">
            <v>26964.750000000004</v>
          </cell>
          <cell r="I265">
            <v>26223.750000000004</v>
          </cell>
          <cell r="J265">
            <v>31572.75</v>
          </cell>
          <cell r="K265">
            <v>26052</v>
          </cell>
          <cell r="L265">
            <v>27125.999999999996</v>
          </cell>
          <cell r="M265">
            <v>28227.75</v>
          </cell>
          <cell r="N265">
            <v>18586.5</v>
          </cell>
          <cell r="O265">
            <v>19405.5</v>
          </cell>
          <cell r="P265">
            <v>16328.25</v>
          </cell>
          <cell r="Q265">
            <v>13348.499999999998</v>
          </cell>
          <cell r="R265">
            <v>11777.249999999998</v>
          </cell>
        </row>
        <row r="267">
          <cell r="H267">
            <v>38443.5</v>
          </cell>
          <cell r="I267">
            <v>37821</v>
          </cell>
          <cell r="J267">
            <v>41486.25</v>
          </cell>
          <cell r="K267">
            <v>36771.75</v>
          </cell>
          <cell r="L267">
            <v>35255.25</v>
          </cell>
          <cell r="M267">
            <v>36585</v>
          </cell>
          <cell r="N267">
            <v>26534.25</v>
          </cell>
          <cell r="O267">
            <v>27438.75</v>
          </cell>
          <cell r="P267">
            <v>24398.25</v>
          </cell>
          <cell r="Q267">
            <v>21251.25</v>
          </cell>
          <cell r="R267">
            <v>21922.499999999996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1.475670039851778E-3</v>
          </cell>
          <cell r="K268">
            <v>1.4867258906431555E-3</v>
          </cell>
          <cell r="L268">
            <v>1.6467326666331642E-3</v>
          </cell>
          <cell r="M268">
            <v>1.6820661476310587E-3</v>
          </cell>
          <cell r="N268">
            <v>1.4879856440990975E-3</v>
          </cell>
          <cell r="O268">
            <v>1.3991931806782844E-3</v>
          </cell>
          <cell r="P268">
            <v>1.3074759932726907E-3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0.29858753755511336</v>
          </cell>
          <cell r="I272">
            <v>0.30663520266518596</v>
          </cell>
          <cell r="J272">
            <v>0.23895869113260418</v>
          </cell>
          <cell r="K272">
            <v>0.2915213445103918</v>
          </cell>
          <cell r="L272">
            <v>0.23058267917544198</v>
          </cell>
          <cell r="M272">
            <v>0.22843378433784337</v>
          </cell>
          <cell r="N272">
            <v>0.29952796856892505</v>
          </cell>
          <cell r="O272">
            <v>0.29277026103594372</v>
          </cell>
          <cell r="P272">
            <v>0.33076142756140298</v>
          </cell>
          <cell r="Q272">
            <v>0.37187224280924658</v>
          </cell>
          <cell r="R272">
            <v>0.46277796784125896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0.70141246244488675</v>
          </cell>
          <cell r="I278">
            <v>0.69336479733481404</v>
          </cell>
          <cell r="J278">
            <v>0.76104130886739585</v>
          </cell>
          <cell r="K278">
            <v>0.7084786554896082</v>
          </cell>
          <cell r="L278">
            <v>0.76941732082455794</v>
          </cell>
          <cell r="M278">
            <v>0.77156621566215666</v>
          </cell>
          <cell r="N278">
            <v>0.70047203143107495</v>
          </cell>
          <cell r="O278">
            <v>0.70722973896405628</v>
          </cell>
          <cell r="P278">
            <v>0.66923857243859708</v>
          </cell>
          <cell r="Q278">
            <v>0.62812775719075342</v>
          </cell>
          <cell r="R278">
            <v>0.53722203215874098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235.36691094208308</v>
          </cell>
          <cell r="I285">
            <v>240.87769508942105</v>
          </cell>
          <cell r="J285">
            <v>224.02373901490898</v>
          </cell>
          <cell r="K285">
            <v>223.98804398857078</v>
          </cell>
          <cell r="L285">
            <v>196.86396599435724</v>
          </cell>
          <cell r="M285">
            <v>271.11683712403902</v>
          </cell>
          <cell r="N285">
            <v>294.76475007376177</v>
          </cell>
          <cell r="O285">
            <v>231.80255561968687</v>
          </cell>
          <cell r="P285">
            <v>230.0553711491176</v>
          </cell>
          <cell r="Q285">
            <v>227.69035743312506</v>
          </cell>
          <cell r="R285">
            <v>176.40313564623924</v>
          </cell>
        </row>
        <row r="287">
          <cell r="H287">
            <v>11578.588806291664</v>
          </cell>
          <cell r="I287">
            <v>12842.01562074235</v>
          </cell>
          <cell r="J287">
            <v>14170.910267659743</v>
          </cell>
          <cell r="K287">
            <v>16042.563719039596</v>
          </cell>
          <cell r="L287">
            <v>14834.305329913914</v>
          </cell>
          <cell r="M287">
            <v>17719.70856335017</v>
          </cell>
          <cell r="N287">
            <v>19604.319767912966</v>
          </cell>
          <cell r="O287">
            <v>15842.872327259362</v>
          </cell>
          <cell r="P287">
            <v>15781.301967497913</v>
          </cell>
          <cell r="Q287">
            <v>15974.598376715494</v>
          </cell>
          <cell r="R287">
            <v>13568.107055980166</v>
          </cell>
        </row>
        <row r="288">
          <cell r="H288">
            <v>1157.8588806291664</v>
          </cell>
          <cell r="I288">
            <v>1284.201562074235</v>
          </cell>
          <cell r="J288">
            <v>1417.0910267659744</v>
          </cell>
          <cell r="K288">
            <v>1604.2563719039597</v>
          </cell>
          <cell r="L288">
            <v>1483.4305329913914</v>
          </cell>
          <cell r="M288">
            <v>1771.9708563350173</v>
          </cell>
          <cell r="N288">
            <v>1960.4319767912966</v>
          </cell>
          <cell r="O288">
            <v>1584.2872327259363</v>
          </cell>
          <cell r="P288">
            <v>1578.1301967497914</v>
          </cell>
          <cell r="Q288">
            <v>1597.4598376715494</v>
          </cell>
          <cell r="R288">
            <v>1356.8107055980167</v>
          </cell>
        </row>
        <row r="290">
          <cell r="H290">
            <v>1393.2257915712494</v>
          </cell>
          <cell r="I290">
            <v>1525.0792571636562</v>
          </cell>
          <cell r="J290">
            <v>1641.1147657808833</v>
          </cell>
          <cell r="K290">
            <v>1828.2444158925305</v>
          </cell>
          <cell r="L290">
            <v>1680.2944989857485</v>
          </cell>
          <cell r="M290">
            <v>2043.0876934590565</v>
          </cell>
          <cell r="N290">
            <v>2255.1967268650583</v>
          </cell>
          <cell r="O290">
            <v>1816.089788345623</v>
          </cell>
          <cell r="P290">
            <v>1808.1855678989091</v>
          </cell>
          <cell r="Q290">
            <v>1825.1501951046746</v>
          </cell>
          <cell r="R290">
            <v>1533.2138412442557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0.83106334065446685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0.8849455105994336</v>
          </cell>
        </row>
        <row r="295">
          <cell r="H295">
            <v>1178.5619999999999</v>
          </cell>
          <cell r="I295">
            <v>1108.6847999999998</v>
          </cell>
          <cell r="J295">
            <v>940.83119999999997</v>
          </cell>
          <cell r="K295">
            <v>869.12639999999999</v>
          </cell>
          <cell r="L295">
            <v>765.94140000000004</v>
          </cell>
          <cell r="M295">
            <v>979.64879999999994</v>
          </cell>
          <cell r="N295">
            <v>1035.1535999999999</v>
          </cell>
          <cell r="O295">
            <v>885.94499999999994</v>
          </cell>
          <cell r="P295">
            <v>912.04499999999996</v>
          </cell>
          <cell r="Q295">
            <v>852.95999999999992</v>
          </cell>
          <cell r="R295">
            <v>614.55240000000003</v>
          </cell>
        </row>
        <row r="296">
          <cell r="H296">
            <v>5.9430000000000005</v>
          </cell>
          <cell r="I296">
            <v>4.9728000000000003</v>
          </cell>
          <cell r="J296">
            <v>5.2164000000000001</v>
          </cell>
          <cell r="K296">
            <v>4.2480000000000002</v>
          </cell>
          <cell r="L296">
            <v>2.9117999999999995</v>
          </cell>
          <cell r="M296">
            <v>2.8704000000000001</v>
          </cell>
          <cell r="N296">
            <v>2.9795999999999996</v>
          </cell>
          <cell r="O296">
            <v>2.2349999999999999</v>
          </cell>
          <cell r="P296">
            <v>2.0249999999999999</v>
          </cell>
          <cell r="Q296">
            <v>2.31</v>
          </cell>
          <cell r="R296">
            <v>2.2307999999999999</v>
          </cell>
        </row>
        <row r="305">
          <cell r="H305">
            <v>1184.5049999999999</v>
          </cell>
          <cell r="I305">
            <v>1113.6575999999998</v>
          </cell>
          <cell r="J305">
            <v>946.04759999999999</v>
          </cell>
          <cell r="K305">
            <v>873.37440000000004</v>
          </cell>
          <cell r="L305">
            <v>768.85320000000002</v>
          </cell>
          <cell r="M305">
            <v>982.51919999999996</v>
          </cell>
          <cell r="N305">
            <v>1038.1331999999998</v>
          </cell>
          <cell r="O305">
            <v>888.18</v>
          </cell>
          <cell r="P305">
            <v>914.06999999999994</v>
          </cell>
          <cell r="Q305">
            <v>855.26999999999987</v>
          </cell>
          <cell r="R305">
            <v>616.78320000000008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4.6233321835239937E-3</v>
          </cell>
          <cell r="J306">
            <v>4.2229792438962894E-3</v>
          </cell>
          <cell r="K306">
            <v>3.8992009771939653E-3</v>
          </cell>
          <cell r="L306">
            <v>3.9055049821664052E-3</v>
          </cell>
          <cell r="M306">
            <v>3.6239696893132695E-3</v>
          </cell>
          <cell r="N306">
            <v>3.5219041616754306E-3</v>
          </cell>
          <cell r="O306">
            <v>3.8316229845939079E-3</v>
          </cell>
          <cell r="P306">
            <v>3.9732608520907636E-3</v>
          </cell>
          <cell r="Q306">
            <v>3.7562855521942832E-3</v>
          </cell>
          <cell r="R306">
            <v>3.4964412494169254E-3</v>
          </cell>
        </row>
        <row r="308">
          <cell r="H308">
            <v>0.99498271429837781</v>
          </cell>
          <cell r="I308">
            <v>0.99553471372170399</v>
          </cell>
          <cell r="J308">
            <v>0.9944861125381006</v>
          </cell>
          <cell r="K308">
            <v>0.99513610657697316</v>
          </cell>
          <cell r="L308">
            <v>0.99621280109128774</v>
          </cell>
          <cell r="M308">
            <v>0.9970785303737576</v>
          </cell>
          <cell r="N308">
            <v>0.99712984807729887</v>
          </cell>
          <cell r="O308">
            <v>0.99748361818550291</v>
          </cell>
          <cell r="P308">
            <v>0.9977846335619811</v>
          </cell>
          <cell r="Q308">
            <v>0.99729909853028875</v>
          </cell>
          <cell r="R308">
            <v>0.99638316996960996</v>
          </cell>
        </row>
        <row r="309">
          <cell r="H309">
            <v>5.0172857016221976E-3</v>
          </cell>
          <cell r="I309">
            <v>4.4652862782959511E-3</v>
          </cell>
          <cell r="J309">
            <v>5.5138874618993802E-3</v>
          </cell>
          <cell r="K309">
            <v>4.8638934230268256E-3</v>
          </cell>
          <cell r="L309">
            <v>3.7871989087123518E-3</v>
          </cell>
          <cell r="M309">
            <v>2.9214696262424185E-3</v>
          </cell>
          <cell r="N309">
            <v>2.8701519227012492E-3</v>
          </cell>
          <cell r="O309">
            <v>2.5163818144970612E-3</v>
          </cell>
          <cell r="P309">
            <v>2.2153664380189703E-3</v>
          </cell>
          <cell r="Q309">
            <v>2.7009014697113197E-3</v>
          </cell>
          <cell r="R309">
            <v>3.616830030389932E-3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6">
        <row r="3">
          <cell r="H3">
            <v>67466.151173472172</v>
          </cell>
          <cell r="I3">
            <v>65536.931802711188</v>
          </cell>
          <cell r="J3">
            <v>65188.188198837895</v>
          </cell>
          <cell r="K3">
            <v>72751.36627593459</v>
          </cell>
          <cell r="L3">
            <v>57663.559593042562</v>
          </cell>
          <cell r="M3">
            <v>66021.420851382369</v>
          </cell>
          <cell r="N3">
            <v>67448.484513225514</v>
          </cell>
          <cell r="O3">
            <v>72140.310540016784</v>
          </cell>
          <cell r="P3">
            <v>69018.314566542787</v>
          </cell>
          <cell r="Q3">
            <v>78093.20337072351</v>
          </cell>
          <cell r="R3">
            <v>81811.993539459465</v>
          </cell>
        </row>
        <row r="11">
          <cell r="H11">
            <v>589.28099999999995</v>
          </cell>
          <cell r="I11">
            <v>554.34239999999988</v>
          </cell>
          <cell r="J11">
            <v>470.41559999999998</v>
          </cell>
          <cell r="K11">
            <v>434.56319999999999</v>
          </cell>
          <cell r="L11">
            <v>382.97070000000002</v>
          </cell>
          <cell r="M11">
            <v>489.82439999999997</v>
          </cell>
          <cell r="N11">
            <v>517.57679999999993</v>
          </cell>
          <cell r="O11">
            <v>442.97249999999997</v>
          </cell>
          <cell r="P11">
            <v>456.02249999999998</v>
          </cell>
          <cell r="Q11">
            <v>426.47999999999996</v>
          </cell>
          <cell r="R11">
            <v>307.27620000000002</v>
          </cell>
        </row>
        <row r="12">
          <cell r="H12">
            <v>2.9715000000000003</v>
          </cell>
          <cell r="I12">
            <v>2.4864000000000002</v>
          </cell>
          <cell r="J12">
            <v>2.6082000000000001</v>
          </cell>
          <cell r="K12">
            <v>2.1240000000000001</v>
          </cell>
          <cell r="L12">
            <v>1.4558999999999997</v>
          </cell>
          <cell r="M12">
            <v>1.4352</v>
          </cell>
          <cell r="N12">
            <v>1.4897999999999998</v>
          </cell>
          <cell r="O12">
            <v>1.1174999999999999</v>
          </cell>
          <cell r="P12">
            <v>1.0125</v>
          </cell>
          <cell r="Q12">
            <v>1.155</v>
          </cell>
          <cell r="R12">
            <v>1.1153999999999999</v>
          </cell>
        </row>
        <row r="13">
          <cell r="H13">
            <v>80697.943999999989</v>
          </cell>
          <cell r="I13">
            <v>79523.431000000011</v>
          </cell>
          <cell r="J13">
            <v>82541.142999999996</v>
          </cell>
          <cell r="K13">
            <v>90213.347999999998</v>
          </cell>
          <cell r="L13">
            <v>77553.768000000011</v>
          </cell>
          <cell r="M13">
            <v>82248.933000000005</v>
          </cell>
          <cell r="N13">
            <v>80333.114999999991</v>
          </cell>
          <cell r="O13">
            <v>84394.577999999994</v>
          </cell>
          <cell r="P13">
            <v>90244.01999999999</v>
          </cell>
          <cell r="Q13">
            <v>89709.904999999999</v>
          </cell>
          <cell r="R13">
            <v>87009.698000000004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37876.331999999995</v>
          </cell>
          <cell r="I15">
            <v>42951.739000000001</v>
          </cell>
          <cell r="J15">
            <v>38624.675999999999</v>
          </cell>
          <cell r="K15">
            <v>40341.788999999997</v>
          </cell>
          <cell r="L15">
            <v>44217.269</v>
          </cell>
          <cell r="M15">
            <v>43927.455000000002</v>
          </cell>
          <cell r="N15">
            <v>41101.743000000002</v>
          </cell>
          <cell r="O15">
            <v>42271.741999999998</v>
          </cell>
          <cell r="P15">
            <v>43825.561000000002</v>
          </cell>
          <cell r="Q15">
            <v>44721.471000000005</v>
          </cell>
          <cell r="R15">
            <v>47809.667999999998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1563.5619999999999</v>
          </cell>
          <cell r="N16">
            <v>1748.3319999999999</v>
          </cell>
          <cell r="O16">
            <v>1673.6569999999999</v>
          </cell>
          <cell r="P16">
            <v>1564.9850000000001</v>
          </cell>
          <cell r="Q16">
            <v>1635.9159999999999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8.36</v>
          </cell>
          <cell r="I18">
            <v>20.074000000000002</v>
          </cell>
          <cell r="J18">
            <v>19.588999999999999</v>
          </cell>
          <cell r="K18">
            <v>21.426000000000002</v>
          </cell>
          <cell r="L18">
            <v>24.460999999999999</v>
          </cell>
          <cell r="M18">
            <v>40.410000000000004</v>
          </cell>
          <cell r="N18">
            <v>76.186000000000007</v>
          </cell>
          <cell r="O18">
            <v>82.762</v>
          </cell>
          <cell r="P18">
            <v>68.056000000000012</v>
          </cell>
          <cell r="Q18">
            <v>68.484000000000009</v>
          </cell>
          <cell r="R18">
            <v>56.723000000000006</v>
          </cell>
        </row>
        <row r="19">
          <cell r="H19">
            <v>16178.85</v>
          </cell>
          <cell r="I19">
            <v>15734.250000000002</v>
          </cell>
          <cell r="J19">
            <v>18943.650000000001</v>
          </cell>
          <cell r="K19">
            <v>15631.199999999999</v>
          </cell>
          <cell r="L19">
            <v>16275.6</v>
          </cell>
          <cell r="M19">
            <v>16936.650000000001</v>
          </cell>
          <cell r="N19">
            <v>11151.9</v>
          </cell>
          <cell r="O19">
            <v>11643.3</v>
          </cell>
          <cell r="P19">
            <v>9796.9500000000007</v>
          </cell>
          <cell r="Q19">
            <v>8009.1</v>
          </cell>
          <cell r="R19">
            <v>7066.35</v>
          </cell>
        </row>
        <row r="20">
          <cell r="H20">
            <v>1331.8609999999999</v>
          </cell>
          <cell r="I20">
            <v>1567.1849999999999</v>
          </cell>
          <cell r="J20">
            <v>2257.761</v>
          </cell>
          <cell r="K20">
            <v>2762.0499999999997</v>
          </cell>
          <cell r="L20">
            <v>1836.498</v>
          </cell>
          <cell r="M20">
            <v>1942.308</v>
          </cell>
          <cell r="N20">
            <v>1791.1399999999999</v>
          </cell>
          <cell r="O20">
            <v>1651.3230000000001</v>
          </cell>
          <cell r="P20">
            <v>1467.5800000000002</v>
          </cell>
          <cell r="Q20">
            <v>1223.5229999999999</v>
          </cell>
          <cell r="R20">
            <v>1267.9159999999999</v>
          </cell>
        </row>
        <row r="21">
          <cell r="H21">
            <v>136685.59949999998</v>
          </cell>
          <cell r="I21">
            <v>140353.50780000002</v>
          </cell>
          <cell r="J21">
            <v>142859.84279999998</v>
          </cell>
          <cell r="K21">
            <v>149406.50020000001</v>
          </cell>
          <cell r="L21">
            <v>140292.0226</v>
          </cell>
          <cell r="M21">
            <v>147150.57760000002</v>
          </cell>
          <cell r="N21">
            <v>136721.48260000002</v>
          </cell>
          <cell r="O21">
            <v>142161.45199999999</v>
          </cell>
          <cell r="P21">
            <v>147424.18699999998</v>
          </cell>
          <cell r="Q21">
            <v>145796.03399999999</v>
          </cell>
          <cell r="R21">
            <v>143518.74660000001</v>
          </cell>
        </row>
        <row r="22">
          <cell r="H22">
            <v>2.0259878045888148E-3</v>
          </cell>
          <cell r="I22">
            <v>2.1415941201292821E-3</v>
          </cell>
          <cell r="J22">
            <v>2.1914989010623667E-3</v>
          </cell>
          <cell r="K22">
            <v>2.0536590286610486E-3</v>
          </cell>
          <cell r="L22">
            <v>2.4329407270398036E-3</v>
          </cell>
          <cell r="M22">
            <v>2.2288308203975734E-3</v>
          </cell>
          <cell r="N22">
            <v>2.0270504754364236E-3</v>
          </cell>
          <cell r="O22">
            <v>1.9706243421442156E-3</v>
          </cell>
          <cell r="P22">
            <v>2.1360154609087645E-3</v>
          </cell>
          <cell r="Q22">
            <v>1.8669490776025421E-3</v>
          </cell>
          <cell r="R22">
            <v>1.7542506959053407E-3</v>
          </cell>
        </row>
        <row r="24">
          <cell r="H24">
            <v>4.3112149498967522E-3</v>
          </cell>
          <cell r="I24">
            <v>3.9496155720591102E-3</v>
          </cell>
          <cell r="J24">
            <v>3.2928469665094722E-3</v>
          </cell>
          <cell r="K24">
            <v>2.9085963423163027E-3</v>
          </cell>
          <cell r="L24">
            <v>2.729810953627238E-3</v>
          </cell>
          <cell r="M24">
            <v>3.3287290338165814E-3</v>
          </cell>
          <cell r="N24">
            <v>3.7856289308553759E-3</v>
          </cell>
          <cell r="O24">
            <v>3.1159818204445464E-3</v>
          </cell>
          <cell r="P24">
            <v>3.0932678638410944E-3</v>
          </cell>
          <cell r="Q24">
            <v>2.9251824504362032E-3</v>
          </cell>
          <cell r="R24">
            <v>2.1410178619829167E-3</v>
          </cell>
        </row>
        <row r="25">
          <cell r="H25">
            <v>2.1739671266540413E-5</v>
          </cell>
          <cell r="I25">
            <v>1.7715267961403953E-5</v>
          </cell>
          <cell r="J25">
            <v>1.8257054948964288E-5</v>
          </cell>
          <cell r="K25">
            <v>1.4216248939348357E-5</v>
          </cell>
          <cell r="L25">
            <v>1.0377639248605429E-5</v>
          </cell>
          <cell r="M25">
            <v>9.7532746619677552E-6</v>
          </cell>
          <cell r="N25">
            <v>1.0896605066510591E-5</v>
          </cell>
          <cell r="O25">
            <v>7.8607807129038042E-6</v>
          </cell>
          <cell r="P25">
            <v>6.867936806054763E-6</v>
          </cell>
          <cell r="Q25">
            <v>7.9220261917412669E-6</v>
          </cell>
          <cell r="R25">
            <v>7.7718070037827372E-6</v>
          </cell>
        </row>
        <row r="26">
          <cell r="H26">
            <v>0.59039097238623151</v>
          </cell>
          <cell r="I26">
            <v>0.56659382616442167</v>
          </cell>
          <cell r="J26">
            <v>0.5777770812442754</v>
          </cell>
          <cell r="K26">
            <v>0.60381139963279851</v>
          </cell>
          <cell r="L26">
            <v>0.55280240859539798</v>
          </cell>
          <cell r="M26">
            <v>0.55894400376448128</v>
          </cell>
          <cell r="N26">
            <v>0.58756761170464356</v>
          </cell>
          <cell r="O26">
            <v>0.593653038940542</v>
          </cell>
          <cell r="P26">
            <v>0.61213849529317743</v>
          </cell>
          <cell r="Q26">
            <v>0.61531101044902226</v>
          </cell>
          <cell r="R26">
            <v>0.60626015807192113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0.2771055044463554</v>
          </cell>
          <cell r="I28">
            <v>0.30602540451789118</v>
          </cell>
          <cell r="J28">
            <v>0.27036762216008825</v>
          </cell>
          <cell r="K28">
            <v>0.2700136135040796</v>
          </cell>
          <cell r="L28">
            <v>0.31518020897077009</v>
          </cell>
          <cell r="M28">
            <v>0.29852043883516499</v>
          </cell>
          <cell r="N28">
            <v>0.30062388308243809</v>
          </cell>
          <cell r="O28">
            <v>0.29735024090778139</v>
          </cell>
          <cell r="P28">
            <v>0.29727524290162788</v>
          </cell>
          <cell r="Q28">
            <v>0.30673996934649134</v>
          </cell>
          <cell r="R28">
            <v>0.33312489923877298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1.0625591999035414E-2</v>
          </cell>
          <cell r="N29">
            <v>1.2787544186563696E-2</v>
          </cell>
          <cell r="O29">
            <v>1.1772931244399501E-2</v>
          </cell>
          <cell r="P29">
            <v>1.0615524032023323E-2</v>
          </cell>
          <cell r="Q29">
            <v>1.1220579566656801E-2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6.116225872060502E-5</v>
          </cell>
          <cell r="I31">
            <v>1.4302456927977114E-4</v>
          </cell>
          <cell r="J31">
            <v>1.3712040847912792E-4</v>
          </cell>
          <cell r="K31">
            <v>1.4340741514805926E-4</v>
          </cell>
          <cell r="L31">
            <v>1.7435773999597323E-4</v>
          </cell>
          <cell r="M31">
            <v>2.7461665906502021E-4</v>
          </cell>
          <cell r="N31">
            <v>5.5723503396239496E-4</v>
          </cell>
          <cell r="O31">
            <v>5.8216906788487221E-4</v>
          </cell>
          <cell r="P31">
            <v>4.6163388372628451E-4</v>
          </cell>
          <cell r="Q31">
            <v>4.6972471144173932E-4</v>
          </cell>
          <cell r="R31">
            <v>3.9523059770088601E-4</v>
          </cell>
        </row>
        <row r="32">
          <cell r="H32">
            <v>0.11836543175859578</v>
          </cell>
          <cell r="I32">
            <v>0.11210443006825939</v>
          </cell>
          <cell r="J32">
            <v>0.13260304385551239</v>
          </cell>
          <cell r="K32">
            <v>0.10462195405872976</v>
          </cell>
          <cell r="L32">
            <v>0.1160122984783313</v>
          </cell>
          <cell r="M32">
            <v>0.11509740754153859</v>
          </cell>
          <cell r="N32">
            <v>8.1566552585058044E-2</v>
          </cell>
          <cell r="O32">
            <v>8.1901949060002574E-2</v>
          </cell>
          <cell r="P32">
            <v>6.6454156535385889E-2</v>
          </cell>
          <cell r="Q32">
            <v>5.4933593049588725E-2</v>
          </cell>
          <cell r="R32">
            <v>4.9236424978644562E-2</v>
          </cell>
        </row>
        <row r="33">
          <cell r="H33">
            <v>9.7439745289334603E-3</v>
          </cell>
          <cell r="I33">
            <v>1.1165983840127434E-2</v>
          </cell>
          <cell r="J33">
            <v>1.5804028310186551E-2</v>
          </cell>
          <cell r="K33">
            <v>1.8486812797988288E-2</v>
          </cell>
          <cell r="L33">
            <v>1.3090537622628873E-2</v>
          </cell>
          <cell r="M33">
            <v>1.319945889223611E-2</v>
          </cell>
          <cell r="N33">
            <v>1.3100647871412123E-2</v>
          </cell>
          <cell r="O33">
            <v>1.161582817823217E-2</v>
          </cell>
          <cell r="P33">
            <v>9.9548115534121989E-3</v>
          </cell>
          <cell r="Q33">
            <v>8.3920184001712965E-3</v>
          </cell>
          <cell r="R33">
            <v>8.8344974439736358E-3</v>
          </cell>
        </row>
        <row r="36">
          <cell r="A36" t="str">
            <v>Light Medium</v>
          </cell>
        </row>
        <row r="37">
          <cell r="H37">
            <v>9030.8301622268573</v>
          </cell>
          <cell r="I37">
            <v>11153.319844959582</v>
          </cell>
          <cell r="J37">
            <v>10309.88165596408</v>
          </cell>
          <cell r="K37">
            <v>11304.363595249803</v>
          </cell>
          <cell r="L37">
            <v>11146.793416763518</v>
          </cell>
          <cell r="M37">
            <v>12557.827345317986</v>
          </cell>
          <cell r="N37">
            <v>11984.50388315193</v>
          </cell>
          <cell r="O37">
            <v>12459.057068236169</v>
          </cell>
          <cell r="P37">
            <v>13423.54853063583</v>
          </cell>
          <cell r="Q37">
            <v>13335.713663265373</v>
          </cell>
          <cell r="R37">
            <v>13336.062253369862</v>
          </cell>
        </row>
        <row r="38">
          <cell r="H38">
            <v>420.94499999999999</v>
          </cell>
          <cell r="I38">
            <v>481.928</v>
          </cell>
          <cell r="J38">
            <v>530.62699999999995</v>
          </cell>
          <cell r="K38">
            <v>591.88300000000004</v>
          </cell>
          <cell r="L38">
            <v>622.19000000000005</v>
          </cell>
          <cell r="M38">
            <v>650.33100000000002</v>
          </cell>
          <cell r="N38">
            <v>663.70399999999995</v>
          </cell>
          <cell r="O38">
            <v>661.00199999999995</v>
          </cell>
          <cell r="P38">
            <v>701.67599999999993</v>
          </cell>
          <cell r="Q38">
            <v>728.70499999999993</v>
          </cell>
          <cell r="R38">
            <v>763.83600000000001</v>
          </cell>
        </row>
        <row r="39">
          <cell r="H39">
            <v>23666.156459536687</v>
          </cell>
          <cell r="I39">
            <v>23701.396033265337</v>
          </cell>
          <cell r="J39">
            <v>20684.397710639747</v>
          </cell>
          <cell r="K39">
            <v>19861.343016138071</v>
          </cell>
          <cell r="L39">
            <v>18633.82335616208</v>
          </cell>
          <cell r="M39">
            <v>19742.911996975239</v>
          </cell>
          <cell r="N39">
            <v>18484.382135171949</v>
          </cell>
          <cell r="O39">
            <v>19296.623015937472</v>
          </cell>
          <cell r="P39">
            <v>19445.294200290857</v>
          </cell>
          <cell r="Q39">
            <v>18809.007508908766</v>
          </cell>
          <cell r="R39">
            <v>18206.918679178874</v>
          </cell>
        </row>
        <row r="40">
          <cell r="H40">
            <v>9962.15023085967</v>
          </cell>
          <cell r="I40">
            <v>11422.366387519496</v>
          </cell>
          <cell r="J40">
            <v>10975.699904003635</v>
          </cell>
          <cell r="K40">
            <v>11755.591288420852</v>
          </cell>
          <cell r="L40">
            <v>11593.778553970486</v>
          </cell>
          <cell r="M40">
            <v>12839.427701904904</v>
          </cell>
          <cell r="N40">
            <v>12268.158360642163</v>
          </cell>
          <cell r="O40">
            <v>12755.106406780698</v>
          </cell>
          <cell r="P40">
            <v>13644.296253283284</v>
          </cell>
          <cell r="Q40">
            <v>13706.217816779361</v>
          </cell>
          <cell r="R40">
            <v>13907.099936229275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29529.699000000001</v>
          </cell>
          <cell r="I47">
            <v>33536.798999999999</v>
          </cell>
          <cell r="J47">
            <v>30875.913000000004</v>
          </cell>
          <cell r="K47">
            <v>36166.065999999999</v>
          </cell>
          <cell r="L47">
            <v>34786.275000000001</v>
          </cell>
          <cell r="M47">
            <v>38945.292000000001</v>
          </cell>
          <cell r="N47">
            <v>36716.735999999997</v>
          </cell>
          <cell r="O47">
            <v>37837.559000000001</v>
          </cell>
          <cell r="P47">
            <v>41949.881000000001</v>
          </cell>
          <cell r="Q47">
            <v>39572.030999999995</v>
          </cell>
          <cell r="R47">
            <v>36977.330999999998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37876.331999999995</v>
          </cell>
          <cell r="I49">
            <v>42951.739000000001</v>
          </cell>
          <cell r="J49">
            <v>38624.675999999999</v>
          </cell>
          <cell r="K49">
            <v>40341.788999999997</v>
          </cell>
          <cell r="L49">
            <v>44217.269</v>
          </cell>
          <cell r="M49">
            <v>43927.455000000002</v>
          </cell>
          <cell r="N49">
            <v>41101.743000000002</v>
          </cell>
          <cell r="O49">
            <v>42271.741999999998</v>
          </cell>
          <cell r="P49">
            <v>43825.561000000002</v>
          </cell>
          <cell r="Q49">
            <v>44721.471000000005</v>
          </cell>
          <cell r="R49">
            <v>47809.667999999998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1563.5619999999999</v>
          </cell>
          <cell r="N50">
            <v>1748.3319999999999</v>
          </cell>
          <cell r="O50">
            <v>1673.6569999999999</v>
          </cell>
          <cell r="P50">
            <v>1564.9850000000001</v>
          </cell>
          <cell r="Q50">
            <v>1635.9159999999999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8.36</v>
          </cell>
          <cell r="I52">
            <v>20.074000000000002</v>
          </cell>
          <cell r="J52">
            <v>19.588999999999999</v>
          </cell>
          <cell r="K52">
            <v>21.426000000000002</v>
          </cell>
          <cell r="L52">
            <v>24.460999999999999</v>
          </cell>
          <cell r="M52">
            <v>40.410000000000004</v>
          </cell>
          <cell r="N52">
            <v>76.186000000000007</v>
          </cell>
          <cell r="O52">
            <v>82.762</v>
          </cell>
          <cell r="P52">
            <v>68.056000000000012</v>
          </cell>
          <cell r="Q52">
            <v>68.484000000000009</v>
          </cell>
          <cell r="R52">
            <v>56.723000000000006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1331.8609999999999</v>
          </cell>
          <cell r="I54">
            <v>1567.1849999999999</v>
          </cell>
          <cell r="J54">
            <v>2257.761</v>
          </cell>
          <cell r="K54">
            <v>2762.0499999999997</v>
          </cell>
          <cell r="L54">
            <v>1836.498</v>
          </cell>
          <cell r="M54">
            <v>1942.308</v>
          </cell>
          <cell r="N54">
            <v>1791.1399999999999</v>
          </cell>
          <cell r="O54">
            <v>1651.3230000000001</v>
          </cell>
          <cell r="P54">
            <v>1467.5800000000002</v>
          </cell>
          <cell r="Q54">
            <v>1223.5229999999999</v>
          </cell>
          <cell r="R54">
            <v>1267.9159999999999</v>
          </cell>
        </row>
        <row r="55">
          <cell r="H55">
            <v>68746.251999999993</v>
          </cell>
          <cell r="I55">
            <v>78075.796999999991</v>
          </cell>
          <cell r="J55">
            <v>71777.939000000013</v>
          </cell>
          <cell r="K55">
            <v>79291.331000000006</v>
          </cell>
          <cell r="L55">
            <v>80864.502999999997</v>
          </cell>
          <cell r="M55">
            <v>86419.027000000016</v>
          </cell>
          <cell r="N55">
            <v>81434.136999999988</v>
          </cell>
          <cell r="O55">
            <v>83517.04300000002</v>
          </cell>
          <cell r="P55">
            <v>88876.063000000009</v>
          </cell>
          <cell r="Q55">
            <v>87221.425000000003</v>
          </cell>
          <cell r="R55">
            <v>86111.637999999992</v>
          </cell>
        </row>
        <row r="56">
          <cell r="H56">
            <v>7.6123956231116049E-3</v>
          </cell>
          <cell r="I56">
            <v>7.0002293563995724E-3</v>
          </cell>
          <cell r="J56">
            <v>6.9620526593026184E-3</v>
          </cell>
          <cell r="K56">
            <v>7.0142233423311816E-3</v>
          </cell>
          <cell r="L56">
            <v>7.2545080882533376E-3</v>
          </cell>
          <cell r="M56">
            <v>6.8816861885125508E-3</v>
          </cell>
          <cell r="N56">
            <v>6.7949526984159786E-3</v>
          </cell>
          <cell r="O56">
            <v>6.70331972496724E-3</v>
          </cell>
          <cell r="P56">
            <v>6.6209067443800743E-3</v>
          </cell>
          <cell r="Q56">
            <v>6.5404392447522769E-3</v>
          </cell>
          <cell r="R56">
            <v>6.4570512917514781E-3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0.42954631184838998</v>
          </cell>
          <cell r="I60">
            <v>0.42954155178204589</v>
          </cell>
          <cell r="J60">
            <v>0.43015881244514415</v>
          </cell>
          <cell r="K60">
            <v>0.45611626824627266</v>
          </cell>
          <cell r="L60">
            <v>0.43017979100174525</v>
          </cell>
          <cell r="M60">
            <v>0.45065645092254963</v>
          </cell>
          <cell r="N60">
            <v>0.45087646719949892</v>
          </cell>
          <cell r="O60">
            <v>0.45305194773239266</v>
          </cell>
          <cell r="P60">
            <v>0.47200426733573919</v>
          </cell>
          <cell r="Q60">
            <v>0.45369622200050036</v>
          </cell>
          <cell r="R60">
            <v>0.42941153900707363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0.55095850170857308</v>
          </cell>
          <cell r="I62">
            <v>0.55012872939356616</v>
          </cell>
          <cell r="J62">
            <v>0.53811347244172048</v>
          </cell>
          <cell r="K62">
            <v>0.50877931409677046</v>
          </cell>
          <cell r="L62">
            <v>0.54680690982543978</v>
          </cell>
          <cell r="M62">
            <v>0.50830767858564285</v>
          </cell>
          <cell r="N62">
            <v>0.50472374994285274</v>
          </cell>
          <cell r="O62">
            <v>0.50614509903086469</v>
          </cell>
          <cell r="P62">
            <v>0.49310871252251576</v>
          </cell>
          <cell r="Q62">
            <v>0.51273492722688263</v>
          </cell>
          <cell r="R62">
            <v>0.55520565059974825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1.8092798013104216E-2</v>
          </cell>
          <cell r="N63">
            <v>2.1469276453436232E-2</v>
          </cell>
          <cell r="O63">
            <v>2.0039706147163276E-2</v>
          </cell>
          <cell r="P63">
            <v>1.7608622020082055E-2</v>
          </cell>
          <cell r="Q63">
            <v>1.8755896272045543E-2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1.2160662955123721E-4</v>
          </cell>
          <cell r="I65">
            <v>2.5710912691675764E-4</v>
          </cell>
          <cell r="J65">
            <v>2.7291115171194864E-4</v>
          </cell>
          <cell r="K65">
            <v>2.7021869515596856E-4</v>
          </cell>
          <cell r="L65">
            <v>3.024936664731619E-4</v>
          </cell>
          <cell r="M65">
            <v>4.6760535732484002E-4</v>
          </cell>
          <cell r="N65">
            <v>9.3555359959177835E-4</v>
          </cell>
          <cell r="O65">
            <v>9.9095941411622983E-4</v>
          </cell>
          <cell r="P65">
            <v>7.6574048965242765E-4</v>
          </cell>
          <cell r="Q65">
            <v>7.851740555717819E-4</v>
          </cell>
          <cell r="R65">
            <v>6.5871467919353726E-4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1.9373579813485687E-2</v>
          </cell>
          <cell r="I67">
            <v>2.0072609697471294E-2</v>
          </cell>
          <cell r="J67">
            <v>3.1454803961423292E-2</v>
          </cell>
          <cell r="K67">
            <v>3.4834198961800747E-2</v>
          </cell>
          <cell r="L67">
            <v>2.2710805506341889E-2</v>
          </cell>
          <cell r="M67">
            <v>2.2475467121378254E-2</v>
          </cell>
          <cell r="N67">
            <v>2.19949528046205E-2</v>
          </cell>
          <cell r="O67">
            <v>1.9772287675462834E-2</v>
          </cell>
          <cell r="P67">
            <v>1.6512657632010545E-2</v>
          </cell>
          <cell r="Q67">
            <v>1.4027780444999607E-2</v>
          </cell>
          <cell r="R67">
            <v>1.4724095713984676E-2</v>
          </cell>
        </row>
        <row r="70">
          <cell r="A70" t="str">
            <v>Light Trucks</v>
          </cell>
        </row>
        <row r="71">
          <cell r="H71">
            <v>2688.6030580393885</v>
          </cell>
          <cell r="I71">
            <v>2509.1219029776489</v>
          </cell>
          <cell r="J71">
            <v>2785.5774747143087</v>
          </cell>
          <cell r="K71">
            <v>2776.2228192765906</v>
          </cell>
          <cell r="L71">
            <v>2739.5673446477749</v>
          </cell>
          <cell r="M71">
            <v>2865.0017107791282</v>
          </cell>
          <cell r="N71">
            <v>2749.0692546643008</v>
          </cell>
          <cell r="O71">
            <v>2859.0861757078337</v>
          </cell>
          <cell r="P71">
            <v>2982.4657197052907</v>
          </cell>
          <cell r="Q71">
            <v>3113.7361349026992</v>
          </cell>
          <cell r="R71">
            <v>3313.789636187314</v>
          </cell>
        </row>
        <row r="72">
          <cell r="H72">
            <v>275.95499999999998</v>
          </cell>
          <cell r="I72">
            <v>281.37400000000002</v>
          </cell>
          <cell r="J72">
            <v>305.94799999999998</v>
          </cell>
          <cell r="K72">
            <v>340.04199999999997</v>
          </cell>
          <cell r="L72">
            <v>352.84899999999999</v>
          </cell>
          <cell r="M72">
            <v>362.12</v>
          </cell>
          <cell r="N72">
            <v>372.26600000000002</v>
          </cell>
          <cell r="O72">
            <v>371.05799999999999</v>
          </cell>
          <cell r="P72">
            <v>398.81799999999998</v>
          </cell>
          <cell r="Q72">
            <v>421.20499999999998</v>
          </cell>
          <cell r="R72">
            <v>448.88099999999997</v>
          </cell>
        </row>
        <row r="73">
          <cell r="H73">
            <v>17714.368488</v>
          </cell>
          <cell r="I73">
            <v>16115.767231</v>
          </cell>
          <cell r="J73">
            <v>16355.821995</v>
          </cell>
          <cell r="K73">
            <v>14666.502122</v>
          </cell>
          <cell r="L73">
            <v>13947.545367999999</v>
          </cell>
          <cell r="M73">
            <v>14212.716641999999</v>
          </cell>
          <cell r="N73">
            <v>13265.912934</v>
          </cell>
          <cell r="O73">
            <v>13841.722577</v>
          </cell>
          <cell r="P73">
            <v>13434.004003</v>
          </cell>
          <cell r="Q73">
            <v>13279.845292</v>
          </cell>
          <cell r="R73">
            <v>13261.678105999999</v>
          </cell>
        </row>
        <row r="74">
          <cell r="H74">
            <v>4888.3685561060393</v>
          </cell>
          <cell r="I74">
            <v>4534.5578888553937</v>
          </cell>
          <cell r="J74">
            <v>5004.0310277262597</v>
          </cell>
          <cell r="K74">
            <v>4987.226714569123</v>
          </cell>
          <cell r="L74">
            <v>4921.3774355534315</v>
          </cell>
          <cell r="M74">
            <v>5146.7089504010401</v>
          </cell>
          <cell r="N74">
            <v>4938.4483442884439</v>
          </cell>
          <cell r="O74">
            <v>5136.0818959764665</v>
          </cell>
          <cell r="P74">
            <v>5357.7226084684535</v>
          </cell>
          <cell r="Q74">
            <v>5593.53723621686</v>
          </cell>
          <cell r="R74">
            <v>5952.9153298993851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917.74599999999998</v>
          </cell>
          <cell r="I81">
            <v>191.33700000000002</v>
          </cell>
          <cell r="J81">
            <v>217.346</v>
          </cell>
          <cell r="K81">
            <v>256.13799999999998</v>
          </cell>
          <cell r="L81">
            <v>221.89099999999999</v>
          </cell>
          <cell r="M81">
            <v>229.41900000000001</v>
          </cell>
          <cell r="N81">
            <v>223.14600000000002</v>
          </cell>
          <cell r="O81">
            <v>232.059</v>
          </cell>
          <cell r="P81">
            <v>281.42499999999995</v>
          </cell>
          <cell r="Q81">
            <v>322.517</v>
          </cell>
          <cell r="R81">
            <v>383.904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18909.317999999999</v>
          </cell>
          <cell r="I83">
            <v>17684.258000000002</v>
          </cell>
          <cell r="J83">
            <v>18915.736000000001</v>
          </cell>
          <cell r="K83">
            <v>18274.384999999998</v>
          </cell>
          <cell r="L83">
            <v>18722.961000000003</v>
          </cell>
          <cell r="M83">
            <v>18669.203000000001</v>
          </cell>
          <cell r="N83">
            <v>17706.695</v>
          </cell>
          <cell r="O83">
            <v>18387.968999999997</v>
          </cell>
          <cell r="P83">
            <v>19315.529000000002</v>
          </cell>
          <cell r="Q83">
            <v>20253.498</v>
          </cell>
          <cell r="R83">
            <v>22133.557000000001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664.51499999999999</v>
          </cell>
          <cell r="N84">
            <v>753.18399999999997</v>
          </cell>
          <cell r="O84">
            <v>728.03099999999995</v>
          </cell>
          <cell r="P84">
            <v>689.74599999999998</v>
          </cell>
          <cell r="Q84">
            <v>740.875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8.36</v>
          </cell>
          <cell r="I86">
            <v>20.074000000000002</v>
          </cell>
          <cell r="J86">
            <v>19.588999999999999</v>
          </cell>
          <cell r="K86">
            <v>21.426000000000002</v>
          </cell>
          <cell r="L86">
            <v>24.460999999999999</v>
          </cell>
          <cell r="M86">
            <v>40.410000000000004</v>
          </cell>
          <cell r="N86">
            <v>76.186000000000007</v>
          </cell>
          <cell r="O86">
            <v>82.762</v>
          </cell>
          <cell r="P86">
            <v>68.056000000000012</v>
          </cell>
          <cell r="Q86">
            <v>68.484000000000009</v>
          </cell>
          <cell r="R86">
            <v>56.723000000000006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1331.8609999999999</v>
          </cell>
          <cell r="I88">
            <v>1567.1849999999999</v>
          </cell>
          <cell r="J88">
            <v>2257.761</v>
          </cell>
          <cell r="K88">
            <v>2762.0499999999997</v>
          </cell>
          <cell r="L88">
            <v>1836.498</v>
          </cell>
          <cell r="M88">
            <v>1942.308</v>
          </cell>
          <cell r="N88">
            <v>1791.1399999999999</v>
          </cell>
          <cell r="O88">
            <v>1651.3230000000001</v>
          </cell>
          <cell r="P88">
            <v>1467.5800000000002</v>
          </cell>
          <cell r="Q88">
            <v>1223.5229999999999</v>
          </cell>
          <cell r="R88">
            <v>1267.9159999999999</v>
          </cell>
        </row>
        <row r="89">
          <cell r="H89">
            <v>21167.285</v>
          </cell>
          <cell r="I89">
            <v>19462.854000000003</v>
          </cell>
          <cell r="J89">
            <v>21410.432000000001</v>
          </cell>
          <cell r="K89">
            <v>21313.998999999996</v>
          </cell>
          <cell r="L89">
            <v>20805.811000000002</v>
          </cell>
          <cell r="M89">
            <v>21545.855000000003</v>
          </cell>
          <cell r="N89">
            <v>20550.351000000002</v>
          </cell>
          <cell r="O89">
            <v>21082.143999999997</v>
          </cell>
          <cell r="P89">
            <v>21822.336000000003</v>
          </cell>
          <cell r="Q89">
            <v>22608.897000000001</v>
          </cell>
          <cell r="R89">
            <v>23842.100000000002</v>
          </cell>
        </row>
        <row r="90">
          <cell r="H90">
            <v>7.8729676873297277E-3</v>
          </cell>
          <cell r="I90">
            <v>7.7568387478116783E-3</v>
          </cell>
          <cell r="J90">
            <v>7.6861735831619165E-3</v>
          </cell>
          <cell r="K90">
            <v>7.6773372987236866E-3</v>
          </cell>
          <cell r="L90">
            <v>7.5945608859179174E-3</v>
          </cell>
          <cell r="M90">
            <v>7.5203637467080873E-3</v>
          </cell>
          <cell r="N90">
            <v>7.4753849744354593E-3</v>
          </cell>
          <cell r="O90">
            <v>7.3737350693113051E-3</v>
          </cell>
          <cell r="P90">
            <v>7.3168773930304739E-3</v>
          </cell>
          <cell r="Q90">
            <v>7.261018924041393E-3</v>
          </cell>
          <cell r="R90">
            <v>7.1948139796319619E-3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4.3356812175014414E-2</v>
          </cell>
          <cell r="I94">
            <v>9.8308809180811807E-3</v>
          </cell>
          <cell r="J94">
            <v>1.0151406566668061E-2</v>
          </cell>
          <cell r="K94">
            <v>1.201736004585531E-2</v>
          </cell>
          <cell r="L94">
            <v>1.0664857044024863E-2</v>
          </cell>
          <cell r="M94">
            <v>1.0647941332567214E-2</v>
          </cell>
          <cell r="N94">
            <v>1.0858500665025137E-2</v>
          </cell>
          <cell r="O94">
            <v>1.1007371925739622E-2</v>
          </cell>
          <cell r="P94">
            <v>1.2896190398681421E-2</v>
          </cell>
          <cell r="Q94">
            <v>1.4265047958774812E-2</v>
          </cell>
          <cell r="R94">
            <v>1.6101937329345988E-2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0.89332750988140419</v>
          </cell>
          <cell r="I96">
            <v>0.90861586897790014</v>
          </cell>
          <cell r="J96">
            <v>0.88348222025599488</v>
          </cell>
          <cell r="K96">
            <v>0.85738884570652374</v>
          </cell>
          <cell r="L96">
            <v>0.89989094873542785</v>
          </cell>
          <cell r="M96">
            <v>0.86648698786843215</v>
          </cell>
          <cell r="N96">
            <v>0.86162494256180822</v>
          </cell>
          <cell r="O96">
            <v>0.87220583447300237</v>
          </cell>
          <cell r="P96">
            <v>0.88512655107134264</v>
          </cell>
          <cell r="Q96">
            <v>0.89581981818927292</v>
          </cell>
          <cell r="R96">
            <v>0.92833924025148784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3.084189511161195E-2</v>
          </cell>
          <cell r="N97">
            <v>3.6650663533678809E-2</v>
          </cell>
          <cell r="O97">
            <v>3.453306267142469E-2</v>
          </cell>
          <cell r="P97">
            <v>3.160734029574102E-2</v>
          </cell>
          <cell r="Q97">
            <v>3.2769179319097258E-2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3.9494909243202418E-4</v>
          </cell>
          <cell r="I99">
            <v>1.0314006363095565E-3</v>
          </cell>
          <cell r="J99">
            <v>9.1492782583742346E-4</v>
          </cell>
          <cell r="K99">
            <v>1.0052548092922406E-3</v>
          </cell>
          <cell r="L99">
            <v>1.175681159460691E-3</v>
          </cell>
          <cell r="M99">
            <v>1.8755347606302928E-3</v>
          </cell>
          <cell r="N99">
            <v>3.7072846103699151E-3</v>
          </cell>
          <cell r="O99">
            <v>3.9256918081956001E-3</v>
          </cell>
          <cell r="P99">
            <v>3.1186395443640867E-3</v>
          </cell>
          <cell r="Q99">
            <v>3.0290730237746673E-3</v>
          </cell>
          <cell r="R99">
            <v>2.3791109004659824E-3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6.2920728851149299E-2</v>
          </cell>
          <cell r="I101">
            <v>8.0521849467709086E-2</v>
          </cell>
          <cell r="J101">
            <v>0.10545144535149968</v>
          </cell>
          <cell r="K101">
            <v>0.12958853943832879</v>
          </cell>
          <cell r="L101">
            <v>8.8268513061086629E-2</v>
          </cell>
          <cell r="M101">
            <v>9.0147640926758282E-2</v>
          </cell>
          <cell r="N101">
            <v>8.7158608629117798E-2</v>
          </cell>
          <cell r="O101">
            <v>7.8328039121637744E-2</v>
          </cell>
          <cell r="P101">
            <v>6.7251278689870783E-2</v>
          </cell>
          <cell r="Q101">
            <v>5.4116881509080249E-2</v>
          </cell>
          <cell r="R101">
            <v>5.3179711518700108E-2</v>
          </cell>
        </row>
        <row r="104">
          <cell r="A104" t="str">
            <v>Medium Trucks</v>
          </cell>
        </row>
        <row r="105">
          <cell r="H105">
            <v>6342.2271041874692</v>
          </cell>
          <cell r="I105">
            <v>8644.1979419819327</v>
          </cell>
          <cell r="J105">
            <v>7524.3041812497704</v>
          </cell>
          <cell r="K105">
            <v>8528.1407759732119</v>
          </cell>
          <cell r="L105">
            <v>8407.2260721157418</v>
          </cell>
          <cell r="M105">
            <v>9692.8256345388581</v>
          </cell>
          <cell r="N105">
            <v>9235.4346284876301</v>
          </cell>
          <cell r="O105">
            <v>9599.9708925283339</v>
          </cell>
          <cell r="P105">
            <v>10441.082810930538</v>
          </cell>
          <cell r="Q105">
            <v>10221.977528362673</v>
          </cell>
          <cell r="R105">
            <v>10022.272617182549</v>
          </cell>
        </row>
        <row r="106">
          <cell r="H106">
            <v>144.99</v>
          </cell>
          <cell r="I106">
            <v>200.554</v>
          </cell>
          <cell r="J106">
            <v>224.679</v>
          </cell>
          <cell r="K106">
            <v>251.84100000000001</v>
          </cell>
          <cell r="L106">
            <v>269.34100000000001</v>
          </cell>
          <cell r="M106">
            <v>288.21100000000001</v>
          </cell>
          <cell r="N106">
            <v>291.43799999999999</v>
          </cell>
          <cell r="O106">
            <v>289.94400000000002</v>
          </cell>
          <cell r="P106">
            <v>302.858</v>
          </cell>
          <cell r="Q106">
            <v>307.5</v>
          </cell>
          <cell r="R106">
            <v>314.95499999999998</v>
          </cell>
        </row>
        <row r="107">
          <cell r="H107">
            <v>34994.011137000001</v>
          </cell>
          <cell r="I107">
            <v>34343.909863000001</v>
          </cell>
          <cell r="J107">
            <v>26578.669462999998</v>
          </cell>
          <cell r="K107">
            <v>26875.546769</v>
          </cell>
          <cell r="L107">
            <v>24773.061355000002</v>
          </cell>
          <cell r="M107">
            <v>26691.273933</v>
          </cell>
          <cell r="N107">
            <v>25150.152061000001</v>
          </cell>
          <cell r="O107">
            <v>26277.572603000001</v>
          </cell>
          <cell r="P107">
            <v>27361.250635</v>
          </cell>
          <cell r="Q107">
            <v>26382.701075000001</v>
          </cell>
          <cell r="R107">
            <v>25254.987558000001</v>
          </cell>
        </row>
        <row r="108">
          <cell r="H108">
            <v>5073.7816747536308</v>
          </cell>
          <cell r="I108">
            <v>6887.8084986641024</v>
          </cell>
          <cell r="J108">
            <v>5971.6688762773765</v>
          </cell>
          <cell r="K108">
            <v>6768.3645738517298</v>
          </cell>
          <cell r="L108">
            <v>6672.4011184170549</v>
          </cell>
          <cell r="M108">
            <v>7692.7187515038631</v>
          </cell>
          <cell r="N108">
            <v>7329.7100163537179</v>
          </cell>
          <cell r="O108">
            <v>7619.0245108042318</v>
          </cell>
          <cell r="P108">
            <v>8286.5736448148309</v>
          </cell>
          <cell r="Q108">
            <v>8112.6805805624999</v>
          </cell>
          <cell r="R108">
            <v>7954.1846063298899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28611.953000000001</v>
          </cell>
          <cell r="I115">
            <v>33345.462</v>
          </cell>
          <cell r="J115">
            <v>30658.567000000003</v>
          </cell>
          <cell r="K115">
            <v>35909.928</v>
          </cell>
          <cell r="L115">
            <v>34564.383999999998</v>
          </cell>
          <cell r="M115">
            <v>38715.873</v>
          </cell>
          <cell r="N115">
            <v>36493.589999999997</v>
          </cell>
          <cell r="O115">
            <v>37605.5</v>
          </cell>
          <cell r="P115">
            <v>41668.455999999998</v>
          </cell>
          <cell r="Q115">
            <v>39249.513999999996</v>
          </cell>
          <cell r="R115">
            <v>36593.426999999996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18967.013999999999</v>
          </cell>
          <cell r="I117">
            <v>25267.481</v>
          </cell>
          <cell r="J117">
            <v>19708.939999999999</v>
          </cell>
          <cell r="K117">
            <v>22067.403999999999</v>
          </cell>
          <cell r="L117">
            <v>25494.308000000001</v>
          </cell>
          <cell r="M117">
            <v>25258.252</v>
          </cell>
          <cell r="N117">
            <v>23395.047999999999</v>
          </cell>
          <cell r="O117">
            <v>23883.773000000001</v>
          </cell>
          <cell r="P117">
            <v>24510.031999999999</v>
          </cell>
          <cell r="Q117">
            <v>24467.973000000002</v>
          </cell>
          <cell r="R117">
            <v>25676.110999999997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899.04700000000003</v>
          </cell>
          <cell r="N118">
            <v>995.14800000000002</v>
          </cell>
          <cell r="O118">
            <v>945.62599999999998</v>
          </cell>
          <cell r="P118">
            <v>875.23900000000003</v>
          </cell>
          <cell r="Q118">
            <v>895.04099999999994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47578.967000000004</v>
          </cell>
          <cell r="I123">
            <v>58612.942999999999</v>
          </cell>
          <cell r="J123">
            <v>50367.506999999998</v>
          </cell>
          <cell r="K123">
            <v>57977.331999999995</v>
          </cell>
          <cell r="L123">
            <v>60058.691999999995</v>
          </cell>
          <cell r="M123">
            <v>64873.171999999999</v>
          </cell>
          <cell r="N123">
            <v>60883.785999999993</v>
          </cell>
          <cell r="O123">
            <v>62434.898999999998</v>
          </cell>
          <cell r="P123">
            <v>67053.726999999999</v>
          </cell>
          <cell r="Q123">
            <v>64612.527999999991</v>
          </cell>
          <cell r="R123">
            <v>62269.537999999993</v>
          </cell>
        </row>
        <row r="124">
          <cell r="H124">
            <v>7.5019336612190835E-3</v>
          </cell>
          <cell r="I124">
            <v>6.7806109246222662E-3</v>
          </cell>
          <cell r="J124">
            <v>6.6939753878522846E-3</v>
          </cell>
          <cell r="K124">
            <v>6.7983554121600152E-3</v>
          </cell>
          <cell r="L124">
            <v>7.1436989424129727E-3</v>
          </cell>
          <cell r="M124">
            <v>6.6929061190200995E-3</v>
          </cell>
          <cell r="N124">
            <v>6.5924115592998532E-3</v>
          </cell>
          <cell r="O124">
            <v>6.5036550317660998E-3</v>
          </cell>
          <cell r="P124">
            <v>6.4221047006545089E-3</v>
          </cell>
          <cell r="Q124">
            <v>6.3209420897982977E-3</v>
          </cell>
          <cell r="R124">
            <v>6.2131155655497563E-3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0.60135717112143272</v>
          </cell>
          <cell r="I128">
            <v>0.56890953249011911</v>
          </cell>
          <cell r="J128">
            <v>0.60869732941120158</v>
          </cell>
          <cell r="K128">
            <v>0.61937875996087577</v>
          </cell>
          <cell r="L128">
            <v>0.57551010268422098</v>
          </cell>
          <cell r="M128">
            <v>0.59679327842948704</v>
          </cell>
          <cell r="N128">
            <v>0.59939751447125844</v>
          </cell>
          <cell r="O128">
            <v>0.60231538133824802</v>
          </cell>
          <cell r="P128">
            <v>0.62141894066529668</v>
          </cell>
          <cell r="Q128">
            <v>0.60745981027085028</v>
          </cell>
          <cell r="R128">
            <v>0.58766177131425001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0.39864282887856722</v>
          </cell>
          <cell r="I130">
            <v>0.43109046750988089</v>
          </cell>
          <cell r="J130">
            <v>0.39130267058879842</v>
          </cell>
          <cell r="K130">
            <v>0.38062124003912429</v>
          </cell>
          <cell r="L130">
            <v>0.42448989731577907</v>
          </cell>
          <cell r="M130">
            <v>0.38934818849308001</v>
          </cell>
          <cell r="N130">
            <v>0.38425744417405322</v>
          </cell>
          <cell r="O130">
            <v>0.38253882656236859</v>
          </cell>
          <cell r="P130">
            <v>0.3655282576612035</v>
          </cell>
          <cell r="Q130">
            <v>0.37868775231948831</v>
          </cell>
          <cell r="R130">
            <v>0.41233822868574999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1.3858533077432995E-2</v>
          </cell>
          <cell r="N131">
            <v>1.6345041354688426E-2</v>
          </cell>
          <cell r="O131">
            <v>1.5145792099383392E-2</v>
          </cell>
          <cell r="P131">
            <v>1.3052801673499819E-2</v>
          </cell>
          <cell r="Q131">
            <v>1.3852437409661484E-2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42524.158261585137</v>
          </cell>
          <cell r="I139">
            <v>36617.402802901204</v>
          </cell>
          <cell r="J139">
            <v>37898.194537308693</v>
          </cell>
          <cell r="K139">
            <v>46494.98324522606</v>
          </cell>
          <cell r="L139">
            <v>33572.806544128718</v>
          </cell>
          <cell r="M139">
            <v>40278.013225452079</v>
          </cell>
          <cell r="N139">
            <v>44617.200674733351</v>
          </cell>
          <cell r="O139">
            <v>47799.107026867307</v>
          </cell>
          <cell r="P139">
            <v>44283.395109369449</v>
          </cell>
          <cell r="Q139">
            <v>53872.864653473909</v>
          </cell>
          <cell r="R139">
            <v>56082.70514556444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44280.994999999995</v>
          </cell>
          <cell r="I149">
            <v>39028.282000000007</v>
          </cell>
          <cell r="J149">
            <v>45717.12999999999</v>
          </cell>
          <cell r="K149">
            <v>47615.432000000001</v>
          </cell>
          <cell r="L149">
            <v>37889.943000000007</v>
          </cell>
          <cell r="M149">
            <v>38289.290999999997</v>
          </cell>
          <cell r="N149">
            <v>38847.728999999999</v>
          </cell>
          <cell r="O149">
            <v>41737.069000000003</v>
          </cell>
          <cell r="P149">
            <v>43452.138999999996</v>
          </cell>
          <cell r="Q149">
            <v>45396.224000000002</v>
          </cell>
          <cell r="R149">
            <v>43945.217000000004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44280.994999999995</v>
          </cell>
          <cell r="I157">
            <v>39028.282000000007</v>
          </cell>
          <cell r="J157">
            <v>45717.12999999999</v>
          </cell>
          <cell r="K157">
            <v>47615.432000000001</v>
          </cell>
          <cell r="L157">
            <v>37889.943000000007</v>
          </cell>
          <cell r="M157">
            <v>38289.290999999997</v>
          </cell>
          <cell r="N157">
            <v>38847.728999999999</v>
          </cell>
          <cell r="O157">
            <v>41737.069000000003</v>
          </cell>
          <cell r="P157">
            <v>43452.138999999996</v>
          </cell>
          <cell r="Q157">
            <v>45396.224000000002</v>
          </cell>
          <cell r="R157">
            <v>43945.217000000004</v>
          </cell>
        </row>
        <row r="158">
          <cell r="H158">
            <v>1.0413138510022412E-3</v>
          </cell>
          <cell r="I158">
            <v>1.065839710426098E-3</v>
          </cell>
          <cell r="J158">
            <v>1.2063141940704849E-3</v>
          </cell>
          <cell r="K158">
            <v>1.024098272040758E-3</v>
          </cell>
          <cell r="L158">
            <v>1.128590275888814E-3</v>
          </cell>
          <cell r="M158">
            <v>9.5062511613171153E-4</v>
          </cell>
          <cell r="N158">
            <v>8.7068951912080419E-4</v>
          </cell>
          <cell r="O158">
            <v>8.7317675153513006E-4</v>
          </cell>
          <cell r="P158">
            <v>9.8122871773231369E-4</v>
          </cell>
          <cell r="Q158">
            <v>8.4265472593673745E-4</v>
          </cell>
          <cell r="R158">
            <v>7.835787679274528E-4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19420.335972877423</v>
          </cell>
          <cell r="I173">
            <v>14995.765064762973</v>
          </cell>
          <cell r="J173">
            <v>17363.017850868378</v>
          </cell>
          <cell r="K173">
            <v>17932.903113880169</v>
          </cell>
          <cell r="L173">
            <v>13730.509676471493</v>
          </cell>
          <cell r="M173">
            <v>13610.912980611804</v>
          </cell>
          <cell r="N173">
            <v>12662.590973937437</v>
          </cell>
          <cell r="O173">
            <v>14145.184469900982</v>
          </cell>
          <cell r="P173">
            <v>16004.699748086248</v>
          </cell>
          <cell r="Q173">
            <v>16939.707657967494</v>
          </cell>
          <cell r="R173">
            <v>17588.078772377798</v>
          </cell>
        </row>
        <row r="174">
          <cell r="H174">
            <v>32.088000000000001</v>
          </cell>
          <cell r="I174">
            <v>33.476999999999997</v>
          </cell>
          <cell r="J174">
            <v>34.926000000000002</v>
          </cell>
          <cell r="K174">
            <v>36.436999999999998</v>
          </cell>
          <cell r="L174">
            <v>38.015000000000001</v>
          </cell>
          <cell r="M174">
            <v>39.659999999999997</v>
          </cell>
          <cell r="N174">
            <v>40.459000000000003</v>
          </cell>
          <cell r="O174">
            <v>41.414999999999999</v>
          </cell>
          <cell r="P174">
            <v>42.475999999999999</v>
          </cell>
          <cell r="Q174">
            <v>43.863</v>
          </cell>
          <cell r="R174">
            <v>45.033000000000001</v>
          </cell>
        </row>
        <row r="175">
          <cell r="H175">
            <v>87716.725133</v>
          </cell>
          <cell r="I175">
            <v>65037.290658999998</v>
          </cell>
          <cell r="J175">
            <v>74629.138703999997</v>
          </cell>
          <cell r="K175">
            <v>74084.032181999995</v>
          </cell>
          <cell r="L175">
            <v>60937.361620999996</v>
          </cell>
          <cell r="M175">
            <v>56254.320789999998</v>
          </cell>
          <cell r="N175">
            <v>52217.533335</v>
          </cell>
          <cell r="O175">
            <v>55495.761356000003</v>
          </cell>
          <cell r="P175">
            <v>60019.167457000003</v>
          </cell>
          <cell r="Q175">
            <v>58658.574581000001</v>
          </cell>
          <cell r="R175">
            <v>54939.240209000003</v>
          </cell>
        </row>
        <row r="176">
          <cell r="H176">
            <v>2814.6542760677039</v>
          </cell>
          <cell r="I176">
            <v>2177.2533793913431</v>
          </cell>
          <cell r="J176">
            <v>2606.4972983759039</v>
          </cell>
          <cell r="K176">
            <v>2699.3998806155337</v>
          </cell>
          <cell r="L176">
            <v>2316.5338020223153</v>
          </cell>
          <cell r="M176">
            <v>2231.0463625313996</v>
          </cell>
          <cell r="N176">
            <v>2112.6691812007653</v>
          </cell>
          <cell r="O176">
            <v>2298.3569565587404</v>
          </cell>
          <cell r="P176">
            <v>2549.3741569035319</v>
          </cell>
          <cell r="Q176">
            <v>2572.9410568464032</v>
          </cell>
          <cell r="R176">
            <v>2474.0788043318971</v>
          </cell>
        </row>
        <row r="183">
          <cell r="H183">
            <v>38927.034999999996</v>
          </cell>
          <cell r="I183">
            <v>33780.804000000004</v>
          </cell>
          <cell r="J183">
            <v>40470.613999999994</v>
          </cell>
          <cell r="K183">
            <v>39504.179000000004</v>
          </cell>
          <cell r="L183">
            <v>32446.091000000004</v>
          </cell>
          <cell r="M183">
            <v>31949.409</v>
          </cell>
          <cell r="N183">
            <v>30545.499</v>
          </cell>
          <cell r="O183">
            <v>33203.811000000002</v>
          </cell>
          <cell r="P183">
            <v>36800.904999999999</v>
          </cell>
          <cell r="Q183">
            <v>37111.536</v>
          </cell>
          <cell r="R183">
            <v>35657.141000000003</v>
          </cell>
        </row>
        <row r="191">
          <cell r="H191">
            <v>38927.034999999996</v>
          </cell>
          <cell r="I191">
            <v>33780.804000000004</v>
          </cell>
          <cell r="J191">
            <v>40470.613999999994</v>
          </cell>
          <cell r="K191">
            <v>39504.179000000004</v>
          </cell>
          <cell r="L191">
            <v>32446.091000000004</v>
          </cell>
          <cell r="M191">
            <v>31949.409</v>
          </cell>
          <cell r="N191">
            <v>30545.499</v>
          </cell>
          <cell r="O191">
            <v>33203.811000000002</v>
          </cell>
          <cell r="P191">
            <v>36800.904999999999</v>
          </cell>
          <cell r="Q191">
            <v>37111.536</v>
          </cell>
          <cell r="R191">
            <v>35657.141000000003</v>
          </cell>
        </row>
        <row r="192">
          <cell r="H192">
            <v>2.0044470422327276E-3</v>
          </cell>
          <cell r="I192">
            <v>2.2526895996375731E-3</v>
          </cell>
          <cell r="J192">
            <v>2.3308513731658655E-3</v>
          </cell>
          <cell r="K192">
            <v>2.2028881073596802E-3</v>
          </cell>
          <cell r="L192">
            <v>2.3630653023463074E-3</v>
          </cell>
          <cell r="M192">
            <v>2.347337687450551E-3</v>
          </cell>
          <cell r="N192">
            <v>2.4122629454643016E-3</v>
          </cell>
          <cell r="O192">
            <v>2.3473579344725527E-3</v>
          </cell>
          <cell r="P192">
            <v>2.2993811554884334E-3</v>
          </cell>
          <cell r="Q192">
            <v>2.1908014441172959E-3</v>
          </cell>
          <cell r="R192">
            <v>2.0273471287836054E-3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23103.822288707717</v>
          </cell>
          <cell r="I209">
            <v>21621.63773813823</v>
          </cell>
          <cell r="J209">
            <v>20535.176686440318</v>
          </cell>
          <cell r="K209">
            <v>28562.080131345891</v>
          </cell>
          <cell r="L209">
            <v>19842.296867657227</v>
          </cell>
          <cell r="M209">
            <v>26667.100244840276</v>
          </cell>
          <cell r="N209">
            <v>31954.609700795914</v>
          </cell>
          <cell r="O209">
            <v>33653.922556966325</v>
          </cell>
          <cell r="P209">
            <v>28278.695361283197</v>
          </cell>
          <cell r="Q209">
            <v>36933.156995506419</v>
          </cell>
          <cell r="R209">
            <v>38494.626373186642</v>
          </cell>
        </row>
        <row r="211">
          <cell r="H211">
            <v>97.001017998605874</v>
          </cell>
          <cell r="I211">
            <v>88.975379182336667</v>
          </cell>
          <cell r="J211">
            <v>83.152323096271289</v>
          </cell>
          <cell r="K211">
            <v>132.21446789755981</v>
          </cell>
          <cell r="L211">
            <v>93.533814149055232</v>
          </cell>
          <cell r="M211">
            <v>109.68047661325643</v>
          </cell>
          <cell r="N211">
            <v>127.45777176269992</v>
          </cell>
          <cell r="O211">
            <v>124.59453495174249</v>
          </cell>
          <cell r="P211">
            <v>99.997219987028103</v>
          </cell>
          <cell r="Q211">
            <v>117.98507162653877</v>
          </cell>
          <cell r="R211">
            <v>126.1337851981682</v>
          </cell>
        </row>
        <row r="212">
          <cell r="H212">
            <v>9.7001017998605885</v>
          </cell>
          <cell r="I212">
            <v>8.8975379182336667</v>
          </cell>
          <cell r="J212">
            <v>8.3152323096271292</v>
          </cell>
          <cell r="K212">
            <v>13.221446789755984</v>
          </cell>
          <cell r="L212">
            <v>9.3533814149055239</v>
          </cell>
          <cell r="M212">
            <v>10.968047661325643</v>
          </cell>
          <cell r="N212">
            <v>12.745777176269993</v>
          </cell>
          <cell r="O212">
            <v>12.45945349517425</v>
          </cell>
          <cell r="P212">
            <v>9.9997219987028103</v>
          </cell>
          <cell r="Q212">
            <v>11.798507162653877</v>
          </cell>
          <cell r="R212">
            <v>12.61337851981682</v>
          </cell>
        </row>
        <row r="214">
          <cell r="H214">
            <v>23113.522390507576</v>
          </cell>
          <cell r="I214">
            <v>21630.535276056464</v>
          </cell>
          <cell r="J214">
            <v>20543.491918749947</v>
          </cell>
          <cell r="K214">
            <v>28575.301578135648</v>
          </cell>
          <cell r="L214">
            <v>19851.650249072132</v>
          </cell>
          <cell r="M214">
            <v>26678.068292501604</v>
          </cell>
          <cell r="N214">
            <v>31967.355477972185</v>
          </cell>
          <cell r="O214">
            <v>33666.382010461501</v>
          </cell>
          <cell r="P214">
            <v>28288.695083281898</v>
          </cell>
          <cell r="Q214">
            <v>36944.955502669072</v>
          </cell>
          <cell r="R214">
            <v>38507.23975170646</v>
          </cell>
        </row>
        <row r="215">
          <cell r="H215">
            <v>0.99958032784289763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0.99952883607672149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4.1112600586634034E-4</v>
          </cell>
          <cell r="N216">
            <v>3.9871227962703243E-4</v>
          </cell>
          <cell r="O216">
            <v>3.7008590621061082E-4</v>
          </cell>
          <cell r="P216">
            <v>3.534882740000426E-4</v>
          </cell>
          <cell r="Q216">
            <v>3.193536709443729E-4</v>
          </cell>
          <cell r="R216">
            <v>3.2755862536882702E-4</v>
          </cell>
        </row>
        <row r="221">
          <cell r="H221">
            <v>5353.96</v>
          </cell>
          <cell r="I221">
            <v>5247.4780000000001</v>
          </cell>
          <cell r="J221">
            <v>5246.5159999999996</v>
          </cell>
          <cell r="K221">
            <v>8111.2529999999997</v>
          </cell>
          <cell r="L221">
            <v>5443.8519999999999</v>
          </cell>
          <cell r="M221">
            <v>6339.8820000000005</v>
          </cell>
          <cell r="N221">
            <v>8302.23</v>
          </cell>
          <cell r="O221">
            <v>8533.2579999999998</v>
          </cell>
          <cell r="P221">
            <v>6651.2339999999995</v>
          </cell>
          <cell r="Q221">
            <v>8284.6879999999983</v>
          </cell>
          <cell r="R221">
            <v>8288.0760000000009</v>
          </cell>
        </row>
        <row r="229">
          <cell r="H229">
            <v>5353.96</v>
          </cell>
          <cell r="I229">
            <v>5247.4780000000001</v>
          </cell>
          <cell r="J229">
            <v>5246.5159999999996</v>
          </cell>
          <cell r="K229">
            <v>8111.2529999999997</v>
          </cell>
          <cell r="L229">
            <v>5443.8519999999999</v>
          </cell>
          <cell r="M229">
            <v>6339.8820000000005</v>
          </cell>
          <cell r="N229">
            <v>8302.23</v>
          </cell>
          <cell r="O229">
            <v>8533.2579999999998</v>
          </cell>
          <cell r="P229">
            <v>6651.2339999999995</v>
          </cell>
          <cell r="Q229">
            <v>8284.6879999999983</v>
          </cell>
          <cell r="R229">
            <v>8288.0760000000009</v>
          </cell>
        </row>
        <row r="230">
          <cell r="H230">
            <v>2.3173481569830178E-4</v>
          </cell>
          <cell r="I230">
            <v>2.4269567659733826E-4</v>
          </cell>
          <cell r="J230">
            <v>2.5548920664823652E-4</v>
          </cell>
          <cell r="K230">
            <v>2.8398677416699008E-4</v>
          </cell>
          <cell r="L230">
            <v>2.7435593955221137E-4</v>
          </cell>
          <cell r="M230">
            <v>2.3774170951439244E-4</v>
          </cell>
          <cell r="N230">
            <v>2.5981321874174576E-4</v>
          </cell>
          <cell r="O230">
            <v>2.5355909063960285E-4</v>
          </cell>
          <cell r="P230">
            <v>2.3520300052831672E-4</v>
          </cell>
          <cell r="Q230">
            <v>2.2431572803288869E-4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15793.479294189148</v>
          </cell>
          <cell r="I247">
            <v>17645.770307305695</v>
          </cell>
          <cell r="J247">
            <v>16868.100136057667</v>
          </cell>
          <cell r="K247">
            <v>14840.025413464449</v>
          </cell>
          <cell r="L247">
            <v>12845.527649153149</v>
          </cell>
          <cell r="M247">
            <v>13050.021862050275</v>
          </cell>
          <cell r="N247">
            <v>10699.397580303346</v>
          </cell>
          <cell r="O247">
            <v>11766.245167103471</v>
          </cell>
          <cell r="P247">
            <v>11196.34324096294</v>
          </cell>
          <cell r="Q247">
            <v>10770.779875267659</v>
          </cell>
          <cell r="R247">
            <v>12305.024572702032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15793.479294189148</v>
          </cell>
          <cell r="I252">
            <v>17645.770307305695</v>
          </cell>
          <cell r="J252">
            <v>16868.100136057667</v>
          </cell>
          <cell r="K252">
            <v>14840.025413464449</v>
          </cell>
          <cell r="L252">
            <v>12845.527649153149</v>
          </cell>
          <cell r="M252">
            <v>13050.021862050275</v>
          </cell>
          <cell r="N252">
            <v>10699.397580303346</v>
          </cell>
          <cell r="O252">
            <v>11766.245167103471</v>
          </cell>
          <cell r="P252">
            <v>11196.34324096294</v>
          </cell>
          <cell r="Q252">
            <v>10770.779875267659</v>
          </cell>
          <cell r="R252">
            <v>12305.024572702032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6887.25</v>
          </cell>
          <cell r="I259">
            <v>6958.3499999999995</v>
          </cell>
          <cell r="J259">
            <v>5948.1</v>
          </cell>
          <cell r="K259">
            <v>6431.8499999999995</v>
          </cell>
          <cell r="L259">
            <v>4877.55</v>
          </cell>
          <cell r="M259">
            <v>5014.3500000000004</v>
          </cell>
          <cell r="N259">
            <v>4768.6499999999996</v>
          </cell>
          <cell r="O259">
            <v>4819.9500000000007</v>
          </cell>
          <cell r="P259">
            <v>4842</v>
          </cell>
          <cell r="Q259">
            <v>4741.6500000000005</v>
          </cell>
          <cell r="R259">
            <v>6087.15</v>
          </cell>
        </row>
        <row r="265">
          <cell r="H265">
            <v>16178.85</v>
          </cell>
          <cell r="I265">
            <v>15734.250000000002</v>
          </cell>
          <cell r="J265">
            <v>18943.650000000001</v>
          </cell>
          <cell r="K265">
            <v>15631.199999999999</v>
          </cell>
          <cell r="L265">
            <v>16275.6</v>
          </cell>
          <cell r="M265">
            <v>16936.650000000001</v>
          </cell>
          <cell r="N265">
            <v>11151.9</v>
          </cell>
          <cell r="O265">
            <v>11643.3</v>
          </cell>
          <cell r="P265">
            <v>9796.9500000000007</v>
          </cell>
          <cell r="Q265">
            <v>8009.1</v>
          </cell>
          <cell r="R265">
            <v>7066.35</v>
          </cell>
        </row>
        <row r="267">
          <cell r="H267">
            <v>23066.1</v>
          </cell>
          <cell r="I267">
            <v>22692.600000000002</v>
          </cell>
          <cell r="J267">
            <v>24891.75</v>
          </cell>
          <cell r="K267">
            <v>22063.05</v>
          </cell>
          <cell r="L267">
            <v>21153.15</v>
          </cell>
          <cell r="M267">
            <v>21951</v>
          </cell>
          <cell r="N267">
            <v>15920.55</v>
          </cell>
          <cell r="O267">
            <v>16463.25</v>
          </cell>
          <cell r="P267">
            <v>14638.95</v>
          </cell>
          <cell r="Q267">
            <v>12750.75</v>
          </cell>
          <cell r="R267">
            <v>13153.5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1.4756700398517782E-3</v>
          </cell>
          <cell r="K268">
            <v>1.4867258906431557E-3</v>
          </cell>
          <cell r="L268">
            <v>1.646732666633164E-3</v>
          </cell>
          <cell r="M268">
            <v>1.6820661476310585E-3</v>
          </cell>
          <cell r="N268">
            <v>1.4879856440990975E-3</v>
          </cell>
          <cell r="O268">
            <v>1.3991931806782846E-3</v>
          </cell>
          <cell r="P268">
            <v>1.3074759932726909E-3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0.29858753755511336</v>
          </cell>
          <cell r="I272">
            <v>0.30663520266518596</v>
          </cell>
          <cell r="J272">
            <v>0.23895869113260418</v>
          </cell>
          <cell r="K272">
            <v>0.2915213445103918</v>
          </cell>
          <cell r="L272">
            <v>0.23058267917544195</v>
          </cell>
          <cell r="M272">
            <v>0.22843378433784339</v>
          </cell>
          <cell r="N272">
            <v>0.29952796856892505</v>
          </cell>
          <cell r="O272">
            <v>0.29277026103594372</v>
          </cell>
          <cell r="P272">
            <v>0.33076142756140298</v>
          </cell>
          <cell r="Q272">
            <v>0.37187224280924658</v>
          </cell>
          <cell r="R272">
            <v>0.46277796784125896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0.70141246244488675</v>
          </cell>
          <cell r="I278">
            <v>0.69336479733481404</v>
          </cell>
          <cell r="J278">
            <v>0.76104130886739585</v>
          </cell>
          <cell r="K278">
            <v>0.7084786554896082</v>
          </cell>
          <cell r="L278">
            <v>0.76941732082455805</v>
          </cell>
          <cell r="M278">
            <v>0.77156621566215666</v>
          </cell>
          <cell r="N278">
            <v>0.70047203143107495</v>
          </cell>
          <cell r="O278">
            <v>0.70722973896405628</v>
          </cell>
          <cell r="P278">
            <v>0.66923857243859708</v>
          </cell>
          <cell r="Q278">
            <v>0.62812775719075353</v>
          </cell>
          <cell r="R278">
            <v>0.53722203215874109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117.68345547104154</v>
          </cell>
          <cell r="I285">
            <v>120.43884754471053</v>
          </cell>
          <cell r="J285">
            <v>112.01186950745449</v>
          </cell>
          <cell r="K285">
            <v>111.99402199428539</v>
          </cell>
          <cell r="L285">
            <v>98.431982997178622</v>
          </cell>
          <cell r="M285">
            <v>135.55841856201951</v>
          </cell>
          <cell r="N285">
            <v>147.38237503688089</v>
          </cell>
          <cell r="O285">
            <v>115.90127780984344</v>
          </cell>
          <cell r="P285">
            <v>115.0276855745588</v>
          </cell>
          <cell r="Q285">
            <v>113.84517871656253</v>
          </cell>
          <cell r="R285">
            <v>88.201567823119618</v>
          </cell>
        </row>
        <row r="287">
          <cell r="H287">
            <v>5789.2944031458319</v>
          </cell>
          <cell r="I287">
            <v>6421.0078103711749</v>
          </cell>
          <cell r="J287">
            <v>7085.4551338298716</v>
          </cell>
          <cell r="K287">
            <v>8021.2818595197978</v>
          </cell>
          <cell r="L287">
            <v>7417.1526649569569</v>
          </cell>
          <cell r="M287">
            <v>8859.8542816750851</v>
          </cell>
          <cell r="N287">
            <v>9802.1598839564831</v>
          </cell>
          <cell r="O287">
            <v>7921.4361636296808</v>
          </cell>
          <cell r="P287">
            <v>7890.6509837489566</v>
          </cell>
          <cell r="Q287">
            <v>7987.299188357747</v>
          </cell>
          <cell r="R287">
            <v>6784.0535279900832</v>
          </cell>
        </row>
        <row r="288">
          <cell r="H288">
            <v>578.92944031458319</v>
          </cell>
          <cell r="I288">
            <v>642.10078103711749</v>
          </cell>
          <cell r="J288">
            <v>708.54551338298722</v>
          </cell>
          <cell r="K288">
            <v>802.12818595197984</v>
          </cell>
          <cell r="L288">
            <v>741.71526649569569</v>
          </cell>
          <cell r="M288">
            <v>885.98542816750864</v>
          </cell>
          <cell r="N288">
            <v>980.21598839564831</v>
          </cell>
          <cell r="O288">
            <v>792.14361636296815</v>
          </cell>
          <cell r="P288">
            <v>789.06509837489568</v>
          </cell>
          <cell r="Q288">
            <v>798.7299188357747</v>
          </cell>
          <cell r="R288">
            <v>678.40535279900837</v>
          </cell>
        </row>
        <row r="290">
          <cell r="H290">
            <v>696.61289578562469</v>
          </cell>
          <cell r="I290">
            <v>762.53962858182808</v>
          </cell>
          <cell r="J290">
            <v>820.55738289044166</v>
          </cell>
          <cell r="K290">
            <v>914.12220794626523</v>
          </cell>
          <cell r="L290">
            <v>840.14724949287427</v>
          </cell>
          <cell r="M290">
            <v>1021.5438467295282</v>
          </cell>
          <cell r="N290">
            <v>1127.5983634325291</v>
          </cell>
          <cell r="O290">
            <v>908.0448941728115</v>
          </cell>
          <cell r="P290">
            <v>904.09278394945454</v>
          </cell>
          <cell r="Q290">
            <v>912.5750975523373</v>
          </cell>
          <cell r="R290">
            <v>766.60692062212786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0.83106334065446685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0.8849455105994336</v>
          </cell>
        </row>
        <row r="295">
          <cell r="H295">
            <v>589.28099999999995</v>
          </cell>
          <cell r="I295">
            <v>554.34239999999988</v>
          </cell>
          <cell r="J295">
            <v>470.41559999999998</v>
          </cell>
          <cell r="K295">
            <v>434.56319999999999</v>
          </cell>
          <cell r="L295">
            <v>382.97070000000002</v>
          </cell>
          <cell r="M295">
            <v>489.82439999999997</v>
          </cell>
          <cell r="N295">
            <v>517.57679999999993</v>
          </cell>
          <cell r="O295">
            <v>442.97249999999997</v>
          </cell>
          <cell r="P295">
            <v>456.02249999999998</v>
          </cell>
          <cell r="Q295">
            <v>426.47999999999996</v>
          </cell>
          <cell r="R295">
            <v>307.27620000000002</v>
          </cell>
        </row>
        <row r="296">
          <cell r="H296">
            <v>2.9715000000000003</v>
          </cell>
          <cell r="I296">
            <v>2.4864000000000002</v>
          </cell>
          <cell r="J296">
            <v>2.6082000000000001</v>
          </cell>
          <cell r="K296">
            <v>2.1240000000000001</v>
          </cell>
          <cell r="L296">
            <v>1.4558999999999997</v>
          </cell>
          <cell r="M296">
            <v>1.4352</v>
          </cell>
          <cell r="N296">
            <v>1.4897999999999998</v>
          </cell>
          <cell r="O296">
            <v>1.1174999999999999</v>
          </cell>
          <cell r="P296">
            <v>1.0125</v>
          </cell>
          <cell r="Q296">
            <v>1.155</v>
          </cell>
          <cell r="R296">
            <v>1.1153999999999999</v>
          </cell>
        </row>
        <row r="305">
          <cell r="H305">
            <v>592.25249999999994</v>
          </cell>
          <cell r="I305">
            <v>556.82879999999989</v>
          </cell>
          <cell r="J305">
            <v>473.02379999999999</v>
          </cell>
          <cell r="K305">
            <v>436.68720000000002</v>
          </cell>
          <cell r="L305">
            <v>384.42660000000001</v>
          </cell>
          <cell r="M305">
            <v>491.25959999999998</v>
          </cell>
          <cell r="N305">
            <v>519.06659999999988</v>
          </cell>
          <cell r="O305">
            <v>444.09</v>
          </cell>
          <cell r="P305">
            <v>457.03499999999997</v>
          </cell>
          <cell r="Q305">
            <v>427.63499999999993</v>
          </cell>
          <cell r="R305">
            <v>308.39160000000004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4.6233321835239937E-3</v>
          </cell>
          <cell r="J306">
            <v>4.2229792438962894E-3</v>
          </cell>
          <cell r="K306">
            <v>3.8992009771939653E-3</v>
          </cell>
          <cell r="L306">
            <v>3.9055049821664052E-3</v>
          </cell>
          <cell r="M306">
            <v>3.6239696893132695E-3</v>
          </cell>
          <cell r="N306">
            <v>3.5219041616754306E-3</v>
          </cell>
          <cell r="O306">
            <v>3.8316229845939079E-3</v>
          </cell>
          <cell r="P306">
            <v>3.9732608520907636E-3</v>
          </cell>
          <cell r="Q306">
            <v>3.7562855521942832E-3</v>
          </cell>
          <cell r="R306">
            <v>3.4964412494169254E-3</v>
          </cell>
        </row>
        <row r="308">
          <cell r="H308">
            <v>0.99498271429837781</v>
          </cell>
          <cell r="I308">
            <v>0.99553471372170399</v>
          </cell>
          <cell r="J308">
            <v>0.9944861125381006</v>
          </cell>
          <cell r="K308">
            <v>0.99513610657697316</v>
          </cell>
          <cell r="L308">
            <v>0.99621280109128774</v>
          </cell>
          <cell r="M308">
            <v>0.9970785303737576</v>
          </cell>
          <cell r="N308">
            <v>0.99712984807729887</v>
          </cell>
          <cell r="O308">
            <v>0.99748361818550291</v>
          </cell>
          <cell r="P308">
            <v>0.9977846335619811</v>
          </cell>
          <cell r="Q308">
            <v>0.99729909853028875</v>
          </cell>
          <cell r="R308">
            <v>0.99638316996960996</v>
          </cell>
        </row>
        <row r="309">
          <cell r="H309">
            <v>5.0172857016221976E-3</v>
          </cell>
          <cell r="I309">
            <v>4.4652862782959511E-3</v>
          </cell>
          <cell r="J309">
            <v>5.5138874618993802E-3</v>
          </cell>
          <cell r="K309">
            <v>4.8638934230268256E-3</v>
          </cell>
          <cell r="L309">
            <v>3.7871989087123518E-3</v>
          </cell>
          <cell r="M309">
            <v>2.9214696262424185E-3</v>
          </cell>
          <cell r="N309">
            <v>2.8701519227012492E-3</v>
          </cell>
          <cell r="O309">
            <v>2.5163818144970612E-3</v>
          </cell>
          <cell r="P309">
            <v>2.2153664380189703E-3</v>
          </cell>
          <cell r="Q309">
            <v>2.7009014697113197E-3</v>
          </cell>
          <cell r="R309">
            <v>3.616830030389932E-3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7">
        <row r="3">
          <cell r="H3">
            <v>60222.108604835703</v>
          </cell>
          <cell r="I3">
            <v>55427.064698431001</v>
          </cell>
          <cell r="J3">
            <v>55958.288951894021</v>
          </cell>
          <cell r="K3">
            <v>46255.748402935962</v>
          </cell>
          <cell r="L3">
            <v>45289.646873904603</v>
          </cell>
          <cell r="M3">
            <v>53718.985756106449</v>
          </cell>
          <cell r="N3">
            <v>57771.678362736879</v>
          </cell>
          <cell r="O3">
            <v>48598.014444327004</v>
          </cell>
          <cell r="P3">
            <v>41192.256732108945</v>
          </cell>
          <cell r="Q3">
            <v>45205.96021942536</v>
          </cell>
          <cell r="R3">
            <v>47433.619403905956</v>
          </cell>
        </row>
        <row r="11">
          <cell r="H11">
            <v>402.63299999999998</v>
          </cell>
          <cell r="I11">
            <v>288.9984</v>
          </cell>
          <cell r="J11">
            <v>199.24379999999999</v>
          </cell>
          <cell r="K11">
            <v>206.81279999999998</v>
          </cell>
          <cell r="L11">
            <v>226.58219999999997</v>
          </cell>
          <cell r="M11">
            <v>263.00039999999996</v>
          </cell>
          <cell r="N11">
            <v>245.51279999999997</v>
          </cell>
          <cell r="O11">
            <v>77.865000000000009</v>
          </cell>
          <cell r="P11">
            <v>128.20499999999998</v>
          </cell>
          <cell r="Q11">
            <v>210</v>
          </cell>
          <cell r="R11">
            <v>197.77559999999997</v>
          </cell>
        </row>
        <row r="12">
          <cell r="H12">
            <v>1.3439999999999999</v>
          </cell>
          <cell r="I12">
            <v>1.3055999999999999</v>
          </cell>
          <cell r="J12">
            <v>1.4256</v>
          </cell>
          <cell r="K12">
            <v>1.3679999999999999</v>
          </cell>
          <cell r="L12">
            <v>1.4765999999999999</v>
          </cell>
          <cell r="M12">
            <v>1.4040000000000001</v>
          </cell>
          <cell r="N12">
            <v>0.95159999999999989</v>
          </cell>
          <cell r="O12">
            <v>0.81</v>
          </cell>
          <cell r="P12">
            <v>0.91500000000000004</v>
          </cell>
          <cell r="Q12">
            <v>0.19500000000000001</v>
          </cell>
          <cell r="R12">
            <v>0</v>
          </cell>
        </row>
        <row r="13">
          <cell r="H13">
            <v>68624.707999999999</v>
          </cell>
          <cell r="I13">
            <v>64207.162000000004</v>
          </cell>
          <cell r="J13">
            <v>65395.623</v>
          </cell>
          <cell r="K13">
            <v>55724.890999999996</v>
          </cell>
          <cell r="L13">
            <v>55999.76</v>
          </cell>
          <cell r="M13">
            <v>61854.073000000004</v>
          </cell>
          <cell r="N13">
            <v>72361.284</v>
          </cell>
          <cell r="O13">
            <v>54951.286999999997</v>
          </cell>
          <cell r="P13">
            <v>48215.358999999997</v>
          </cell>
          <cell r="Q13">
            <v>50971.338000000003</v>
          </cell>
          <cell r="R13">
            <v>51312.713000000003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15170.579999999998</v>
          </cell>
          <cell r="I15">
            <v>15358.782999999999</v>
          </cell>
          <cell r="J15">
            <v>15675.651</v>
          </cell>
          <cell r="K15">
            <v>16726.789000000001</v>
          </cell>
          <cell r="L15">
            <v>15475.824000000001</v>
          </cell>
          <cell r="M15">
            <v>16413.445</v>
          </cell>
          <cell r="N15">
            <v>18584.29</v>
          </cell>
          <cell r="O15">
            <v>19000.462</v>
          </cell>
          <cell r="P15">
            <v>16602.435000000001</v>
          </cell>
          <cell r="Q15">
            <v>16256.240000000002</v>
          </cell>
          <cell r="R15">
            <v>19762.161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674.25799999999992</v>
          </cell>
          <cell r="O16">
            <v>679.77700000000004</v>
          </cell>
          <cell r="P16">
            <v>253.43800000000002</v>
          </cell>
          <cell r="Q16">
            <v>342.738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2.532</v>
          </cell>
          <cell r="R18">
            <v>1.7110000000000001</v>
          </cell>
        </row>
        <row r="19">
          <cell r="H19">
            <v>6279</v>
          </cell>
          <cell r="I19">
            <v>3607.5</v>
          </cell>
          <cell r="J19">
            <v>5607.75</v>
          </cell>
          <cell r="K19">
            <v>4008</v>
          </cell>
          <cell r="L19">
            <v>6246</v>
          </cell>
          <cell r="M19">
            <v>5402.25</v>
          </cell>
          <cell r="N19">
            <v>4054.5</v>
          </cell>
          <cell r="O19">
            <v>3429.7500000000005</v>
          </cell>
          <cell r="P19">
            <v>1710.75</v>
          </cell>
          <cell r="Q19">
            <v>1232.9999999999998</v>
          </cell>
          <cell r="R19">
            <v>458.25</v>
          </cell>
        </row>
        <row r="20">
          <cell r="H20">
            <v>28.974</v>
          </cell>
          <cell r="I20">
            <v>50.446999999999996</v>
          </cell>
          <cell r="J20">
            <v>49.575000000000003</v>
          </cell>
          <cell r="K20">
            <v>57.785999999999994</v>
          </cell>
          <cell r="L20">
            <v>49.875999999999998</v>
          </cell>
          <cell r="M20">
            <v>47.201999999999998</v>
          </cell>
          <cell r="N20">
            <v>40.164999999999999</v>
          </cell>
          <cell r="O20">
            <v>31.794000000000004</v>
          </cell>
          <cell r="P20">
            <v>29.062999999999999</v>
          </cell>
          <cell r="Q20">
            <v>21.701999999999998</v>
          </cell>
          <cell r="R20">
            <v>36.460999999999999</v>
          </cell>
        </row>
        <row r="21">
          <cell r="H21">
            <v>90507.239000000001</v>
          </cell>
          <cell r="I21">
            <v>83514.195999999996</v>
          </cell>
          <cell r="J21">
            <v>86929.268400000001</v>
          </cell>
          <cell r="K21">
            <v>76725.646799999988</v>
          </cell>
          <cell r="L21">
            <v>77999.518800000005</v>
          </cell>
          <cell r="M21">
            <v>83981.374400000015</v>
          </cell>
          <cell r="N21">
            <v>95960.961399999986</v>
          </cell>
          <cell r="O21">
            <v>78171.744999999995</v>
          </cell>
          <cell r="P21">
            <v>66940.165000000008</v>
          </cell>
          <cell r="Q21">
            <v>69037.74500000001</v>
          </cell>
          <cell r="R21">
            <v>71769.071599999996</v>
          </cell>
        </row>
        <row r="22">
          <cell r="H22">
            <v>1.5028905678791272E-3</v>
          </cell>
          <cell r="I22">
            <v>1.5067403705100782E-3</v>
          </cell>
          <cell r="J22">
            <v>1.5534654477146537E-3</v>
          </cell>
          <cell r="K22">
            <v>1.6587267409801552E-3</v>
          </cell>
          <cell r="L22">
            <v>1.7222372922704875E-3</v>
          </cell>
          <cell r="M22">
            <v>1.5633462400293648E-3</v>
          </cell>
          <cell r="N22">
            <v>1.6610381439410536E-3</v>
          </cell>
          <cell r="O22">
            <v>1.608537836243333E-3</v>
          </cell>
          <cell r="P22">
            <v>1.6250667069624479E-3</v>
          </cell>
          <cell r="Q22">
            <v>1.5271823596910113E-3</v>
          </cell>
          <cell r="R22">
            <v>1.5130422789134687E-3</v>
          </cell>
        </row>
        <row r="24">
          <cell r="H24">
            <v>4.4486275843637207E-3</v>
          </cell>
          <cell r="I24">
            <v>3.4604703612305626E-3</v>
          </cell>
          <cell r="J24">
            <v>2.2920220504236981E-3</v>
          </cell>
          <cell r="K24">
            <v>2.6954846081532154E-3</v>
          </cell>
          <cell r="L24">
            <v>2.9049179211090206E-3</v>
          </cell>
          <cell r="M24">
            <v>3.1316515343907006E-3</v>
          </cell>
          <cell r="N24">
            <v>2.5584654052871964E-3</v>
          </cell>
          <cell r="O24">
            <v>9.9607601186336579E-4</v>
          </cell>
          <cell r="P24">
            <v>1.9152178665827902E-3</v>
          </cell>
          <cell r="Q24">
            <v>3.0418143002787818E-3</v>
          </cell>
          <cell r="R24">
            <v>2.75572186724511E-3</v>
          </cell>
        </row>
        <row r="25">
          <cell r="H25">
            <v>1.4849640922092428E-5</v>
          </cell>
          <cell r="I25">
            <v>1.5633270300536688E-5</v>
          </cell>
          <cell r="J25">
            <v>1.6399539835538291E-5</v>
          </cell>
          <cell r="K25">
            <v>1.7829761716651961E-5</v>
          </cell>
          <cell r="L25">
            <v>1.8930886019773751E-5</v>
          </cell>
          <cell r="M25">
            <v>1.6717992650522757E-5</v>
          </cell>
          <cell r="N25">
            <v>9.9165325786325448E-6</v>
          </cell>
          <cell r="O25">
            <v>1.0361800161938308E-5</v>
          </cell>
          <cell r="P25">
            <v>1.3668923582724959E-5</v>
          </cell>
          <cell r="Q25">
            <v>2.8245418502588692E-6</v>
          </cell>
          <cell r="R25">
            <v>0</v>
          </cell>
        </row>
        <row r="26">
          <cell r="H26">
            <v>0.75822341680315752</v>
          </cell>
          <cell r="I26">
            <v>0.7688173397490411</v>
          </cell>
          <cell r="J26">
            <v>0.75228544083778348</v>
          </cell>
          <cell r="K26">
            <v>0.72628766682485635</v>
          </cell>
          <cell r="L26">
            <v>0.71795007022530499</v>
          </cell>
          <cell r="M26">
            <v>0.73652132323283326</v>
          </cell>
          <cell r="N26">
            <v>0.7540700191442643</v>
          </cell>
          <cell r="O26">
            <v>0.70295586979668934</v>
          </cell>
          <cell r="P26">
            <v>0.72027547287939897</v>
          </cell>
          <cell r="Q26">
            <v>0.73831116587020618</v>
          </cell>
          <cell r="R26">
            <v>0.71496971963059375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0.16761731069931321</v>
          </cell>
          <cell r="I28">
            <v>0.18390625469231603</v>
          </cell>
          <cell r="J28">
            <v>0.18032650324249133</v>
          </cell>
          <cell r="K28">
            <v>0.21800779397274503</v>
          </cell>
          <cell r="L28">
            <v>0.1984092240322898</v>
          </cell>
          <cell r="M28">
            <v>0.1954414906550993</v>
          </cell>
          <cell r="N28">
            <v>0.19366510848650173</v>
          </cell>
          <cell r="O28">
            <v>0.24306048176358352</v>
          </cell>
          <cell r="P28">
            <v>0.24801903311711287</v>
          </cell>
          <cell r="Q28">
            <v>0.23546887286078072</v>
          </cell>
          <cell r="R28">
            <v>0.27535762354768989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7.0263781246360044E-3</v>
          </cell>
          <cell r="O29">
            <v>8.6959425045456014E-3</v>
          </cell>
          <cell r="P29">
            <v>3.7860378742717469E-3</v>
          </cell>
          <cell r="Q29">
            <v>4.9645016649949962E-3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3.667558956336131E-5</v>
          </cell>
          <cell r="R31">
            <v>2.384035298012689E-5</v>
          </cell>
        </row>
        <row r="32">
          <cell r="H32">
            <v>6.9375666182900572E-2</v>
          </cell>
          <cell r="I32">
            <v>4.3196248934732007E-2</v>
          </cell>
          <cell r="J32">
            <v>6.4509343092550409E-2</v>
          </cell>
          <cell r="K32">
            <v>5.2238073801418913E-2</v>
          </cell>
          <cell r="L32">
            <v>8.0077417092988518E-2</v>
          </cell>
          <cell r="M32">
            <v>6.4326763387668476E-2</v>
          </cell>
          <cell r="N32">
            <v>4.2251556683549449E-2</v>
          </cell>
          <cell r="O32">
            <v>4.3874548278281376E-2</v>
          </cell>
          <cell r="P32">
            <v>2.5556405485406254E-2</v>
          </cell>
          <cell r="Q32">
            <v>1.7859795391636846E-2</v>
          </cell>
          <cell r="R32">
            <v>6.3850623922519856E-3</v>
          </cell>
        </row>
        <row r="33">
          <cell r="H33">
            <v>3.2012908934278729E-4</v>
          </cell>
          <cell r="I33">
            <v>6.0405299237988226E-4</v>
          </cell>
          <cell r="J33">
            <v>5.7029123691555196E-4</v>
          </cell>
          <cell r="K33">
            <v>7.5315103110997828E-4</v>
          </cell>
          <cell r="L33">
            <v>6.3943984228784743E-4</v>
          </cell>
          <cell r="M33">
            <v>5.6205319735753208E-4</v>
          </cell>
          <cell r="N33">
            <v>4.1855562318282488E-4</v>
          </cell>
          <cell r="O33">
            <v>4.0671984487489703E-4</v>
          </cell>
          <cell r="P33">
            <v>4.3416385364451965E-4</v>
          </cell>
          <cell r="Q33">
            <v>3.143497806888101E-4</v>
          </cell>
          <cell r="R33">
            <v>5.0803220923927906E-4</v>
          </cell>
        </row>
        <row r="36">
          <cell r="A36" t="str">
            <v>Light Medium</v>
          </cell>
        </row>
        <row r="37">
          <cell r="H37">
            <v>2980.1294042627596</v>
          </cell>
          <cell r="I37">
            <v>3282.8420420867014</v>
          </cell>
          <cell r="J37">
            <v>3354.8958263089617</v>
          </cell>
          <cell r="K37">
            <v>3455.7815308605977</v>
          </cell>
          <cell r="L37">
            <v>3245.6853340559182</v>
          </cell>
          <cell r="M37">
            <v>3568.4255976176405</v>
          </cell>
          <cell r="N37">
            <v>4298.3802694716887</v>
          </cell>
          <cell r="O37">
            <v>3995.3820615838868</v>
          </cell>
          <cell r="P37">
            <v>3517.3427090947553</v>
          </cell>
          <cell r="Q37">
            <v>3565.1391047617385</v>
          </cell>
          <cell r="R37">
            <v>4085.8997581625149</v>
          </cell>
        </row>
        <row r="38">
          <cell r="H38">
            <v>167.453</v>
          </cell>
          <cell r="I38">
            <v>170.471</v>
          </cell>
          <cell r="J38">
            <v>178.785</v>
          </cell>
          <cell r="K38">
            <v>189.01999999999998</v>
          </cell>
          <cell r="L38">
            <v>201.04500000000002</v>
          </cell>
          <cell r="M38">
            <v>216.83299999999997</v>
          </cell>
          <cell r="N38">
            <v>226.43899999999999</v>
          </cell>
          <cell r="O38">
            <v>232.21199999999999</v>
          </cell>
          <cell r="P38">
            <v>239.29000000000002</v>
          </cell>
          <cell r="Q38">
            <v>247.79</v>
          </cell>
          <cell r="R38">
            <v>259.15600000000001</v>
          </cell>
        </row>
        <row r="39">
          <cell r="H39">
            <v>22501.771698510929</v>
          </cell>
          <cell r="I39">
            <v>23384.511488149878</v>
          </cell>
          <cell r="J39">
            <v>22817.37752299662</v>
          </cell>
          <cell r="K39">
            <v>22469.302274536501</v>
          </cell>
          <cell r="L39">
            <v>19752.529384441172</v>
          </cell>
          <cell r="M39">
            <v>19982.191099483993</v>
          </cell>
          <cell r="N39">
            <v>22993.484927501915</v>
          </cell>
          <cell r="O39">
            <v>21751.555895652407</v>
          </cell>
          <cell r="P39">
            <v>18508.99722020968</v>
          </cell>
          <cell r="Q39">
            <v>17959.233464600387</v>
          </cell>
          <cell r="R39">
            <v>20102.341623989938</v>
          </cell>
        </row>
        <row r="40">
          <cell r="H40">
            <v>3767.9891762307507</v>
          </cell>
          <cell r="I40">
            <v>3986.3810578963976</v>
          </cell>
          <cell r="J40">
            <v>4079.4048404489504</v>
          </cell>
          <cell r="K40">
            <v>4247.1475159328893</v>
          </cell>
          <cell r="L40">
            <v>3971.1472700949753</v>
          </cell>
          <cell r="M40">
            <v>4332.7984426744115</v>
          </cell>
          <cell r="N40">
            <v>5206.6217334986059</v>
          </cell>
          <cell r="O40">
            <v>5050.9722976412368</v>
          </cell>
          <cell r="P40">
            <v>4429.0179448239742</v>
          </cell>
          <cell r="Q40">
            <v>4450.1184601933301</v>
          </cell>
          <cell r="R40">
            <v>5209.6424459067366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7823.8670000000002</v>
          </cell>
          <cell r="I47">
            <v>8298.1659999999993</v>
          </cell>
          <cell r="J47">
            <v>8187.4639999999999</v>
          </cell>
          <cell r="K47">
            <v>7894.4179999999997</v>
          </cell>
          <cell r="L47">
            <v>8364.5910000000003</v>
          </cell>
          <cell r="M47">
            <v>8708.8810000000012</v>
          </cell>
          <cell r="N47">
            <v>10644.502</v>
          </cell>
          <cell r="O47">
            <v>7858.2289999999994</v>
          </cell>
          <cell r="P47">
            <v>7082.3979999999992</v>
          </cell>
          <cell r="Q47">
            <v>7386.6560000000009</v>
          </cell>
          <cell r="R47">
            <v>7306.491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15170.579999999998</v>
          </cell>
          <cell r="I49">
            <v>15358.782999999999</v>
          </cell>
          <cell r="J49">
            <v>15675.651</v>
          </cell>
          <cell r="K49">
            <v>16726.789000000001</v>
          </cell>
          <cell r="L49">
            <v>15475.824000000001</v>
          </cell>
          <cell r="M49">
            <v>16413.445</v>
          </cell>
          <cell r="N49">
            <v>18584.29</v>
          </cell>
          <cell r="O49">
            <v>19000.462</v>
          </cell>
          <cell r="P49">
            <v>16602.435000000001</v>
          </cell>
          <cell r="Q49">
            <v>16256.240000000002</v>
          </cell>
          <cell r="R49">
            <v>19762.161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674.25799999999992</v>
          </cell>
          <cell r="O50">
            <v>679.77700000000004</v>
          </cell>
          <cell r="P50">
            <v>253.43800000000002</v>
          </cell>
          <cell r="Q50">
            <v>342.738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2.532</v>
          </cell>
          <cell r="R52">
            <v>1.7110000000000001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28.974</v>
          </cell>
          <cell r="I54">
            <v>50.446999999999996</v>
          </cell>
          <cell r="J54">
            <v>49.575000000000003</v>
          </cell>
          <cell r="K54">
            <v>57.785999999999994</v>
          </cell>
          <cell r="L54">
            <v>49.875999999999998</v>
          </cell>
          <cell r="M54">
            <v>47.201999999999998</v>
          </cell>
          <cell r="N54">
            <v>40.164999999999999</v>
          </cell>
          <cell r="O54">
            <v>31.794000000000004</v>
          </cell>
          <cell r="P54">
            <v>29.062999999999999</v>
          </cell>
          <cell r="Q54">
            <v>21.701999999999998</v>
          </cell>
          <cell r="R54">
            <v>36.460999999999999</v>
          </cell>
        </row>
        <row r="55">
          <cell r="H55">
            <v>23023.420999999998</v>
          </cell>
          <cell r="I55">
            <v>23707.396000000001</v>
          </cell>
          <cell r="J55">
            <v>23912.69</v>
          </cell>
          <cell r="K55">
            <v>24678.993000000002</v>
          </cell>
          <cell r="L55">
            <v>23890.291000000001</v>
          </cell>
          <cell r="M55">
            <v>25169.528000000002</v>
          </cell>
          <cell r="N55">
            <v>29943.215000000004</v>
          </cell>
          <cell r="O55">
            <v>27570.262000000002</v>
          </cell>
          <cell r="P55">
            <v>23967.333999999995</v>
          </cell>
          <cell r="Q55">
            <v>24009.868000000002</v>
          </cell>
          <cell r="R55">
            <v>27106.824000000001</v>
          </cell>
        </row>
        <row r="56">
          <cell r="H56">
            <v>7.7256447210203132E-3</v>
          </cell>
          <cell r="I56">
            <v>7.2216072829780938E-3</v>
          </cell>
          <cell r="J56">
            <v>7.1276997075371525E-3</v>
          </cell>
          <cell r="K56">
            <v>7.1413637637718838E-3</v>
          </cell>
          <cell r="L56">
            <v>7.3606306653719528E-3</v>
          </cell>
          <cell r="M56">
            <v>7.0533985679297143E-3</v>
          </cell>
          <cell r="N56">
            <v>6.9661623967207315E-3</v>
          </cell>
          <cell r="O56">
            <v>6.9005320580205892E-3</v>
          </cell>
          <cell r="P56">
            <v>6.8140457107088021E-3</v>
          </cell>
          <cell r="Q56">
            <v>6.7346230524165211E-3</v>
          </cell>
          <cell r="R56">
            <v>6.6342361791544074E-3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0.33982208812495768</v>
          </cell>
          <cell r="I60">
            <v>0.35002435526871017</v>
          </cell>
          <cell r="J60">
            <v>0.34238991932735297</v>
          </cell>
          <cell r="K60">
            <v>0.31988412169005431</v>
          </cell>
          <cell r="L60">
            <v>0.35012511986563916</v>
          </cell>
          <cell r="M60">
            <v>0.34600891204634432</v>
          </cell>
          <cell r="N60">
            <v>0.3554896159280157</v>
          </cell>
          <cell r="O60">
            <v>0.28502554672857294</v>
          </cell>
          <cell r="P60">
            <v>0.29550211967672335</v>
          </cell>
          <cell r="Q60">
            <v>0.30765083756395495</v>
          </cell>
          <cell r="R60">
            <v>0.26954434056900212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0.65891945423749143</v>
          </cell>
          <cell r="I62">
            <v>0.64784774337932349</v>
          </cell>
          <cell r="J62">
            <v>0.65553691366383293</v>
          </cell>
          <cell r="K62">
            <v>0.67777437272258234</v>
          </cell>
          <cell r="L62">
            <v>0.64778717011023434</v>
          </cell>
          <cell r="M62">
            <v>0.65211572501478765</v>
          </cell>
          <cell r="N62">
            <v>0.62065112246630827</v>
          </cell>
          <cell r="O62">
            <v>0.68916508664299225</v>
          </cell>
          <cell r="P62">
            <v>0.6927109623456662</v>
          </cell>
          <cell r="Q62">
            <v>0.67706494679604234</v>
          </cell>
          <cell r="R62">
            <v>0.72904745314316421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2.2517889278088538E-2</v>
          </cell>
          <cell r="O63">
            <v>2.4656167576499636E-2</v>
          </cell>
          <cell r="P63">
            <v>1.0574309182656698E-2</v>
          </cell>
          <cell r="Q63">
            <v>1.4274880644908167E-2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1.054566397449582E-4</v>
          </cell>
          <cell r="R65">
            <v>6.3120637076479345E-5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1.2584576375509096E-3</v>
          </cell>
          <cell r="I67">
            <v>2.1279013519662805E-3</v>
          </cell>
          <cell r="J67">
            <v>2.0731670088141485E-3</v>
          </cell>
          <cell r="K67">
            <v>2.3415055873633088E-3</v>
          </cell>
          <cell r="L67">
            <v>2.0877100241265371E-3</v>
          </cell>
          <cell r="M67">
            <v>1.8753629388679834E-3</v>
          </cell>
          <cell r="N67">
            <v>1.3413723275874014E-3</v>
          </cell>
          <cell r="O67">
            <v>1.1531990519350161E-3</v>
          </cell>
          <cell r="P67">
            <v>1.2126087949539989E-3</v>
          </cell>
          <cell r="Q67">
            <v>9.0387835534955858E-4</v>
          </cell>
          <cell r="R67">
            <v>1.3450856507571671E-3</v>
          </cell>
        </row>
        <row r="70">
          <cell r="A70" t="str">
            <v>Light Trucks</v>
          </cell>
        </row>
        <row r="71">
          <cell r="H71">
            <v>1359.1737291041666</v>
          </cell>
          <cell r="I71">
            <v>1356.4413149957718</v>
          </cell>
          <cell r="J71">
            <v>1412.8950834134564</v>
          </cell>
          <cell r="K71">
            <v>1500.3284747113009</v>
          </cell>
          <cell r="L71">
            <v>1391.3720002455527</v>
          </cell>
          <cell r="M71">
            <v>1496.5898188829633</v>
          </cell>
          <cell r="N71">
            <v>1790.2737480841945</v>
          </cell>
          <cell r="O71">
            <v>1874.8669782200061</v>
          </cell>
          <cell r="P71">
            <v>1632.9751274309876</v>
          </cell>
          <cell r="Q71">
            <v>1616.1885099612591</v>
          </cell>
          <cell r="R71">
            <v>1961.4584230579958</v>
          </cell>
        </row>
        <row r="72">
          <cell r="H72">
            <v>122.379</v>
          </cell>
          <cell r="I72">
            <v>123.309</v>
          </cell>
          <cell r="J72">
            <v>127.11199999999999</v>
          </cell>
          <cell r="K72">
            <v>132.67099999999999</v>
          </cell>
          <cell r="L72">
            <v>140.02600000000001</v>
          </cell>
          <cell r="M72">
            <v>148.75399999999999</v>
          </cell>
          <cell r="N72">
            <v>155.583</v>
          </cell>
          <cell r="O72">
            <v>160.71299999999999</v>
          </cell>
          <cell r="P72">
            <v>166.25700000000001</v>
          </cell>
          <cell r="Q72">
            <v>172.48</v>
          </cell>
          <cell r="R72">
            <v>180.851</v>
          </cell>
        </row>
        <row r="73">
          <cell r="H73">
            <v>20193.208298000001</v>
          </cell>
          <cell r="I73">
            <v>19880.139265999998</v>
          </cell>
          <cell r="J73">
            <v>19967.703251999999</v>
          </cell>
          <cell r="K73">
            <v>20314.921144</v>
          </cell>
          <cell r="L73">
            <v>17850.043114</v>
          </cell>
          <cell r="M73">
            <v>18073.358254999999</v>
          </cell>
          <cell r="N73">
            <v>20671.030922000002</v>
          </cell>
          <cell r="O73">
            <v>20956.760313999999</v>
          </cell>
          <cell r="P73">
            <v>17644.298409999999</v>
          </cell>
          <cell r="Q73">
            <v>16832.863366000001</v>
          </cell>
          <cell r="R73">
            <v>19483.319951000001</v>
          </cell>
        </row>
        <row r="74">
          <cell r="H74">
            <v>2471.2246383009424</v>
          </cell>
          <cell r="I74">
            <v>2451.4000927511938</v>
          </cell>
          <cell r="J74">
            <v>2538.1346957682235</v>
          </cell>
          <cell r="K74">
            <v>2695.2009030956237</v>
          </cell>
          <cell r="L74">
            <v>2499.4701370809644</v>
          </cell>
          <cell r="M74">
            <v>2688.48433386427</v>
          </cell>
          <cell r="N74">
            <v>3216.061003937526</v>
          </cell>
          <cell r="O74">
            <v>3368.0238203438817</v>
          </cell>
          <cell r="P74">
            <v>2933.4881207513704</v>
          </cell>
          <cell r="Q74">
            <v>2903.33227336768</v>
          </cell>
          <cell r="R74">
            <v>3523.5778964583014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271.77699999999999</v>
          </cell>
          <cell r="I81">
            <v>81.5</v>
          </cell>
          <cell r="J81">
            <v>68.98</v>
          </cell>
          <cell r="K81">
            <v>69.306000000000012</v>
          </cell>
          <cell r="L81">
            <v>69.075000000000003</v>
          </cell>
          <cell r="M81">
            <v>64.941000000000003</v>
          </cell>
          <cell r="N81">
            <v>77.018000000000001</v>
          </cell>
          <cell r="O81">
            <v>53.006999999999998</v>
          </cell>
          <cell r="P81">
            <v>46.841999999999999</v>
          </cell>
          <cell r="Q81">
            <v>50.045000000000002</v>
          </cell>
          <cell r="R81">
            <v>68.543000000000006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10423.602999999999</v>
          </cell>
          <cell r="I83">
            <v>10433.662999999999</v>
          </cell>
          <cell r="J83">
            <v>10762.884</v>
          </cell>
          <cell r="K83">
            <v>11298.861000000001</v>
          </cell>
          <cell r="L83">
            <v>10374.522999999999</v>
          </cell>
          <cell r="M83">
            <v>11054.105</v>
          </cell>
          <cell r="N83">
            <v>12638.745000000001</v>
          </cell>
          <cell r="O83">
            <v>13174.797</v>
          </cell>
          <cell r="P83">
            <v>11580.863000000001</v>
          </cell>
          <cell r="Q83">
            <v>11323.821</v>
          </cell>
          <cell r="R83">
            <v>13780.982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458.48899999999998</v>
          </cell>
          <cell r="O84">
            <v>471.11700000000002</v>
          </cell>
          <cell r="P84">
            <v>177.49100000000001</v>
          </cell>
          <cell r="Q84">
            <v>240.58599999999998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2.532</v>
          </cell>
          <cell r="R86">
            <v>1.7110000000000001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28.974</v>
          </cell>
          <cell r="I88">
            <v>50.446999999999996</v>
          </cell>
          <cell r="J88">
            <v>49.575000000000003</v>
          </cell>
          <cell r="K88">
            <v>57.785999999999994</v>
          </cell>
          <cell r="L88">
            <v>49.875999999999998</v>
          </cell>
          <cell r="M88">
            <v>47.201999999999998</v>
          </cell>
          <cell r="N88">
            <v>40.164999999999999</v>
          </cell>
          <cell r="O88">
            <v>31.794000000000004</v>
          </cell>
          <cell r="P88">
            <v>29.062999999999999</v>
          </cell>
          <cell r="Q88">
            <v>21.701999999999998</v>
          </cell>
          <cell r="R88">
            <v>36.460999999999999</v>
          </cell>
        </row>
        <row r="89">
          <cell r="H89">
            <v>10724.353999999999</v>
          </cell>
          <cell r="I89">
            <v>10565.609999999999</v>
          </cell>
          <cell r="J89">
            <v>10881.439</v>
          </cell>
          <cell r="K89">
            <v>11425.953000000001</v>
          </cell>
          <cell r="L89">
            <v>10493.474</v>
          </cell>
          <cell r="M89">
            <v>11166.248</v>
          </cell>
          <cell r="N89">
            <v>13214.417000000001</v>
          </cell>
          <cell r="O89">
            <v>13730.715</v>
          </cell>
          <cell r="P89">
            <v>11834.259000000002</v>
          </cell>
          <cell r="Q89">
            <v>11638.685999999998</v>
          </cell>
          <cell r="R89">
            <v>13887.696999999998</v>
          </cell>
        </row>
        <row r="90">
          <cell r="H90">
            <v>7.8903482096202935E-3</v>
          </cell>
          <cell r="I90">
            <v>7.7892127607694798E-3</v>
          </cell>
          <cell r="J90">
            <v>7.7015194742635802E-3</v>
          </cell>
          <cell r="K90">
            <v>7.6156343044803095E-3</v>
          </cell>
          <cell r="L90">
            <v>7.5418177152825313E-3</v>
          </cell>
          <cell r="M90">
            <v>7.461127864904462E-3</v>
          </cell>
          <cell r="N90">
            <v>7.3812270409153889E-3</v>
          </cell>
          <cell r="O90">
            <v>7.3235675701301788E-3</v>
          </cell>
          <cell r="P90">
            <v>7.2470540433875272E-3</v>
          </cell>
          <cell r="Q90">
            <v>7.2013171287048589E-3</v>
          </cell>
          <cell r="R90">
            <v>7.0802912958759017E-3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2.5342039250103084E-2</v>
          </cell>
          <cell r="I94">
            <v>7.713705124455664E-3</v>
          </cell>
          <cell r="J94">
            <v>6.339235095652331E-3</v>
          </cell>
          <cell r="K94">
            <v>6.0656647196080712E-3</v>
          </cell>
          <cell r="L94">
            <v>6.5826627101758673E-3</v>
          </cell>
          <cell r="M94">
            <v>5.8158299905214364E-3</v>
          </cell>
          <cell r="N94">
            <v>5.8283312839302708E-3</v>
          </cell>
          <cell r="O94">
            <v>3.8604690287432227E-3</v>
          </cell>
          <cell r="P94">
            <v>3.9581692440565979E-3</v>
          </cell>
          <cell r="Q94">
            <v>4.2998840247086322E-3</v>
          </cell>
          <cell r="R94">
            <v>4.9355195465454072E-3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0.97195625955651965</v>
          </cell>
          <cell r="I96">
            <v>0.98751165337353919</v>
          </cell>
          <cell r="J96">
            <v>0.98910484174014113</v>
          </cell>
          <cell r="K96">
            <v>0.98887690155910846</v>
          </cell>
          <cell r="L96">
            <v>0.98866428791837657</v>
          </cell>
          <cell r="M96">
            <v>0.98995696674478306</v>
          </cell>
          <cell r="N96">
            <v>0.95643606524601121</v>
          </cell>
          <cell r="O96">
            <v>0.95951281488254625</v>
          </cell>
          <cell r="P96">
            <v>0.97858792848796017</v>
          </cell>
          <cell r="Q96">
            <v>0.97294668831172193</v>
          </cell>
          <cell r="R96">
            <v>0.99231586057789145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3.4696120154222465E-2</v>
          </cell>
          <cell r="O97">
            <v>3.431117753154151E-2</v>
          </cell>
          <cell r="P97">
            <v>1.4998066207609618E-2</v>
          </cell>
          <cell r="Q97">
            <v>2.0671233848907001E-2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2.1755033171270369E-4</v>
          </cell>
          <cell r="R99">
            <v>1.2320257275198331E-4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2.7017011933772421E-3</v>
          </cell>
          <cell r="I101">
            <v>4.7746415020050899E-3</v>
          </cell>
          <cell r="J101">
            <v>4.555923164206499E-3</v>
          </cell>
          <cell r="K101">
            <v>5.0574337212834662E-3</v>
          </cell>
          <cell r="L101">
            <v>4.753049371447435E-3</v>
          </cell>
          <cell r="M101">
            <v>4.227203264695536E-3</v>
          </cell>
          <cell r="N101">
            <v>3.0394833158360291E-3</v>
          </cell>
          <cell r="O101">
            <v>2.3155385571690915E-3</v>
          </cell>
          <cell r="P101">
            <v>2.4558360603735303E-3</v>
          </cell>
          <cell r="Q101">
            <v>1.8646434829498796E-3</v>
          </cell>
          <cell r="R101">
            <v>2.6254173028112584E-3</v>
          </cell>
        </row>
        <row r="104">
          <cell r="A104" t="str">
            <v>Medium Trucks</v>
          </cell>
        </row>
        <row r="105">
          <cell r="H105">
            <v>1620.9556751585928</v>
          </cell>
          <cell r="I105">
            <v>1926.4007270909296</v>
          </cell>
          <cell r="J105">
            <v>1942.0007428955055</v>
          </cell>
          <cell r="K105">
            <v>1955.4530561492966</v>
          </cell>
          <cell r="L105">
            <v>1854.3133338103653</v>
          </cell>
          <cell r="M105">
            <v>2071.8357787346772</v>
          </cell>
          <cell r="N105">
            <v>2508.106521387494</v>
          </cell>
          <cell r="O105">
            <v>2120.5150833638809</v>
          </cell>
          <cell r="P105">
            <v>1884.3675816637679</v>
          </cell>
          <cell r="Q105">
            <v>1948.9505948004794</v>
          </cell>
          <cell r="R105">
            <v>2124.4413351045191</v>
          </cell>
        </row>
        <row r="106">
          <cell r="H106">
            <v>45.073999999999998</v>
          </cell>
          <cell r="I106">
            <v>47.161999999999999</v>
          </cell>
          <cell r="J106">
            <v>51.673000000000002</v>
          </cell>
          <cell r="K106">
            <v>56.348999999999997</v>
          </cell>
          <cell r="L106">
            <v>61.018999999999998</v>
          </cell>
          <cell r="M106">
            <v>68.078999999999994</v>
          </cell>
          <cell r="N106">
            <v>70.855999999999995</v>
          </cell>
          <cell r="O106">
            <v>71.498999999999995</v>
          </cell>
          <cell r="P106">
            <v>73.033000000000001</v>
          </cell>
          <cell r="Q106">
            <v>75.31</v>
          </cell>
          <cell r="R106">
            <v>78.305000000000007</v>
          </cell>
        </row>
        <row r="107">
          <cell r="H107">
            <v>28769.679592</v>
          </cell>
          <cell r="I107">
            <v>32546.986241999999</v>
          </cell>
          <cell r="J107">
            <v>29827.378798999998</v>
          </cell>
          <cell r="K107">
            <v>27541.688633999998</v>
          </cell>
          <cell r="L107">
            <v>24118.342369000002</v>
          </cell>
          <cell r="M107">
            <v>24153.029697999998</v>
          </cell>
          <cell r="N107">
            <v>28093.044054999998</v>
          </cell>
          <cell r="O107">
            <v>23538.070145000002</v>
          </cell>
          <cell r="P107">
            <v>20477.452988000001</v>
          </cell>
          <cell r="Q107">
            <v>20538.921614999999</v>
          </cell>
          <cell r="R107">
            <v>21532.016467000001</v>
          </cell>
        </row>
        <row r="108">
          <cell r="H108">
            <v>1296.7645379298081</v>
          </cell>
          <cell r="I108">
            <v>1534.980965145204</v>
          </cell>
          <cell r="J108">
            <v>1541.2701446807271</v>
          </cell>
          <cell r="K108">
            <v>1551.9466128372658</v>
          </cell>
          <cell r="L108">
            <v>1471.6771330140109</v>
          </cell>
          <cell r="M108">
            <v>1644.3141088101418</v>
          </cell>
          <cell r="N108">
            <v>1990.5607295610798</v>
          </cell>
          <cell r="O108">
            <v>1682.9484772973549</v>
          </cell>
          <cell r="P108">
            <v>1495.529824072604</v>
          </cell>
          <cell r="Q108">
            <v>1546.78618682565</v>
          </cell>
          <cell r="R108">
            <v>1686.0645494484352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7552.09</v>
          </cell>
          <cell r="I115">
            <v>8216.6659999999993</v>
          </cell>
          <cell r="J115">
            <v>8118.4840000000004</v>
          </cell>
          <cell r="K115">
            <v>7825.1120000000001</v>
          </cell>
          <cell r="L115">
            <v>8295.5159999999996</v>
          </cell>
          <cell r="M115">
            <v>8643.94</v>
          </cell>
          <cell r="N115">
            <v>10567.484</v>
          </cell>
          <cell r="O115">
            <v>7805.2219999999998</v>
          </cell>
          <cell r="P115">
            <v>7035.5559999999996</v>
          </cell>
          <cell r="Q115">
            <v>7336.6110000000008</v>
          </cell>
          <cell r="R115">
            <v>7237.9480000000003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4746.9769999999999</v>
          </cell>
          <cell r="I117">
            <v>4925.12</v>
          </cell>
          <cell r="J117">
            <v>4912.7669999999998</v>
          </cell>
          <cell r="K117">
            <v>5427.9279999999999</v>
          </cell>
          <cell r="L117">
            <v>5101.3010000000004</v>
          </cell>
          <cell r="M117">
            <v>5359.34</v>
          </cell>
          <cell r="N117">
            <v>5945.5450000000001</v>
          </cell>
          <cell r="O117">
            <v>5825.665</v>
          </cell>
          <cell r="P117">
            <v>5021.5720000000001</v>
          </cell>
          <cell r="Q117">
            <v>4932.4190000000008</v>
          </cell>
          <cell r="R117">
            <v>5981.1790000000001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215.76899999999998</v>
          </cell>
          <cell r="O118">
            <v>208.66000000000003</v>
          </cell>
          <cell r="P118">
            <v>75.947000000000003</v>
          </cell>
          <cell r="Q118">
            <v>102.152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12299.066999999999</v>
          </cell>
          <cell r="I123">
            <v>13141.786</v>
          </cell>
          <cell r="J123">
            <v>13031.251</v>
          </cell>
          <cell r="K123">
            <v>13253.04</v>
          </cell>
          <cell r="L123">
            <v>13396.816999999999</v>
          </cell>
          <cell r="M123">
            <v>14003.28</v>
          </cell>
          <cell r="N123">
            <v>16728.798000000003</v>
          </cell>
          <cell r="O123">
            <v>13839.546999999999</v>
          </cell>
          <cell r="P123">
            <v>12133.075000000001</v>
          </cell>
          <cell r="Q123">
            <v>12371.182000000003</v>
          </cell>
          <cell r="R123">
            <v>13219.127</v>
          </cell>
        </row>
        <row r="124">
          <cell r="H124">
            <v>7.5875406024268188E-3</v>
          </cell>
          <cell r="I124">
            <v>6.8219378321381233E-3</v>
          </cell>
          <cell r="J124">
            <v>6.7102193692112205E-3</v>
          </cell>
          <cell r="K124">
            <v>6.7774779651821751E-3</v>
          </cell>
          <cell r="L124">
            <v>7.224678135960623E-3</v>
          </cell>
          <cell r="M124">
            <v>6.7588754590154629E-3</v>
          </cell>
          <cell r="N124">
            <v>6.6698913532370905E-3</v>
          </cell>
          <cell r="O124">
            <v>6.5265025033661266E-3</v>
          </cell>
          <cell r="P124">
            <v>6.4388047841957268E-3</v>
          </cell>
          <cell r="Q124">
            <v>6.3476119061224752E-3</v>
          </cell>
          <cell r="R124">
            <v>6.2224015234337553E-3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0.6140376339115805</v>
          </cell>
          <cell r="I128">
            <v>0.62523206510895846</v>
          </cell>
          <cell r="J128">
            <v>0.62300112245554939</v>
          </cell>
          <cell r="K128">
            <v>0.59043902380133162</v>
          </cell>
          <cell r="L128">
            <v>0.61921544498219239</v>
          </cell>
          <cell r="M128">
            <v>0.61727966590684469</v>
          </cell>
          <cell r="N128">
            <v>0.63169415997491263</v>
          </cell>
          <cell r="O128">
            <v>0.56397958690410899</v>
          </cell>
          <cell r="P128">
            <v>0.57986586252866645</v>
          </cell>
          <cell r="Q128">
            <v>0.59304042249156141</v>
          </cell>
          <cell r="R128">
            <v>0.54753600597074226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0.38596236608841955</v>
          </cell>
          <cell r="I130">
            <v>0.37476793489104143</v>
          </cell>
          <cell r="J130">
            <v>0.37699887754445061</v>
          </cell>
          <cell r="K130">
            <v>0.40956097619866833</v>
          </cell>
          <cell r="L130">
            <v>0.38078455501780767</v>
          </cell>
          <cell r="M130">
            <v>0.38272033409315531</v>
          </cell>
          <cell r="N130">
            <v>0.3554077824360124</v>
          </cell>
          <cell r="O130">
            <v>0.4209433300092843</v>
          </cell>
          <cell r="P130">
            <v>0.41387463606711405</v>
          </cell>
          <cell r="Q130">
            <v>0.39870232286615781</v>
          </cell>
          <cell r="R130">
            <v>0.45246399402925774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1.2898057589074837E-2</v>
          </cell>
          <cell r="O131">
            <v>1.5077083086606812E-2</v>
          </cell>
          <cell r="P131">
            <v>6.259501404219458E-3</v>
          </cell>
          <cell r="Q131">
            <v>8.2572546422807445E-3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39737.328323342001</v>
          </cell>
          <cell r="I139">
            <v>35150.353617757108</v>
          </cell>
          <cell r="J139">
            <v>35826.694490645379</v>
          </cell>
          <cell r="K139">
            <v>30564.774529161568</v>
          </cell>
          <cell r="L139">
            <v>29720.674323037842</v>
          </cell>
          <cell r="M139">
            <v>36503.074665984299</v>
          </cell>
          <cell r="N139">
            <v>38555.392146454818</v>
          </cell>
          <cell r="O139">
            <v>33167.128008722568</v>
          </cell>
          <cell r="P139">
            <v>28919.694488380512</v>
          </cell>
          <cell r="Q139">
            <v>31953.39557259771</v>
          </cell>
          <cell r="R139">
            <v>32649.673023651834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41631.841</v>
          </cell>
          <cell r="I149">
            <v>37742.996000000006</v>
          </cell>
          <cell r="J149">
            <v>38129.159</v>
          </cell>
          <cell r="K149">
            <v>33727.472999999998</v>
          </cell>
          <cell r="L149">
            <v>33684.169000000002</v>
          </cell>
          <cell r="M149">
            <v>35714.192000000003</v>
          </cell>
          <cell r="N149">
            <v>43677.781999999999</v>
          </cell>
          <cell r="O149">
            <v>34551.057999999997</v>
          </cell>
          <cell r="P149">
            <v>31438.960999999999</v>
          </cell>
          <cell r="Q149">
            <v>33415.682000000001</v>
          </cell>
          <cell r="R149">
            <v>33089.222000000002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41631.841</v>
          </cell>
          <cell r="I157">
            <v>37742.996000000006</v>
          </cell>
          <cell r="J157">
            <v>38129.159</v>
          </cell>
          <cell r="K157">
            <v>33727.472999999998</v>
          </cell>
          <cell r="L157">
            <v>33684.169000000002</v>
          </cell>
          <cell r="M157">
            <v>35714.192000000003</v>
          </cell>
          <cell r="N157">
            <v>43677.781999999999</v>
          </cell>
          <cell r="O157">
            <v>34551.057999999997</v>
          </cell>
          <cell r="P157">
            <v>31438.960999999999</v>
          </cell>
          <cell r="Q157">
            <v>33415.682000000001</v>
          </cell>
          <cell r="R157">
            <v>33089.222000000002</v>
          </cell>
        </row>
        <row r="158">
          <cell r="H158">
            <v>1.0476758945956906E-3</v>
          </cell>
          <cell r="I158">
            <v>1.0737586429552493E-3</v>
          </cell>
          <cell r="J158">
            <v>1.064266730215812E-3</v>
          </cell>
          <cell r="K158">
            <v>1.1034752756910061E-3</v>
          </cell>
          <cell r="L158">
            <v>1.1333581679164619E-3</v>
          </cell>
          <cell r="M158">
            <v>9.7838859676334551E-4</v>
          </cell>
          <cell r="N158">
            <v>1.1328579368117303E-3</v>
          </cell>
          <cell r="O158">
            <v>1.0417259520002296E-3</v>
          </cell>
          <cell r="P158">
            <v>1.0871124870503626E-3</v>
          </cell>
          <cell r="Q158">
            <v>1.0457630997018764E-3</v>
          </cell>
          <cell r="R158">
            <v>1.0134625843275598E-3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18371.829207119725</v>
          </cell>
          <cell r="I173">
            <v>15350.161593847346</v>
          </cell>
          <cell r="J173">
            <v>14399.01434783028</v>
          </cell>
          <cell r="K173">
            <v>13780.799240237571</v>
          </cell>
          <cell r="L173">
            <v>13163.154163589978</v>
          </cell>
          <cell r="M173">
            <v>13370.907360410712</v>
          </cell>
          <cell r="N173">
            <v>16579.828209982126</v>
          </cell>
          <cell r="O173">
            <v>13280.197560753759</v>
          </cell>
          <cell r="P173">
            <v>12833.458379566542</v>
          </cell>
          <cell r="Q173">
            <v>14492.974788256855</v>
          </cell>
          <cell r="R173">
            <v>15821.047739651203</v>
          </cell>
        </row>
        <row r="174">
          <cell r="H174">
            <v>26.637</v>
          </cell>
          <cell r="I174">
            <v>26.459</v>
          </cell>
          <cell r="J174">
            <v>26.744</v>
          </cell>
          <cell r="K174">
            <v>26.847999999999999</v>
          </cell>
          <cell r="L174">
            <v>26.614000000000001</v>
          </cell>
          <cell r="M174">
            <v>29.143000000000001</v>
          </cell>
          <cell r="N174">
            <v>29.869</v>
          </cell>
          <cell r="O174">
            <v>29.920999999999999</v>
          </cell>
          <cell r="P174">
            <v>29.497</v>
          </cell>
          <cell r="Q174">
            <v>30.003</v>
          </cell>
          <cell r="R174">
            <v>30.283000000000001</v>
          </cell>
        </row>
        <row r="175">
          <cell r="H175">
            <v>99962.108422000005</v>
          </cell>
          <cell r="I175">
            <v>84232.534969</v>
          </cell>
          <cell r="J175">
            <v>80823.651664000005</v>
          </cell>
          <cell r="K175">
            <v>77264.338191000003</v>
          </cell>
          <cell r="L175">
            <v>83445.284220999994</v>
          </cell>
          <cell r="M175">
            <v>75205.215735000005</v>
          </cell>
          <cell r="N175">
            <v>92612.213004000005</v>
          </cell>
          <cell r="O175">
            <v>72116.940810999993</v>
          </cell>
          <cell r="P175">
            <v>69302.979477999994</v>
          </cell>
          <cell r="Q175">
            <v>73369.706328</v>
          </cell>
          <cell r="R175">
            <v>73490.545505999995</v>
          </cell>
        </row>
        <row r="176">
          <cell r="H176">
            <v>2662.6906820368145</v>
          </cell>
          <cell r="I176">
            <v>2228.7086427447712</v>
          </cell>
          <cell r="J176">
            <v>2161.5477401020157</v>
          </cell>
          <cell r="K176">
            <v>2074.3929517519678</v>
          </cell>
          <cell r="L176">
            <v>2220.8127942576939</v>
          </cell>
          <cell r="M176">
            <v>2191.7056021651051</v>
          </cell>
          <cell r="N176">
            <v>2766.2341902164762</v>
          </cell>
          <cell r="O176">
            <v>2157.8109860059308</v>
          </cell>
          <cell r="P176">
            <v>2044.2299856625657</v>
          </cell>
          <cell r="Q176">
            <v>2201.311298958984</v>
          </cell>
          <cell r="R176">
            <v>2225.5141895581978</v>
          </cell>
        </row>
        <row r="183">
          <cell r="H183">
            <v>36680.711000000003</v>
          </cell>
          <cell r="I183">
            <v>32937.575000000004</v>
          </cell>
          <cell r="J183">
            <v>32654.617999999999</v>
          </cell>
          <cell r="K183">
            <v>28961.045999999998</v>
          </cell>
          <cell r="L183">
            <v>29141.514999999999</v>
          </cell>
          <cell r="M183">
            <v>30214.711000000003</v>
          </cell>
          <cell r="N183">
            <v>37968.239999999998</v>
          </cell>
          <cell r="O183">
            <v>29508.545999999998</v>
          </cell>
          <cell r="P183">
            <v>27655.43</v>
          </cell>
          <cell r="Q183">
            <v>29499.035</v>
          </cell>
          <cell r="R183">
            <v>29465.938999999998</v>
          </cell>
        </row>
        <row r="191">
          <cell r="H191">
            <v>36680.711000000003</v>
          </cell>
          <cell r="I191">
            <v>32937.575000000004</v>
          </cell>
          <cell r="J191">
            <v>32654.617999999999</v>
          </cell>
          <cell r="K191">
            <v>28961.045999999998</v>
          </cell>
          <cell r="L191">
            <v>29141.514999999999</v>
          </cell>
          <cell r="M191">
            <v>30214.711000000003</v>
          </cell>
          <cell r="N191">
            <v>37968.239999999998</v>
          </cell>
          <cell r="O191">
            <v>29508.545999999998</v>
          </cell>
          <cell r="P191">
            <v>27655.43</v>
          </cell>
          <cell r="Q191">
            <v>29499.035</v>
          </cell>
          <cell r="R191">
            <v>29465.938999999998</v>
          </cell>
        </row>
        <row r="192">
          <cell r="H192">
            <v>1.9965736991385129E-3</v>
          </cell>
          <cell r="I192">
            <v>2.1457477694047239E-3</v>
          </cell>
          <cell r="J192">
            <v>2.2678370346176208E-3</v>
          </cell>
          <cell r="K192">
            <v>2.1015505338354184E-3</v>
          </cell>
          <cell r="L192">
            <v>2.213870219693017E-3</v>
          </cell>
          <cell r="M192">
            <v>2.2597352734236506E-3</v>
          </cell>
          <cell r="N192">
            <v>2.2900261401466553E-3</v>
          </cell>
          <cell r="O192">
            <v>2.2219960106019047E-3</v>
          </cell>
          <cell r="P192">
            <v>2.1549475739160869E-3</v>
          </cell>
          <cell r="Q192">
            <v>2.0354023539668354E-3</v>
          </cell>
          <cell r="R192">
            <v>1.8624518100752291E-3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21365.499116222276</v>
          </cell>
          <cell r="I209">
            <v>19800.192023909764</v>
          </cell>
          <cell r="J209">
            <v>21427.680142815097</v>
          </cell>
          <cell r="K209">
            <v>16783.975288923997</v>
          </cell>
          <cell r="L209">
            <v>16557.520159447864</v>
          </cell>
          <cell r="M209">
            <v>23132.167305573585</v>
          </cell>
          <cell r="N209">
            <v>21975.563936472696</v>
          </cell>
          <cell r="O209">
            <v>19886.930447968807</v>
          </cell>
          <cell r="P209">
            <v>16086.23610881397</v>
          </cell>
          <cell r="Q209">
            <v>17460.420784340855</v>
          </cell>
          <cell r="R209">
            <v>16828.625284000631</v>
          </cell>
        </row>
        <row r="211">
          <cell r="H211">
            <v>89.702696740998718</v>
          </cell>
          <cell r="I211">
            <v>81.479932951746235</v>
          </cell>
          <cell r="J211">
            <v>86.766303969297752</v>
          </cell>
          <cell r="K211">
            <v>77.693373585753335</v>
          </cell>
          <cell r="L211">
            <v>78.049835847753087</v>
          </cell>
          <cell r="M211">
            <v>95.141470646543283</v>
          </cell>
          <cell r="N211">
            <v>87.65422074617895</v>
          </cell>
          <cell r="O211">
            <v>73.625974701407259</v>
          </cell>
          <cell r="P211">
            <v>56.883065869392127</v>
          </cell>
          <cell r="Q211">
            <v>55.778307744464051</v>
          </cell>
          <cell r="R211">
            <v>55.141675780262439</v>
          </cell>
        </row>
        <row r="212">
          <cell r="H212">
            <v>8.9702696740998729</v>
          </cell>
          <cell r="I212">
            <v>8.1479932951746239</v>
          </cell>
          <cell r="J212">
            <v>8.6766303969297756</v>
          </cell>
          <cell r="K212">
            <v>7.769337358575334</v>
          </cell>
          <cell r="L212">
            <v>7.8049835847753091</v>
          </cell>
          <cell r="M212">
            <v>9.5141470646543294</v>
          </cell>
          <cell r="N212">
            <v>8.765422074617895</v>
          </cell>
          <cell r="O212">
            <v>7.3625974701407264</v>
          </cell>
          <cell r="P212">
            <v>5.6883065869392127</v>
          </cell>
          <cell r="Q212">
            <v>5.5778307744464053</v>
          </cell>
          <cell r="R212">
            <v>5.5141675780262442</v>
          </cell>
        </row>
        <row r="214">
          <cell r="H214">
            <v>21374.469385896376</v>
          </cell>
          <cell r="I214">
            <v>19808.340017204937</v>
          </cell>
          <cell r="J214">
            <v>21436.356773212028</v>
          </cell>
          <cell r="K214">
            <v>16791.744626282572</v>
          </cell>
          <cell r="L214">
            <v>16565.325143032638</v>
          </cell>
          <cell r="M214">
            <v>23141.68145263824</v>
          </cell>
          <cell r="N214">
            <v>21984.329358547315</v>
          </cell>
          <cell r="O214">
            <v>19894.29304543895</v>
          </cell>
          <cell r="P214">
            <v>16091.924415400908</v>
          </cell>
          <cell r="Q214">
            <v>17465.998615115303</v>
          </cell>
          <cell r="R214">
            <v>16834.139451578656</v>
          </cell>
        </row>
        <row r="215">
          <cell r="H215">
            <v>0.99958032784289752</v>
          </cell>
          <cell r="I215">
            <v>0.99958865844951694</v>
          </cell>
          <cell r="J215">
            <v>0.9995952376381525</v>
          </cell>
          <cell r="K215">
            <v>0.99953731208212782</v>
          </cell>
          <cell r="L215">
            <v>0.99952883607672161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0.99968064632905551</v>
          </cell>
          <cell r="R215">
            <v>0.99967244137463129</v>
          </cell>
        </row>
        <row r="216">
          <cell r="H216">
            <v>4.1967215710247155E-4</v>
          </cell>
          <cell r="I216">
            <v>4.1134155048315598E-4</v>
          </cell>
          <cell r="J216">
            <v>4.0476236184744499E-4</v>
          </cell>
          <cell r="K216">
            <v>4.6268791787213733E-4</v>
          </cell>
          <cell r="L216">
            <v>4.7116392327850435E-4</v>
          </cell>
          <cell r="M216">
            <v>4.1112600586634039E-4</v>
          </cell>
          <cell r="N216">
            <v>3.9871227962703243E-4</v>
          </cell>
          <cell r="O216">
            <v>3.7008590621061082E-4</v>
          </cell>
          <cell r="P216">
            <v>3.5348827400004265E-4</v>
          </cell>
          <cell r="Q216">
            <v>3.193536709443729E-4</v>
          </cell>
          <cell r="R216">
            <v>3.2755862536882702E-4</v>
          </cell>
        </row>
        <row r="221">
          <cell r="H221">
            <v>4951.13</v>
          </cell>
          <cell r="I221">
            <v>4805.4210000000003</v>
          </cell>
          <cell r="J221">
            <v>5474.5410000000002</v>
          </cell>
          <cell r="K221">
            <v>4766.4270000000006</v>
          </cell>
          <cell r="L221">
            <v>4542.6539999999995</v>
          </cell>
          <cell r="M221">
            <v>5499.4810000000007</v>
          </cell>
          <cell r="N221">
            <v>5709.5419999999995</v>
          </cell>
          <cell r="O221">
            <v>5042.5120000000006</v>
          </cell>
          <cell r="P221">
            <v>3783.5309999999999</v>
          </cell>
          <cell r="Q221">
            <v>3916.6470000000004</v>
          </cell>
          <cell r="R221">
            <v>3623.2829999999999</v>
          </cell>
        </row>
        <row r="229">
          <cell r="H229">
            <v>4951.13</v>
          </cell>
          <cell r="I229">
            <v>4805.4210000000003</v>
          </cell>
          <cell r="J229">
            <v>5474.5410000000002</v>
          </cell>
          <cell r="K229">
            <v>4766.4270000000006</v>
          </cell>
          <cell r="L229">
            <v>4542.6539999999995</v>
          </cell>
          <cell r="M229">
            <v>5499.4810000000007</v>
          </cell>
          <cell r="N229">
            <v>5709.5419999999995</v>
          </cell>
          <cell r="O229">
            <v>5042.5120000000006</v>
          </cell>
          <cell r="P229">
            <v>3783.5309999999999</v>
          </cell>
          <cell r="Q229">
            <v>3916.6470000000004</v>
          </cell>
          <cell r="R229">
            <v>3623.2829999999999</v>
          </cell>
        </row>
        <row r="230">
          <cell r="H230">
            <v>2.3173481569830183E-4</v>
          </cell>
          <cell r="I230">
            <v>2.4269567659733826E-4</v>
          </cell>
          <cell r="J230">
            <v>2.5548920664823647E-4</v>
          </cell>
          <cell r="K230">
            <v>2.8398677416699002E-4</v>
          </cell>
          <cell r="L230">
            <v>2.7435593955221137E-4</v>
          </cell>
          <cell r="M230">
            <v>2.3774170951439241E-4</v>
          </cell>
          <cell r="N230">
            <v>2.5981321874174576E-4</v>
          </cell>
          <cell r="O230">
            <v>2.5355909063960285E-4</v>
          </cell>
          <cell r="P230">
            <v>2.3520300052831675E-4</v>
          </cell>
          <cell r="Q230">
            <v>2.2431572803288872E-4</v>
          </cell>
          <cell r="R230">
            <v>2.1530475239975425E-4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17424.37868033718</v>
          </cell>
          <cell r="I247">
            <v>16931.077963129854</v>
          </cell>
          <cell r="J247">
            <v>16729.180191582418</v>
          </cell>
          <cell r="K247">
            <v>12181.801712059514</v>
          </cell>
          <cell r="L247">
            <v>12264.893026804335</v>
          </cell>
          <cell r="M247">
            <v>13574.525610753926</v>
          </cell>
          <cell r="N247">
            <v>14847.925507625803</v>
          </cell>
          <cell r="O247">
            <v>11414.971299572373</v>
          </cell>
          <cell r="P247">
            <v>8722.7222975262648</v>
          </cell>
          <cell r="Q247">
            <v>9631.4673362587946</v>
          </cell>
          <cell r="R247">
            <v>10641.481793486812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17424.37868033718</v>
          </cell>
          <cell r="I252">
            <v>16931.077963129854</v>
          </cell>
          <cell r="J252">
            <v>16729.180191582418</v>
          </cell>
          <cell r="K252">
            <v>12181.801712059514</v>
          </cell>
          <cell r="L252">
            <v>12264.893026804335</v>
          </cell>
          <cell r="M252">
            <v>13574.525610753926</v>
          </cell>
          <cell r="N252">
            <v>14847.925507625803</v>
          </cell>
          <cell r="O252">
            <v>11414.971299572373</v>
          </cell>
          <cell r="P252">
            <v>8722.7222975262648</v>
          </cell>
          <cell r="Q252">
            <v>9631.4673362587946</v>
          </cell>
          <cell r="R252">
            <v>10641.481793486812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19169</v>
          </cell>
          <cell r="I259">
            <v>18166</v>
          </cell>
          <cell r="J259">
            <v>19079</v>
          </cell>
          <cell r="K259">
            <v>14103</v>
          </cell>
          <cell r="L259">
            <v>13951</v>
          </cell>
          <cell r="M259">
            <v>17431</v>
          </cell>
          <cell r="N259">
            <v>18039</v>
          </cell>
          <cell r="O259">
            <v>12542</v>
          </cell>
          <cell r="P259">
            <v>9694</v>
          </cell>
          <cell r="Q259">
            <v>10169</v>
          </cell>
          <cell r="R259">
            <v>10917</v>
          </cell>
        </row>
        <row r="265">
          <cell r="H265">
            <v>6279</v>
          </cell>
          <cell r="I265">
            <v>3607.5</v>
          </cell>
          <cell r="J265">
            <v>5607.75</v>
          </cell>
          <cell r="K265">
            <v>4008</v>
          </cell>
          <cell r="L265">
            <v>6246</v>
          </cell>
          <cell r="M265">
            <v>5402.25</v>
          </cell>
          <cell r="N265">
            <v>4054.5</v>
          </cell>
          <cell r="O265">
            <v>3429.7500000000005</v>
          </cell>
          <cell r="P265">
            <v>1710.75</v>
          </cell>
          <cell r="Q265">
            <v>1232.9999999999998</v>
          </cell>
          <cell r="R265">
            <v>458.25</v>
          </cell>
        </row>
        <row r="267">
          <cell r="H267">
            <v>25448</v>
          </cell>
          <cell r="I267">
            <v>21773.5</v>
          </cell>
          <cell r="J267">
            <v>24686.75</v>
          </cell>
          <cell r="K267">
            <v>18111</v>
          </cell>
          <cell r="L267">
            <v>20197</v>
          </cell>
          <cell r="M267">
            <v>22833.25</v>
          </cell>
          <cell r="N267">
            <v>22093.5</v>
          </cell>
          <cell r="O267">
            <v>15971.75</v>
          </cell>
          <cell r="P267">
            <v>11404.75</v>
          </cell>
          <cell r="Q267">
            <v>11402</v>
          </cell>
          <cell r="R267">
            <v>11375.25</v>
          </cell>
        </row>
        <row r="268">
          <cell r="A268" t="str">
            <v>Freight</v>
          </cell>
          <cell r="H268">
            <v>1.4604824921945255E-3</v>
          </cell>
          <cell r="I268">
            <v>1.2860078990490327E-3</v>
          </cell>
          <cell r="J268">
            <v>1.475670039851778E-3</v>
          </cell>
          <cell r="K268">
            <v>1.4867258906431557E-3</v>
          </cell>
          <cell r="L268">
            <v>1.646732666633164E-3</v>
          </cell>
          <cell r="M268">
            <v>1.6820661476310585E-3</v>
          </cell>
          <cell r="N268">
            <v>1.4879856440990975E-3</v>
          </cell>
          <cell r="O268">
            <v>1.3991931806782844E-3</v>
          </cell>
          <cell r="P268">
            <v>1.3074759932726907E-3</v>
          </cell>
          <cell r="Q268">
            <v>1.1838279258940979E-3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0.75326155297076391</v>
          </cell>
          <cell r="I272">
            <v>0.83431694491009711</v>
          </cell>
          <cell r="J272">
            <v>0.77284373196147726</v>
          </cell>
          <cell r="K272">
            <v>0.77869802882226269</v>
          </cell>
          <cell r="L272">
            <v>0.69074615041837895</v>
          </cell>
          <cell r="M272">
            <v>0.76340424600089785</v>
          </cell>
          <cell r="N272">
            <v>0.81648448638739901</v>
          </cell>
          <cell r="O272">
            <v>0.7852614772958505</v>
          </cell>
          <cell r="P272">
            <v>0.84999671189635895</v>
          </cell>
          <cell r="Q272">
            <v>0.89186107700403439</v>
          </cell>
          <cell r="R272">
            <v>0.95971517109514082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0.24673844702923609</v>
          </cell>
          <cell r="I278">
            <v>0.16568305508990286</v>
          </cell>
          <cell r="J278">
            <v>0.22715626803852268</v>
          </cell>
          <cell r="K278">
            <v>0.22130197117773728</v>
          </cell>
          <cell r="L278">
            <v>0.30925384958162105</v>
          </cell>
          <cell r="M278">
            <v>0.23659575399910218</v>
          </cell>
          <cell r="N278">
            <v>0.18351551361260099</v>
          </cell>
          <cell r="O278">
            <v>0.21473852270414953</v>
          </cell>
          <cell r="P278">
            <v>0.15000328810364102</v>
          </cell>
          <cell r="Q278">
            <v>0.1081389229959656</v>
          </cell>
          <cell r="R278">
            <v>4.0284828904859231E-2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80.272196893765667</v>
          </cell>
          <cell r="I285">
            <v>62.79107545733924</v>
          </cell>
          <cell r="J285">
            <v>47.518443357266996</v>
          </cell>
          <cell r="K285">
            <v>53.390630854277219</v>
          </cell>
          <cell r="L285">
            <v>58.394190006510875</v>
          </cell>
          <cell r="M285">
            <v>72.95988175058487</v>
          </cell>
          <cell r="N285">
            <v>69.980439184566734</v>
          </cell>
          <cell r="O285">
            <v>20.533074448173647</v>
          </cell>
          <cell r="P285">
            <v>32.497237107414158</v>
          </cell>
          <cell r="Q285">
            <v>55.958205807120244</v>
          </cell>
          <cell r="R285">
            <v>56.564828604793938</v>
          </cell>
        </row>
        <row r="287">
          <cell r="H287">
            <v>3948.8930567615057</v>
          </cell>
          <cell r="I287">
            <v>3347.6074717794663</v>
          </cell>
          <cell r="J287">
            <v>3005.8403624353791</v>
          </cell>
          <cell r="K287">
            <v>3823.9657002548256</v>
          </cell>
          <cell r="L287">
            <v>4400.1818193301015</v>
          </cell>
          <cell r="M287">
            <v>4768.5265701346743</v>
          </cell>
          <cell r="N287">
            <v>4654.284160266533</v>
          </cell>
          <cell r="O287">
            <v>1403.3619090129596</v>
          </cell>
          <cell r="P287">
            <v>2229.2403317506646</v>
          </cell>
          <cell r="Q287">
            <v>3925.9891096305419</v>
          </cell>
          <cell r="R287">
            <v>4350.7029923329783</v>
          </cell>
        </row>
        <row r="288">
          <cell r="H288">
            <v>394.88930567615057</v>
          </cell>
          <cell r="I288">
            <v>334.76074717794666</v>
          </cell>
          <cell r="J288">
            <v>300.58403624353792</v>
          </cell>
          <cell r="K288">
            <v>382.39657002548256</v>
          </cell>
          <cell r="L288">
            <v>440.01818193301017</v>
          </cell>
          <cell r="M288">
            <v>476.85265701346742</v>
          </cell>
          <cell r="N288">
            <v>465.42841602665334</v>
          </cell>
          <cell r="O288">
            <v>140.33619090129596</v>
          </cell>
          <cell r="P288">
            <v>222.92403317506648</v>
          </cell>
          <cell r="Q288">
            <v>392.59891096305421</v>
          </cell>
          <cell r="R288">
            <v>435.07029923329787</v>
          </cell>
        </row>
        <row r="290">
          <cell r="H290">
            <v>475.16150256991625</v>
          </cell>
          <cell r="I290">
            <v>397.55182263528593</v>
          </cell>
          <cell r="J290">
            <v>348.10247960080488</v>
          </cell>
          <cell r="K290">
            <v>435.78720087975978</v>
          </cell>
          <cell r="L290">
            <v>498.41237193952099</v>
          </cell>
          <cell r="M290">
            <v>549.81253876405231</v>
          </cell>
          <cell r="N290">
            <v>535.40885521122004</v>
          </cell>
          <cell r="O290">
            <v>160.8692653494696</v>
          </cell>
          <cell r="P290">
            <v>255.42127028248066</v>
          </cell>
          <cell r="Q290">
            <v>448.5571167701745</v>
          </cell>
          <cell r="R290">
            <v>491.63512783809176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0.83106334065446674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0.88494551059943349</v>
          </cell>
        </row>
        <row r="295">
          <cell r="H295">
            <v>402.63299999999998</v>
          </cell>
          <cell r="I295">
            <v>288.9984</v>
          </cell>
          <cell r="J295">
            <v>199.24379999999999</v>
          </cell>
          <cell r="K295">
            <v>206.81279999999998</v>
          </cell>
          <cell r="L295">
            <v>226.58219999999997</v>
          </cell>
          <cell r="M295">
            <v>263.00039999999996</v>
          </cell>
          <cell r="N295">
            <v>245.51279999999997</v>
          </cell>
          <cell r="O295">
            <v>77.865000000000009</v>
          </cell>
          <cell r="P295">
            <v>128.20499999999998</v>
          </cell>
          <cell r="Q295">
            <v>210</v>
          </cell>
          <cell r="R295">
            <v>197.77559999999997</v>
          </cell>
        </row>
        <row r="296">
          <cell r="H296">
            <v>1.3439999999999999</v>
          </cell>
          <cell r="I296">
            <v>1.3055999999999999</v>
          </cell>
          <cell r="J296">
            <v>1.4256</v>
          </cell>
          <cell r="K296">
            <v>1.3679999999999999</v>
          </cell>
          <cell r="L296">
            <v>1.4765999999999999</v>
          </cell>
          <cell r="M296">
            <v>1.4040000000000001</v>
          </cell>
          <cell r="N296">
            <v>0.95159999999999989</v>
          </cell>
          <cell r="O296">
            <v>0.81</v>
          </cell>
          <cell r="P296">
            <v>0.91500000000000004</v>
          </cell>
          <cell r="Q296">
            <v>0.19500000000000001</v>
          </cell>
          <cell r="R296">
            <v>0</v>
          </cell>
        </row>
        <row r="305">
          <cell r="H305">
            <v>403.97699999999998</v>
          </cell>
          <cell r="I305">
            <v>290.30400000000003</v>
          </cell>
          <cell r="J305">
            <v>200.6694</v>
          </cell>
          <cell r="K305">
            <v>208.18079999999998</v>
          </cell>
          <cell r="L305">
            <v>228.05879999999996</v>
          </cell>
          <cell r="M305">
            <v>264.40439999999995</v>
          </cell>
          <cell r="N305">
            <v>246.46439999999998</v>
          </cell>
          <cell r="O305">
            <v>78.675000000000011</v>
          </cell>
          <cell r="P305">
            <v>129.11999999999998</v>
          </cell>
          <cell r="Q305">
            <v>210.19499999999999</v>
          </cell>
          <cell r="R305">
            <v>197.77559999999997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4.6233321835239928E-3</v>
          </cell>
          <cell r="J306">
            <v>4.2229792438962886E-3</v>
          </cell>
          <cell r="K306">
            <v>3.8992009771939649E-3</v>
          </cell>
          <cell r="L306">
            <v>3.9055049821664057E-3</v>
          </cell>
          <cell r="M306">
            <v>3.62396968931327E-3</v>
          </cell>
          <cell r="N306">
            <v>3.521904161675431E-3</v>
          </cell>
          <cell r="O306">
            <v>3.8316229845939075E-3</v>
          </cell>
          <cell r="P306">
            <v>3.9732608520907636E-3</v>
          </cell>
          <cell r="Q306">
            <v>3.7562855521942828E-3</v>
          </cell>
          <cell r="R306">
            <v>3.4964412494169258E-3</v>
          </cell>
        </row>
        <row r="308">
          <cell r="H308">
            <v>0.99667307792275306</v>
          </cell>
          <cell r="I308">
            <v>0.99550264550264544</v>
          </cell>
          <cell r="J308">
            <v>0.99289577783159766</v>
          </cell>
          <cell r="K308">
            <v>0.99342878882202401</v>
          </cell>
          <cell r="L308">
            <v>0.99352535398765585</v>
          </cell>
          <cell r="M308">
            <v>0.99468995220956991</v>
          </cell>
          <cell r="N308">
            <v>0.99613899613899604</v>
          </cell>
          <cell r="O308">
            <v>0.98970448045757864</v>
          </cell>
          <cell r="P308">
            <v>0.99291356877323422</v>
          </cell>
          <cell r="Q308">
            <v>0.9990722900164134</v>
          </cell>
          <cell r="R308">
            <v>1</v>
          </cell>
        </row>
        <row r="309">
          <cell r="H309">
            <v>3.3269220772469718E-3</v>
          </cell>
          <cell r="I309">
            <v>4.4973544973544964E-3</v>
          </cell>
          <cell r="J309">
            <v>7.1042221684023575E-3</v>
          </cell>
          <cell r="K309">
            <v>6.5712111779760675E-3</v>
          </cell>
          <cell r="L309">
            <v>6.4746460123441853E-3</v>
          </cell>
          <cell r="M309">
            <v>5.3100477904301155E-3</v>
          </cell>
          <cell r="N309">
            <v>3.8610038610038607E-3</v>
          </cell>
          <cell r="O309">
            <v>1.0295519542421352E-2</v>
          </cell>
          <cell r="P309">
            <v>7.0864312267658013E-3</v>
          </cell>
          <cell r="Q309">
            <v>9.2770998358666955E-4</v>
          </cell>
          <cell r="R309">
            <v>0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  <sheetData sheetId="18">
        <row r="3">
          <cell r="H3">
            <v>78112.820825069328</v>
          </cell>
          <cell r="I3">
            <v>77421.21752179302</v>
          </cell>
          <cell r="J3">
            <v>76545.600159050475</v>
          </cell>
          <cell r="K3">
            <v>82756.710573571851</v>
          </cell>
          <cell r="L3">
            <v>66325.676675475173</v>
          </cell>
          <cell r="M3">
            <v>74856.993844644559</v>
          </cell>
          <cell r="N3">
            <v>74728.798608464625</v>
          </cell>
          <cell r="O3">
            <v>80100.375262562273</v>
          </cell>
          <cell r="P3">
            <v>76597.571079425979</v>
          </cell>
          <cell r="Q3">
            <v>85387.568466285171</v>
          </cell>
          <cell r="R3">
            <v>90103.544822417258</v>
          </cell>
        </row>
        <row r="11">
          <cell r="H11">
            <v>1178.5619999999999</v>
          </cell>
          <cell r="I11">
            <v>1108.6847999999998</v>
          </cell>
          <cell r="J11">
            <v>940.83119999999997</v>
          </cell>
          <cell r="K11">
            <v>869.12639999999999</v>
          </cell>
          <cell r="L11">
            <v>765.94140000000004</v>
          </cell>
          <cell r="M11">
            <v>979.64879999999994</v>
          </cell>
          <cell r="N11">
            <v>1035.1535999999999</v>
          </cell>
          <cell r="O11">
            <v>885.94499999999994</v>
          </cell>
          <cell r="P11">
            <v>912.04499999999996</v>
          </cell>
          <cell r="Q11">
            <v>852.95999999999992</v>
          </cell>
          <cell r="R11">
            <v>614.55240000000003</v>
          </cell>
        </row>
        <row r="12">
          <cell r="H12">
            <v>5.9430000000000005</v>
          </cell>
          <cell r="I12">
            <v>4.9728000000000003</v>
          </cell>
          <cell r="J12">
            <v>5.2164000000000001</v>
          </cell>
          <cell r="K12">
            <v>4.2480000000000002</v>
          </cell>
          <cell r="L12">
            <v>2.9117999999999995</v>
          </cell>
          <cell r="M12">
            <v>2.8704000000000001</v>
          </cell>
          <cell r="N12">
            <v>2.9795999999999996</v>
          </cell>
          <cell r="O12">
            <v>2.2349999999999999</v>
          </cell>
          <cell r="P12">
            <v>2.0249999999999999</v>
          </cell>
          <cell r="Q12">
            <v>2.31</v>
          </cell>
          <cell r="R12">
            <v>2.2307999999999999</v>
          </cell>
        </row>
        <row r="13">
          <cell r="H13">
            <v>85289.443999999989</v>
          </cell>
          <cell r="I13">
            <v>84162.331000000006</v>
          </cell>
          <cell r="J13">
            <v>86506.542999999991</v>
          </cell>
          <cell r="K13">
            <v>94501.247999999992</v>
          </cell>
          <cell r="L13">
            <v>80805.468000000008</v>
          </cell>
          <cell r="M13">
            <v>85591.832999999999</v>
          </cell>
          <cell r="N13">
            <v>83512.214999999997</v>
          </cell>
          <cell r="O13">
            <v>87607.877999999997</v>
          </cell>
          <cell r="P13">
            <v>93472.01999999999</v>
          </cell>
          <cell r="Q13">
            <v>92871.005000000005</v>
          </cell>
          <cell r="R13">
            <v>91067.79800000001</v>
          </cell>
        </row>
        <row r="14"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</row>
        <row r="15">
          <cell r="H15">
            <v>37876.331999999995</v>
          </cell>
          <cell r="I15">
            <v>42951.739000000001</v>
          </cell>
          <cell r="J15">
            <v>38624.675999999999</v>
          </cell>
          <cell r="K15">
            <v>40341.788999999997</v>
          </cell>
          <cell r="L15">
            <v>44217.269</v>
          </cell>
          <cell r="M15">
            <v>43927.455000000002</v>
          </cell>
          <cell r="N15">
            <v>41101.743000000002</v>
          </cell>
          <cell r="O15">
            <v>42271.741999999998</v>
          </cell>
          <cell r="P15">
            <v>43825.561000000002</v>
          </cell>
          <cell r="Q15">
            <v>44721.471000000005</v>
          </cell>
          <cell r="R15">
            <v>47809.667999999998</v>
          </cell>
        </row>
        <row r="16"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1563.5619999999999</v>
          </cell>
          <cell r="N16">
            <v>1748.3319999999999</v>
          </cell>
          <cell r="O16">
            <v>1673.6569999999999</v>
          </cell>
          <cell r="P16">
            <v>1564.9850000000001</v>
          </cell>
          <cell r="Q16">
            <v>1635.9159999999999</v>
          </cell>
          <cell r="R16">
            <v>0</v>
          </cell>
        </row>
        <row r="17"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</row>
        <row r="18">
          <cell r="H18">
            <v>8.36</v>
          </cell>
          <cell r="I18">
            <v>20.074000000000002</v>
          </cell>
          <cell r="J18">
            <v>19.588999999999999</v>
          </cell>
          <cell r="K18">
            <v>21.426000000000002</v>
          </cell>
          <cell r="L18">
            <v>24.460999999999999</v>
          </cell>
          <cell r="M18">
            <v>40.410000000000004</v>
          </cell>
          <cell r="N18">
            <v>76.186000000000007</v>
          </cell>
          <cell r="O18">
            <v>82.762</v>
          </cell>
          <cell r="P18">
            <v>68.056000000000012</v>
          </cell>
          <cell r="Q18">
            <v>68.484000000000009</v>
          </cell>
          <cell r="R18">
            <v>56.723000000000006</v>
          </cell>
        </row>
        <row r="19">
          <cell r="H19">
            <v>26964.750000000004</v>
          </cell>
          <cell r="I19">
            <v>26223.750000000004</v>
          </cell>
          <cell r="J19">
            <v>31572.75</v>
          </cell>
          <cell r="K19">
            <v>26052</v>
          </cell>
          <cell r="L19">
            <v>27125.999999999996</v>
          </cell>
          <cell r="M19">
            <v>28227.75</v>
          </cell>
          <cell r="N19">
            <v>18586.5</v>
          </cell>
          <cell r="O19">
            <v>19405.5</v>
          </cell>
          <cell r="P19">
            <v>16328.25</v>
          </cell>
          <cell r="Q19">
            <v>13348.499999999998</v>
          </cell>
          <cell r="R19">
            <v>11777.249999999998</v>
          </cell>
        </row>
        <row r="20">
          <cell r="H20">
            <v>1331.8609999999999</v>
          </cell>
          <cell r="I20">
            <v>1567.1849999999999</v>
          </cell>
          <cell r="J20">
            <v>2257.761</v>
          </cell>
          <cell r="K20">
            <v>2762.0499999999997</v>
          </cell>
          <cell r="L20">
            <v>1836.498</v>
          </cell>
          <cell r="M20">
            <v>1942.308</v>
          </cell>
          <cell r="N20">
            <v>1791.1399999999999</v>
          </cell>
          <cell r="O20">
            <v>1651.3230000000001</v>
          </cell>
          <cell r="P20">
            <v>1467.5800000000002</v>
          </cell>
          <cell r="Q20">
            <v>1223.5229999999999</v>
          </cell>
          <cell r="R20">
            <v>1267.9159999999999</v>
          </cell>
        </row>
        <row r="21">
          <cell r="H21">
            <v>152655.25200000001</v>
          </cell>
          <cell r="I21">
            <v>156038.7366</v>
          </cell>
          <cell r="J21">
            <v>159927.36660000001</v>
          </cell>
          <cell r="K21">
            <v>164551.88739999998</v>
          </cell>
          <cell r="L21">
            <v>154778.54919999998</v>
          </cell>
          <cell r="M21">
            <v>162275.83719999998</v>
          </cell>
          <cell r="N21">
            <v>147854.24920000002</v>
          </cell>
          <cell r="O21">
            <v>153581.04199999999</v>
          </cell>
          <cell r="P21">
            <v>157640.522</v>
          </cell>
          <cell r="Q21">
            <v>154724.16899999999</v>
          </cell>
          <cell r="R21">
            <v>152596.13820000002</v>
          </cell>
        </row>
        <row r="22">
          <cell r="H22">
            <v>1.9542918868832759E-3</v>
          </cell>
          <cell r="I22">
            <v>2.0154518566706499E-3</v>
          </cell>
          <cell r="J22">
            <v>2.089308415737737E-3</v>
          </cell>
          <cell r="K22">
            <v>1.9883811990534725E-3</v>
          </cell>
          <cell r="L22">
            <v>2.3336143249214894E-3</v>
          </cell>
          <cell r="M22">
            <v>2.1678113007955043E-3</v>
          </cell>
          <cell r="N22">
            <v>1.9785444427478376E-3</v>
          </cell>
          <cell r="O22">
            <v>1.9173573344266402E-3</v>
          </cell>
          <cell r="P22">
            <v>2.058035519645114E-3</v>
          </cell>
          <cell r="Q22">
            <v>1.8120221922128161E-3</v>
          </cell>
          <cell r="R22">
            <v>1.6935642043911568E-3</v>
          </cell>
        </row>
        <row r="24">
          <cell r="H24">
            <v>7.7204156723019255E-3</v>
          </cell>
          <cell r="I24">
            <v>7.1051895456067139E-3</v>
          </cell>
          <cell r="J24">
            <v>5.8828655783043447E-3</v>
          </cell>
          <cell r="K24">
            <v>5.2817771569358503E-3</v>
          </cell>
          <cell r="L24">
            <v>4.9486275970339706E-3</v>
          </cell>
          <cell r="M24">
            <v>6.0369357317972914E-3</v>
          </cell>
          <cell r="N24">
            <v>7.0011758579881225E-3</v>
          </cell>
          <cell r="O24">
            <v>5.7685830781119456E-3</v>
          </cell>
          <cell r="P24">
            <v>5.7855999740980303E-3</v>
          </cell>
          <cell r="Q24">
            <v>5.5127780327584109E-3</v>
          </cell>
          <cell r="R24">
            <v>4.0273129271104977E-3</v>
          </cell>
        </row>
        <row r="25">
          <cell r="H25">
            <v>3.8930858402434788E-5</v>
          </cell>
          <cell r="I25">
            <v>3.1869009634111586E-5</v>
          </cell>
          <cell r="J25">
            <v>3.2617306911874078E-5</v>
          </cell>
          <cell r="K25">
            <v>2.5815565333953143E-5</v>
          </cell>
          <cell r="L25">
            <v>1.8812684412989704E-5</v>
          </cell>
          <cell r="M25">
            <v>1.7688400500823302E-5</v>
          </cell>
          <cell r="N25">
            <v>2.0152278450716311E-5</v>
          </cell>
          <cell r="O25">
            <v>1.4552577394285423E-5</v>
          </cell>
          <cell r="P25">
            <v>1.2845681898972651E-5</v>
          </cell>
          <cell r="Q25">
            <v>1.4929794193950398E-5</v>
          </cell>
          <cell r="R25">
            <v>1.4618980704978284E-5</v>
          </cell>
        </row>
        <row r="26">
          <cell r="H26">
            <v>0.55870625401083474</v>
          </cell>
          <cell r="I26">
            <v>0.53936819044970408</v>
          </cell>
          <cell r="J26">
            <v>0.54091144523353885</v>
          </cell>
          <cell r="K26">
            <v>0.5742945249256376</v>
          </cell>
          <cell r="L26">
            <v>0.52207149128646835</v>
          </cell>
          <cell r="M26">
            <v>0.52744656553218516</v>
          </cell>
          <cell r="N26">
            <v>0.56482796708151684</v>
          </cell>
          <cell r="O26">
            <v>0.57043419460586808</v>
          </cell>
          <cell r="P26">
            <v>0.59294411623427634</v>
          </cell>
          <cell r="Q26">
            <v>0.60023592694170491</v>
          </cell>
          <cell r="R26">
            <v>0.59678966371116204</v>
          </cell>
        </row>
        <row r="27"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</row>
        <row r="28">
          <cell r="H28">
            <v>0.24811679587676416</v>
          </cell>
          <cell r="I28">
            <v>0.27526330920062064</v>
          </cell>
          <cell r="J28">
            <v>0.24151386233105146</v>
          </cell>
          <cell r="K28">
            <v>0.24516150885547364</v>
          </cell>
          <cell r="L28">
            <v>0.28568085970920837</v>
          </cell>
          <cell r="M28">
            <v>0.2706962155176606</v>
          </cell>
          <cell r="N28">
            <v>0.27798824330305411</v>
          </cell>
          <cell r="O28">
            <v>0.27524062507662894</v>
          </cell>
          <cell r="P28">
            <v>0.27800948920988733</v>
          </cell>
          <cell r="Q28">
            <v>0.28903998185312602</v>
          </cell>
          <cell r="R28">
            <v>0.31330850547042216</v>
          </cell>
        </row>
        <row r="29"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9.6352114213587928E-3</v>
          </cell>
          <cell r="N29">
            <v>1.182469904963678E-2</v>
          </cell>
          <cell r="O29">
            <v>1.0897549451448572E-2</v>
          </cell>
          <cell r="P29">
            <v>9.9275553020561555E-3</v>
          </cell>
          <cell r="Q29">
            <v>1.0573112207182059E-2</v>
          </cell>
          <cell r="R29">
            <v>0</v>
          </cell>
        </row>
        <row r="30"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</row>
        <row r="31">
          <cell r="H31">
            <v>5.4763919946887897E-5</v>
          </cell>
          <cell r="I31">
            <v>1.2864754251028717E-4</v>
          </cell>
          <cell r="J31">
            <v>1.2248685397912379E-4</v>
          </cell>
          <cell r="K31">
            <v>1.302081692196987E-4</v>
          </cell>
          <cell r="L31">
            <v>1.5803869545509346E-4</v>
          </cell>
          <cell r="M31">
            <v>2.4902043765268593E-4</v>
          </cell>
          <cell r="N31">
            <v>5.152777171587707E-4</v>
          </cell>
          <cell r="O31">
            <v>5.3888161534937373E-4</v>
          </cell>
          <cell r="P31">
            <v>4.3171640855134961E-4</v>
          </cell>
          <cell r="Q31">
            <v>4.4261992449285678E-4</v>
          </cell>
          <cell r="R31">
            <v>3.7171976086089443E-4</v>
          </cell>
        </row>
        <row r="32">
          <cell r="H32">
            <v>0.17663820698419208</v>
          </cell>
          <cell r="I32">
            <v>0.16805923049238533</v>
          </cell>
          <cell r="J32">
            <v>0.1974193077221594</v>
          </cell>
          <cell r="K32">
            <v>0.15832088231641883</v>
          </cell>
          <cell r="L32">
            <v>0.17525684366603431</v>
          </cell>
          <cell r="M32">
            <v>0.17394918730390013</v>
          </cell>
          <cell r="N32">
            <v>0.12570825729099167</v>
          </cell>
          <cell r="O32">
            <v>0.12635348573816813</v>
          </cell>
          <cell r="P32">
            <v>0.10357901504538282</v>
          </cell>
          <cell r="Q32">
            <v>8.6272882163613354E-2</v>
          </cell>
          <cell r="R32">
            <v>7.7179213962571935E-2</v>
          </cell>
        </row>
        <row r="33">
          <cell r="H33">
            <v>8.7246326775576623E-3</v>
          </cell>
          <cell r="I33">
            <v>1.0043563759538923E-2</v>
          </cell>
          <cell r="J33">
            <v>1.4117414974054852E-2</v>
          </cell>
          <cell r="K33">
            <v>1.6785283010980524E-2</v>
          </cell>
          <cell r="L33">
            <v>1.1865326361387036E-2</v>
          </cell>
          <cell r="M33">
            <v>1.1969175654944642E-2</v>
          </cell>
          <cell r="N33">
            <v>1.211422742120285E-2</v>
          </cell>
          <cell r="O33">
            <v>1.075212785703069E-2</v>
          </cell>
          <cell r="P33">
            <v>9.3096621438490297E-3</v>
          </cell>
          <cell r="Q33">
            <v>7.9077690829284716E-3</v>
          </cell>
          <cell r="R33">
            <v>8.3089651871674948E-3</v>
          </cell>
        </row>
        <row r="36">
          <cell r="A36" t="str">
            <v>Light Medium</v>
          </cell>
        </row>
        <row r="37">
          <cell r="H37">
            <v>9030.8301622268573</v>
          </cell>
          <cell r="I37">
            <v>11153.319844959582</v>
          </cell>
          <cell r="J37">
            <v>10309.88165596408</v>
          </cell>
          <cell r="K37">
            <v>11304.363595249803</v>
          </cell>
          <cell r="L37">
            <v>11146.793416763518</v>
          </cell>
          <cell r="M37">
            <v>12557.827345317986</v>
          </cell>
          <cell r="N37">
            <v>11984.50388315193</v>
          </cell>
          <cell r="O37">
            <v>12459.057068236169</v>
          </cell>
          <cell r="P37">
            <v>13423.54853063583</v>
          </cell>
          <cell r="Q37">
            <v>13335.713663265373</v>
          </cell>
          <cell r="R37">
            <v>13336.062253369862</v>
          </cell>
        </row>
        <row r="38">
          <cell r="H38">
            <v>420.94499999999999</v>
          </cell>
          <cell r="I38">
            <v>481.928</v>
          </cell>
          <cell r="J38">
            <v>530.62699999999995</v>
          </cell>
          <cell r="K38">
            <v>591.88300000000004</v>
          </cell>
          <cell r="L38">
            <v>622.19000000000005</v>
          </cell>
          <cell r="M38">
            <v>650.33100000000002</v>
          </cell>
          <cell r="N38">
            <v>663.70399999999995</v>
          </cell>
          <cell r="O38">
            <v>661.00199999999995</v>
          </cell>
          <cell r="P38">
            <v>701.67599999999993</v>
          </cell>
          <cell r="Q38">
            <v>728.70499999999993</v>
          </cell>
          <cell r="R38">
            <v>763.83600000000001</v>
          </cell>
        </row>
        <row r="39">
          <cell r="H39">
            <v>23666.156459536687</v>
          </cell>
          <cell r="I39">
            <v>23701.396033265337</v>
          </cell>
          <cell r="J39">
            <v>20684.397710639747</v>
          </cell>
          <cell r="K39">
            <v>19861.343016138071</v>
          </cell>
          <cell r="L39">
            <v>18633.82335616208</v>
          </cell>
          <cell r="M39">
            <v>19742.911996975239</v>
          </cell>
          <cell r="N39">
            <v>18484.382135171949</v>
          </cell>
          <cell r="O39">
            <v>19296.623015937472</v>
          </cell>
          <cell r="P39">
            <v>19445.294200290857</v>
          </cell>
          <cell r="Q39">
            <v>18809.007508908766</v>
          </cell>
          <cell r="R39">
            <v>18206.918679178874</v>
          </cell>
        </row>
        <row r="40">
          <cell r="H40">
            <v>9962.15023085967</v>
          </cell>
          <cell r="I40">
            <v>11422.366387519496</v>
          </cell>
          <cell r="J40">
            <v>10975.699904003635</v>
          </cell>
          <cell r="K40">
            <v>11755.591288420852</v>
          </cell>
          <cell r="L40">
            <v>11593.778553970486</v>
          </cell>
          <cell r="M40">
            <v>12839.427701904904</v>
          </cell>
          <cell r="N40">
            <v>12268.158360642163</v>
          </cell>
          <cell r="O40">
            <v>12755.106406780698</v>
          </cell>
          <cell r="P40">
            <v>13644.296253283284</v>
          </cell>
          <cell r="Q40">
            <v>13706.217816779361</v>
          </cell>
          <cell r="R40">
            <v>13907.099936229275</v>
          </cell>
        </row>
        <row r="45"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</row>
        <row r="47">
          <cell r="H47">
            <v>29529.699000000001</v>
          </cell>
          <cell r="I47">
            <v>33536.798999999999</v>
          </cell>
          <cell r="J47">
            <v>30875.913000000004</v>
          </cell>
          <cell r="K47">
            <v>36166.065999999999</v>
          </cell>
          <cell r="L47">
            <v>34786.275000000001</v>
          </cell>
          <cell r="M47">
            <v>38945.292000000001</v>
          </cell>
          <cell r="N47">
            <v>36716.735999999997</v>
          </cell>
          <cell r="O47">
            <v>37837.559000000001</v>
          </cell>
          <cell r="P47">
            <v>41949.881000000001</v>
          </cell>
          <cell r="Q47">
            <v>39572.030999999995</v>
          </cell>
          <cell r="R47">
            <v>36977.330999999998</v>
          </cell>
        </row>
        <row r="48"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H49">
            <v>37876.331999999995</v>
          </cell>
          <cell r="I49">
            <v>42951.739000000001</v>
          </cell>
          <cell r="J49">
            <v>38624.675999999999</v>
          </cell>
          <cell r="K49">
            <v>40341.788999999997</v>
          </cell>
          <cell r="L49">
            <v>44217.269</v>
          </cell>
          <cell r="M49">
            <v>43927.455000000002</v>
          </cell>
          <cell r="N49">
            <v>41101.743000000002</v>
          </cell>
          <cell r="O49">
            <v>42271.741999999998</v>
          </cell>
          <cell r="P49">
            <v>43825.561000000002</v>
          </cell>
          <cell r="Q49">
            <v>44721.471000000005</v>
          </cell>
          <cell r="R49">
            <v>47809.667999999998</v>
          </cell>
        </row>
        <row r="50"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1563.5619999999999</v>
          </cell>
          <cell r="N50">
            <v>1748.3319999999999</v>
          </cell>
          <cell r="O50">
            <v>1673.6569999999999</v>
          </cell>
          <cell r="P50">
            <v>1564.9850000000001</v>
          </cell>
          <cell r="Q50">
            <v>1635.9159999999999</v>
          </cell>
          <cell r="R50">
            <v>0</v>
          </cell>
        </row>
        <row r="51"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</row>
        <row r="52">
          <cell r="H52">
            <v>8.36</v>
          </cell>
          <cell r="I52">
            <v>20.074000000000002</v>
          </cell>
          <cell r="J52">
            <v>19.588999999999999</v>
          </cell>
          <cell r="K52">
            <v>21.426000000000002</v>
          </cell>
          <cell r="L52">
            <v>24.460999999999999</v>
          </cell>
          <cell r="M52">
            <v>40.410000000000004</v>
          </cell>
          <cell r="N52">
            <v>76.186000000000007</v>
          </cell>
          <cell r="O52">
            <v>82.762</v>
          </cell>
          <cell r="P52">
            <v>68.056000000000012</v>
          </cell>
          <cell r="Q52">
            <v>68.484000000000009</v>
          </cell>
          <cell r="R52">
            <v>56.723000000000006</v>
          </cell>
        </row>
        <row r="53"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</row>
        <row r="54">
          <cell r="H54">
            <v>1331.8609999999999</v>
          </cell>
          <cell r="I54">
            <v>1567.1849999999999</v>
          </cell>
          <cell r="J54">
            <v>2257.761</v>
          </cell>
          <cell r="K54">
            <v>2762.0499999999997</v>
          </cell>
          <cell r="L54">
            <v>1836.498</v>
          </cell>
          <cell r="M54">
            <v>1942.308</v>
          </cell>
          <cell r="N54">
            <v>1791.1399999999999</v>
          </cell>
          <cell r="O54">
            <v>1651.3230000000001</v>
          </cell>
          <cell r="P54">
            <v>1467.5800000000002</v>
          </cell>
          <cell r="Q54">
            <v>1223.5229999999999</v>
          </cell>
          <cell r="R54">
            <v>1267.9159999999999</v>
          </cell>
        </row>
        <row r="55">
          <cell r="H55">
            <v>68746.251999999993</v>
          </cell>
          <cell r="I55">
            <v>78075.796999999991</v>
          </cell>
          <cell r="J55">
            <v>71777.939000000013</v>
          </cell>
          <cell r="K55">
            <v>79291.331000000006</v>
          </cell>
          <cell r="L55">
            <v>80864.502999999997</v>
          </cell>
          <cell r="M55">
            <v>86419.027000000016</v>
          </cell>
          <cell r="N55">
            <v>81434.136999999988</v>
          </cell>
          <cell r="O55">
            <v>83517.04300000002</v>
          </cell>
          <cell r="P55">
            <v>88876.063000000009</v>
          </cell>
          <cell r="Q55">
            <v>87221.425000000003</v>
          </cell>
          <cell r="R55">
            <v>86111.637999999992</v>
          </cell>
        </row>
        <row r="56">
          <cell r="H56">
            <v>7.6123956231116049E-3</v>
          </cell>
          <cell r="I56">
            <v>7.0002293563995724E-3</v>
          </cell>
          <cell r="J56">
            <v>6.9620526593026184E-3</v>
          </cell>
          <cell r="K56">
            <v>7.0142233423311816E-3</v>
          </cell>
          <cell r="L56">
            <v>7.2545080882533376E-3</v>
          </cell>
          <cell r="M56">
            <v>6.8816861885125508E-3</v>
          </cell>
          <cell r="N56">
            <v>6.7949526984159786E-3</v>
          </cell>
          <cell r="O56">
            <v>6.70331972496724E-3</v>
          </cell>
          <cell r="P56">
            <v>6.6209067443800743E-3</v>
          </cell>
          <cell r="Q56">
            <v>6.5404392447522769E-3</v>
          </cell>
          <cell r="R56">
            <v>6.4570512917514781E-3</v>
          </cell>
        </row>
        <row r="58"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</row>
        <row r="59"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</row>
        <row r="60">
          <cell r="H60">
            <v>0.42954631184838998</v>
          </cell>
          <cell r="I60">
            <v>0.42954155178204589</v>
          </cell>
          <cell r="J60">
            <v>0.43015881244514415</v>
          </cell>
          <cell r="K60">
            <v>0.45611626824627266</v>
          </cell>
          <cell r="L60">
            <v>0.43017979100174525</v>
          </cell>
          <cell r="M60">
            <v>0.45065645092254963</v>
          </cell>
          <cell r="N60">
            <v>0.45087646719949892</v>
          </cell>
          <cell r="O60">
            <v>0.45305194773239266</v>
          </cell>
          <cell r="P60">
            <v>0.47200426733573919</v>
          </cell>
          <cell r="Q60">
            <v>0.45369622200050036</v>
          </cell>
          <cell r="R60">
            <v>0.42941153900707363</v>
          </cell>
        </row>
        <row r="61"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</row>
        <row r="62">
          <cell r="H62">
            <v>0.55095850170857308</v>
          </cell>
          <cell r="I62">
            <v>0.55012872939356616</v>
          </cell>
          <cell r="J62">
            <v>0.53811347244172048</v>
          </cell>
          <cell r="K62">
            <v>0.50877931409677046</v>
          </cell>
          <cell r="L62">
            <v>0.54680690982543978</v>
          </cell>
          <cell r="M62">
            <v>0.50830767858564285</v>
          </cell>
          <cell r="N62">
            <v>0.50472374994285274</v>
          </cell>
          <cell r="O62">
            <v>0.50614509903086469</v>
          </cell>
          <cell r="P62">
            <v>0.49310871252251576</v>
          </cell>
          <cell r="Q62">
            <v>0.51273492722688263</v>
          </cell>
          <cell r="R62">
            <v>0.55520565059974825</v>
          </cell>
        </row>
        <row r="63"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1.8092798013104216E-2</v>
          </cell>
          <cell r="N63">
            <v>2.1469276453436232E-2</v>
          </cell>
          <cell r="O63">
            <v>2.0039706147163276E-2</v>
          </cell>
          <cell r="P63">
            <v>1.7608622020082055E-2</v>
          </cell>
          <cell r="Q63">
            <v>1.8755896272045543E-2</v>
          </cell>
          <cell r="R63">
            <v>0</v>
          </cell>
        </row>
        <row r="64"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</row>
        <row r="65">
          <cell r="H65">
            <v>1.2160662955123721E-4</v>
          </cell>
          <cell r="I65">
            <v>2.5710912691675764E-4</v>
          </cell>
          <cell r="J65">
            <v>2.7291115171194864E-4</v>
          </cell>
          <cell r="K65">
            <v>2.7021869515596856E-4</v>
          </cell>
          <cell r="L65">
            <v>3.024936664731619E-4</v>
          </cell>
          <cell r="M65">
            <v>4.6760535732484002E-4</v>
          </cell>
          <cell r="N65">
            <v>9.3555359959177835E-4</v>
          </cell>
          <cell r="O65">
            <v>9.9095941411622983E-4</v>
          </cell>
          <cell r="P65">
            <v>7.6574048965242765E-4</v>
          </cell>
          <cell r="Q65">
            <v>7.851740555717819E-4</v>
          </cell>
          <cell r="R65">
            <v>6.5871467919353726E-4</v>
          </cell>
        </row>
        <row r="66"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</row>
        <row r="67">
          <cell r="H67">
            <v>1.9373579813485687E-2</v>
          </cell>
          <cell r="I67">
            <v>2.0072609697471294E-2</v>
          </cell>
          <cell r="J67">
            <v>3.1454803961423292E-2</v>
          </cell>
          <cell r="K67">
            <v>3.4834198961800747E-2</v>
          </cell>
          <cell r="L67">
            <v>2.2710805506341889E-2</v>
          </cell>
          <cell r="M67">
            <v>2.2475467121378254E-2</v>
          </cell>
          <cell r="N67">
            <v>2.19949528046205E-2</v>
          </cell>
          <cell r="O67">
            <v>1.9772287675462834E-2</v>
          </cell>
          <cell r="P67">
            <v>1.6512657632010545E-2</v>
          </cell>
          <cell r="Q67">
            <v>1.4027780444999607E-2</v>
          </cell>
          <cell r="R67">
            <v>1.4724095713984676E-2</v>
          </cell>
        </row>
        <row r="70">
          <cell r="A70" t="str">
            <v>Light Trucks</v>
          </cell>
        </row>
        <row r="71">
          <cell r="H71">
            <v>2688.6030580393885</v>
          </cell>
          <cell r="I71">
            <v>2509.1219029776489</v>
          </cell>
          <cell r="J71">
            <v>2785.5774747143087</v>
          </cell>
          <cell r="K71">
            <v>2776.2228192765906</v>
          </cell>
          <cell r="L71">
            <v>2739.5673446477749</v>
          </cell>
          <cell r="M71">
            <v>2865.0017107791282</v>
          </cell>
          <cell r="N71">
            <v>2749.0692546643008</v>
          </cell>
          <cell r="O71">
            <v>2859.0861757078337</v>
          </cell>
          <cell r="P71">
            <v>2982.4657197052907</v>
          </cell>
          <cell r="Q71">
            <v>3113.7361349026992</v>
          </cell>
          <cell r="R71">
            <v>3313.789636187314</v>
          </cell>
        </row>
        <row r="72">
          <cell r="H72">
            <v>275.95499999999998</v>
          </cell>
          <cell r="I72">
            <v>281.37400000000002</v>
          </cell>
          <cell r="J72">
            <v>305.94799999999998</v>
          </cell>
          <cell r="K72">
            <v>340.04199999999997</v>
          </cell>
          <cell r="L72">
            <v>352.84899999999999</v>
          </cell>
          <cell r="M72">
            <v>362.12</v>
          </cell>
          <cell r="N72">
            <v>372.26600000000002</v>
          </cell>
          <cell r="O72">
            <v>371.05799999999999</v>
          </cell>
          <cell r="P72">
            <v>398.81799999999998</v>
          </cell>
          <cell r="Q72">
            <v>421.20499999999998</v>
          </cell>
          <cell r="R72">
            <v>448.88099999999997</v>
          </cell>
        </row>
        <row r="73">
          <cell r="H73">
            <v>17714.368488</v>
          </cell>
          <cell r="I73">
            <v>16115.767231</v>
          </cell>
          <cell r="J73">
            <v>16355.821995</v>
          </cell>
          <cell r="K73">
            <v>14666.502122</v>
          </cell>
          <cell r="L73">
            <v>13947.545367999999</v>
          </cell>
          <cell r="M73">
            <v>14212.716641999999</v>
          </cell>
          <cell r="N73">
            <v>13265.912934</v>
          </cell>
          <cell r="O73">
            <v>13841.722577</v>
          </cell>
          <cell r="P73">
            <v>13434.004003</v>
          </cell>
          <cell r="Q73">
            <v>13279.845292</v>
          </cell>
          <cell r="R73">
            <v>13261.678105999999</v>
          </cell>
        </row>
        <row r="74">
          <cell r="H74">
            <v>4888.3685561060393</v>
          </cell>
          <cell r="I74">
            <v>4534.5578888553937</v>
          </cell>
          <cell r="J74">
            <v>5004.0310277262597</v>
          </cell>
          <cell r="K74">
            <v>4987.226714569123</v>
          </cell>
          <cell r="L74">
            <v>4921.3774355534315</v>
          </cell>
          <cell r="M74">
            <v>5146.7089504010401</v>
          </cell>
          <cell r="N74">
            <v>4938.4483442884439</v>
          </cell>
          <cell r="O74">
            <v>5136.0818959764665</v>
          </cell>
          <cell r="P74">
            <v>5357.7226084684535</v>
          </cell>
          <cell r="Q74">
            <v>5593.53723621686</v>
          </cell>
          <cell r="R74">
            <v>5952.9153298993851</v>
          </cell>
        </row>
        <row r="79"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</row>
        <row r="81">
          <cell r="H81">
            <v>917.74599999999998</v>
          </cell>
          <cell r="I81">
            <v>191.33700000000002</v>
          </cell>
          <cell r="J81">
            <v>217.346</v>
          </cell>
          <cell r="K81">
            <v>256.13799999999998</v>
          </cell>
          <cell r="L81">
            <v>221.89099999999999</v>
          </cell>
          <cell r="M81">
            <v>229.41900000000001</v>
          </cell>
          <cell r="N81">
            <v>223.14600000000002</v>
          </cell>
          <cell r="O81">
            <v>232.059</v>
          </cell>
          <cell r="P81">
            <v>281.42499999999995</v>
          </cell>
          <cell r="Q81">
            <v>322.517</v>
          </cell>
          <cell r="R81">
            <v>383.904</v>
          </cell>
        </row>
        <row r="82"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</row>
        <row r="83">
          <cell r="H83">
            <v>18909.317999999999</v>
          </cell>
          <cell r="I83">
            <v>17684.258000000002</v>
          </cell>
          <cell r="J83">
            <v>18915.736000000001</v>
          </cell>
          <cell r="K83">
            <v>18274.384999999998</v>
          </cell>
          <cell r="L83">
            <v>18722.961000000003</v>
          </cell>
          <cell r="M83">
            <v>18669.203000000001</v>
          </cell>
          <cell r="N83">
            <v>17706.695</v>
          </cell>
          <cell r="O83">
            <v>18387.968999999997</v>
          </cell>
          <cell r="P83">
            <v>19315.529000000002</v>
          </cell>
          <cell r="Q83">
            <v>20253.498</v>
          </cell>
          <cell r="R83">
            <v>22133.557000000001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664.51499999999999</v>
          </cell>
          <cell r="N84">
            <v>753.18399999999997</v>
          </cell>
          <cell r="O84">
            <v>728.03099999999995</v>
          </cell>
          <cell r="P84">
            <v>689.74599999999998</v>
          </cell>
          <cell r="Q84">
            <v>740.875</v>
          </cell>
          <cell r="R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</row>
        <row r="86">
          <cell r="H86">
            <v>8.36</v>
          </cell>
          <cell r="I86">
            <v>20.074000000000002</v>
          </cell>
          <cell r="J86">
            <v>19.588999999999999</v>
          </cell>
          <cell r="K86">
            <v>21.426000000000002</v>
          </cell>
          <cell r="L86">
            <v>24.460999999999999</v>
          </cell>
          <cell r="M86">
            <v>40.410000000000004</v>
          </cell>
          <cell r="N86">
            <v>76.186000000000007</v>
          </cell>
          <cell r="O86">
            <v>82.762</v>
          </cell>
          <cell r="P86">
            <v>68.056000000000012</v>
          </cell>
          <cell r="Q86">
            <v>68.484000000000009</v>
          </cell>
          <cell r="R86">
            <v>56.723000000000006</v>
          </cell>
        </row>
        <row r="87"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</row>
        <row r="88">
          <cell r="H88">
            <v>1331.8609999999999</v>
          </cell>
          <cell r="I88">
            <v>1567.1849999999999</v>
          </cell>
          <cell r="J88">
            <v>2257.761</v>
          </cell>
          <cell r="K88">
            <v>2762.0499999999997</v>
          </cell>
          <cell r="L88">
            <v>1836.498</v>
          </cell>
          <cell r="M88">
            <v>1942.308</v>
          </cell>
          <cell r="N88">
            <v>1791.1399999999999</v>
          </cell>
          <cell r="O88">
            <v>1651.3230000000001</v>
          </cell>
          <cell r="P88">
            <v>1467.5800000000002</v>
          </cell>
          <cell r="Q88">
            <v>1223.5229999999999</v>
          </cell>
          <cell r="R88">
            <v>1267.9159999999999</v>
          </cell>
        </row>
        <row r="89">
          <cell r="H89">
            <v>21167.285</v>
          </cell>
          <cell r="I89">
            <v>19462.854000000003</v>
          </cell>
          <cell r="J89">
            <v>21410.432000000001</v>
          </cell>
          <cell r="K89">
            <v>21313.998999999996</v>
          </cell>
          <cell r="L89">
            <v>20805.811000000002</v>
          </cell>
          <cell r="M89">
            <v>21545.855000000003</v>
          </cell>
          <cell r="N89">
            <v>20550.351000000002</v>
          </cell>
          <cell r="O89">
            <v>21082.143999999997</v>
          </cell>
          <cell r="P89">
            <v>21822.336000000003</v>
          </cell>
          <cell r="Q89">
            <v>22608.897000000001</v>
          </cell>
          <cell r="R89">
            <v>23842.100000000002</v>
          </cell>
        </row>
        <row r="90">
          <cell r="H90">
            <v>7.8729676873297277E-3</v>
          </cell>
          <cell r="I90">
            <v>7.7568387478116783E-3</v>
          </cell>
          <cell r="J90">
            <v>7.6861735831619165E-3</v>
          </cell>
          <cell r="K90">
            <v>7.6773372987236866E-3</v>
          </cell>
          <cell r="L90">
            <v>7.5945608859179174E-3</v>
          </cell>
          <cell r="M90">
            <v>7.5203637467080873E-3</v>
          </cell>
          <cell r="N90">
            <v>7.4753849744354593E-3</v>
          </cell>
          <cell r="O90">
            <v>7.3737350693113051E-3</v>
          </cell>
          <cell r="P90">
            <v>7.3168773930304739E-3</v>
          </cell>
          <cell r="Q90">
            <v>7.261018924041393E-3</v>
          </cell>
          <cell r="R90">
            <v>7.1948139796319619E-3</v>
          </cell>
        </row>
        <row r="92"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</row>
        <row r="93"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</row>
        <row r="94">
          <cell r="H94">
            <v>4.3356812175014414E-2</v>
          </cell>
          <cell r="I94">
            <v>9.8308809180811807E-3</v>
          </cell>
          <cell r="J94">
            <v>1.0151406566668061E-2</v>
          </cell>
          <cell r="K94">
            <v>1.201736004585531E-2</v>
          </cell>
          <cell r="L94">
            <v>1.0664857044024863E-2</v>
          </cell>
          <cell r="M94">
            <v>1.0647941332567214E-2</v>
          </cell>
          <cell r="N94">
            <v>1.0858500665025137E-2</v>
          </cell>
          <cell r="O94">
            <v>1.1007371925739622E-2</v>
          </cell>
          <cell r="P94">
            <v>1.2896190398681421E-2</v>
          </cell>
          <cell r="Q94">
            <v>1.4265047958774812E-2</v>
          </cell>
          <cell r="R94">
            <v>1.6101937329345988E-2</v>
          </cell>
        </row>
        <row r="95"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</row>
        <row r="96">
          <cell r="H96">
            <v>0.89332750988140419</v>
          </cell>
          <cell r="I96">
            <v>0.90861586897790014</v>
          </cell>
          <cell r="J96">
            <v>0.88348222025599488</v>
          </cell>
          <cell r="K96">
            <v>0.85738884570652374</v>
          </cell>
          <cell r="L96">
            <v>0.89989094873542785</v>
          </cell>
          <cell r="M96">
            <v>0.86648698786843215</v>
          </cell>
          <cell r="N96">
            <v>0.86162494256180822</v>
          </cell>
          <cell r="O96">
            <v>0.87220583447300237</v>
          </cell>
          <cell r="P96">
            <v>0.88512655107134264</v>
          </cell>
          <cell r="Q96">
            <v>0.89581981818927292</v>
          </cell>
          <cell r="R96">
            <v>0.92833924025148784</v>
          </cell>
        </row>
        <row r="97"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3.084189511161195E-2</v>
          </cell>
          <cell r="N97">
            <v>3.6650663533678809E-2</v>
          </cell>
          <cell r="O97">
            <v>3.453306267142469E-2</v>
          </cell>
          <cell r="P97">
            <v>3.160734029574102E-2</v>
          </cell>
          <cell r="Q97">
            <v>3.2769179319097258E-2</v>
          </cell>
          <cell r="R97">
            <v>0</v>
          </cell>
        </row>
        <row r="98"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</row>
        <row r="99">
          <cell r="H99">
            <v>3.9494909243202418E-4</v>
          </cell>
          <cell r="I99">
            <v>1.0314006363095565E-3</v>
          </cell>
          <cell r="J99">
            <v>9.1492782583742346E-4</v>
          </cell>
          <cell r="K99">
            <v>1.0052548092922406E-3</v>
          </cell>
          <cell r="L99">
            <v>1.175681159460691E-3</v>
          </cell>
          <cell r="M99">
            <v>1.8755347606302928E-3</v>
          </cell>
          <cell r="N99">
            <v>3.7072846103699151E-3</v>
          </cell>
          <cell r="O99">
            <v>3.9256918081956001E-3</v>
          </cell>
          <cell r="P99">
            <v>3.1186395443640867E-3</v>
          </cell>
          <cell r="Q99">
            <v>3.0290730237746673E-3</v>
          </cell>
          <cell r="R99">
            <v>2.3791109004659824E-3</v>
          </cell>
        </row>
        <row r="100"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</row>
        <row r="101">
          <cell r="H101">
            <v>6.2920728851149299E-2</v>
          </cell>
          <cell r="I101">
            <v>8.0521849467709086E-2</v>
          </cell>
          <cell r="J101">
            <v>0.10545144535149968</v>
          </cell>
          <cell r="K101">
            <v>0.12958853943832879</v>
          </cell>
          <cell r="L101">
            <v>8.8268513061086629E-2</v>
          </cell>
          <cell r="M101">
            <v>9.0147640926758282E-2</v>
          </cell>
          <cell r="N101">
            <v>8.7158608629117798E-2</v>
          </cell>
          <cell r="O101">
            <v>7.8328039121637744E-2</v>
          </cell>
          <cell r="P101">
            <v>6.7251278689870783E-2</v>
          </cell>
          <cell r="Q101">
            <v>5.4116881509080249E-2</v>
          </cell>
          <cell r="R101">
            <v>5.3179711518700108E-2</v>
          </cell>
        </row>
        <row r="104">
          <cell r="A104" t="str">
            <v>Medium Trucks</v>
          </cell>
        </row>
        <row r="105">
          <cell r="H105">
            <v>6342.2271041874692</v>
          </cell>
          <cell r="I105">
            <v>8644.1979419819327</v>
          </cell>
          <cell r="J105">
            <v>7524.3041812497704</v>
          </cell>
          <cell r="K105">
            <v>8528.1407759732119</v>
          </cell>
          <cell r="L105">
            <v>8407.2260721157418</v>
          </cell>
          <cell r="M105">
            <v>9692.8256345388581</v>
          </cell>
          <cell r="N105">
            <v>9235.4346284876301</v>
          </cell>
          <cell r="O105">
            <v>9599.9708925283339</v>
          </cell>
          <cell r="P105">
            <v>10441.082810930538</v>
          </cell>
          <cell r="Q105">
            <v>10221.977528362673</v>
          </cell>
          <cell r="R105">
            <v>10022.272617182549</v>
          </cell>
        </row>
        <row r="106">
          <cell r="H106">
            <v>144.99</v>
          </cell>
          <cell r="I106">
            <v>200.554</v>
          </cell>
          <cell r="J106">
            <v>224.679</v>
          </cell>
          <cell r="K106">
            <v>251.84100000000001</v>
          </cell>
          <cell r="L106">
            <v>269.34100000000001</v>
          </cell>
          <cell r="M106">
            <v>288.21100000000001</v>
          </cell>
          <cell r="N106">
            <v>291.43799999999999</v>
          </cell>
          <cell r="O106">
            <v>289.94400000000002</v>
          </cell>
          <cell r="P106">
            <v>302.858</v>
          </cell>
          <cell r="Q106">
            <v>307.5</v>
          </cell>
          <cell r="R106">
            <v>314.95499999999998</v>
          </cell>
        </row>
        <row r="107">
          <cell r="H107">
            <v>34994.011137000001</v>
          </cell>
          <cell r="I107">
            <v>34343.909863000001</v>
          </cell>
          <cell r="J107">
            <v>26578.669462999998</v>
          </cell>
          <cell r="K107">
            <v>26875.546769</v>
          </cell>
          <cell r="L107">
            <v>24773.061355000002</v>
          </cell>
          <cell r="M107">
            <v>26691.273933</v>
          </cell>
          <cell r="N107">
            <v>25150.152061000001</v>
          </cell>
          <cell r="O107">
            <v>26277.572603000001</v>
          </cell>
          <cell r="P107">
            <v>27361.250635</v>
          </cell>
          <cell r="Q107">
            <v>26382.701075000001</v>
          </cell>
          <cell r="R107">
            <v>25254.987558000001</v>
          </cell>
        </row>
        <row r="108">
          <cell r="H108">
            <v>5073.7816747536308</v>
          </cell>
          <cell r="I108">
            <v>6887.8084986641024</v>
          </cell>
          <cell r="J108">
            <v>5971.6688762773765</v>
          </cell>
          <cell r="K108">
            <v>6768.3645738517298</v>
          </cell>
          <cell r="L108">
            <v>6672.4011184170549</v>
          </cell>
          <cell r="M108">
            <v>7692.7187515038631</v>
          </cell>
          <cell r="N108">
            <v>7329.7100163537179</v>
          </cell>
          <cell r="O108">
            <v>7619.0245108042318</v>
          </cell>
          <cell r="P108">
            <v>8286.5736448148309</v>
          </cell>
          <cell r="Q108">
            <v>8112.6805805624999</v>
          </cell>
          <cell r="R108">
            <v>7954.1846063298899</v>
          </cell>
        </row>
        <row r="113"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</row>
        <row r="114"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</row>
        <row r="115">
          <cell r="H115">
            <v>28611.953000000001</v>
          </cell>
          <cell r="I115">
            <v>33345.462</v>
          </cell>
          <cell r="J115">
            <v>30658.567000000003</v>
          </cell>
          <cell r="K115">
            <v>35909.928</v>
          </cell>
          <cell r="L115">
            <v>34564.383999999998</v>
          </cell>
          <cell r="M115">
            <v>38715.873</v>
          </cell>
          <cell r="N115">
            <v>36493.589999999997</v>
          </cell>
          <cell r="O115">
            <v>37605.5</v>
          </cell>
          <cell r="P115">
            <v>41668.455999999998</v>
          </cell>
          <cell r="Q115">
            <v>39249.513999999996</v>
          </cell>
          <cell r="R115">
            <v>36593.426999999996</v>
          </cell>
        </row>
        <row r="116"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</row>
        <row r="117">
          <cell r="H117">
            <v>18967.013999999999</v>
          </cell>
          <cell r="I117">
            <v>25267.481</v>
          </cell>
          <cell r="J117">
            <v>19708.939999999999</v>
          </cell>
          <cell r="K117">
            <v>22067.403999999999</v>
          </cell>
          <cell r="L117">
            <v>25494.308000000001</v>
          </cell>
          <cell r="M117">
            <v>25258.252</v>
          </cell>
          <cell r="N117">
            <v>23395.047999999999</v>
          </cell>
          <cell r="O117">
            <v>23883.773000000001</v>
          </cell>
          <cell r="P117">
            <v>24510.031999999999</v>
          </cell>
          <cell r="Q117">
            <v>24467.973000000002</v>
          </cell>
          <cell r="R117">
            <v>25676.110999999997</v>
          </cell>
        </row>
        <row r="118"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899.04700000000003</v>
          </cell>
          <cell r="N118">
            <v>995.14800000000002</v>
          </cell>
          <cell r="O118">
            <v>945.62599999999998</v>
          </cell>
          <cell r="P118">
            <v>875.23900000000003</v>
          </cell>
          <cell r="Q118">
            <v>895.04099999999994</v>
          </cell>
          <cell r="R118">
            <v>0</v>
          </cell>
        </row>
        <row r="119"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</row>
        <row r="120"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</row>
        <row r="121"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</row>
        <row r="122"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</row>
        <row r="123">
          <cell r="H123">
            <v>47578.967000000004</v>
          </cell>
          <cell r="I123">
            <v>58612.942999999999</v>
          </cell>
          <cell r="J123">
            <v>50367.506999999998</v>
          </cell>
          <cell r="K123">
            <v>57977.331999999995</v>
          </cell>
          <cell r="L123">
            <v>60058.691999999995</v>
          </cell>
          <cell r="M123">
            <v>64873.171999999999</v>
          </cell>
          <cell r="N123">
            <v>60883.785999999993</v>
          </cell>
          <cell r="O123">
            <v>62434.898999999998</v>
          </cell>
          <cell r="P123">
            <v>67053.726999999999</v>
          </cell>
          <cell r="Q123">
            <v>64612.527999999991</v>
          </cell>
          <cell r="R123">
            <v>62269.537999999993</v>
          </cell>
        </row>
        <row r="124">
          <cell r="H124">
            <v>7.5019336612190835E-3</v>
          </cell>
          <cell r="I124">
            <v>6.7806109246222662E-3</v>
          </cell>
          <cell r="J124">
            <v>6.6939753878522846E-3</v>
          </cell>
          <cell r="K124">
            <v>6.7983554121600152E-3</v>
          </cell>
          <cell r="L124">
            <v>7.1436989424129727E-3</v>
          </cell>
          <cell r="M124">
            <v>6.6929061190200995E-3</v>
          </cell>
          <cell r="N124">
            <v>6.5924115592998532E-3</v>
          </cell>
          <cell r="O124">
            <v>6.5036550317660998E-3</v>
          </cell>
          <cell r="P124">
            <v>6.4221047006545089E-3</v>
          </cell>
          <cell r="Q124">
            <v>6.3209420897982977E-3</v>
          </cell>
          <cell r="R124">
            <v>6.2131155655497563E-3</v>
          </cell>
        </row>
        <row r="126"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</row>
        <row r="127"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</row>
        <row r="128">
          <cell r="H128">
            <v>0.60135717112143272</v>
          </cell>
          <cell r="I128">
            <v>0.56890953249011911</v>
          </cell>
          <cell r="J128">
            <v>0.60869732941120158</v>
          </cell>
          <cell r="K128">
            <v>0.61937875996087577</v>
          </cell>
          <cell r="L128">
            <v>0.57551010268422098</v>
          </cell>
          <cell r="M128">
            <v>0.59679327842948704</v>
          </cell>
          <cell r="N128">
            <v>0.59939751447125844</v>
          </cell>
          <cell r="O128">
            <v>0.60231538133824802</v>
          </cell>
          <cell r="P128">
            <v>0.62141894066529668</v>
          </cell>
          <cell r="Q128">
            <v>0.60745981027085028</v>
          </cell>
          <cell r="R128">
            <v>0.58766177131425001</v>
          </cell>
        </row>
        <row r="129"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</row>
        <row r="130">
          <cell r="H130">
            <v>0.39864282887856722</v>
          </cell>
          <cell r="I130">
            <v>0.43109046750988089</v>
          </cell>
          <cell r="J130">
            <v>0.39130267058879842</v>
          </cell>
          <cell r="K130">
            <v>0.38062124003912429</v>
          </cell>
          <cell r="L130">
            <v>0.42448989731577907</v>
          </cell>
          <cell r="M130">
            <v>0.38934818849308001</v>
          </cell>
          <cell r="N130">
            <v>0.38425744417405322</v>
          </cell>
          <cell r="O130">
            <v>0.38253882656236859</v>
          </cell>
          <cell r="P130">
            <v>0.3655282576612035</v>
          </cell>
          <cell r="Q130">
            <v>0.37868775231948831</v>
          </cell>
          <cell r="R130">
            <v>0.41233822868574999</v>
          </cell>
        </row>
        <row r="131"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1.3858533077432995E-2</v>
          </cell>
          <cell r="N131">
            <v>1.6345041354688426E-2</v>
          </cell>
          <cell r="O131">
            <v>1.5145792099383392E-2</v>
          </cell>
          <cell r="P131">
            <v>1.3052801673499819E-2</v>
          </cell>
          <cell r="Q131">
            <v>1.3852437409661484E-2</v>
          </cell>
          <cell r="R131">
            <v>0</v>
          </cell>
        </row>
        <row r="132"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</row>
        <row r="133"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</row>
        <row r="134"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</row>
        <row r="135"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</row>
        <row r="138">
          <cell r="A138" t="str">
            <v>Heavy</v>
          </cell>
        </row>
        <row r="139">
          <cell r="H139">
            <v>42524.158261585137</v>
          </cell>
          <cell r="I139">
            <v>36617.402802901204</v>
          </cell>
          <cell r="J139">
            <v>37898.194537308693</v>
          </cell>
          <cell r="K139">
            <v>46494.98324522606</v>
          </cell>
          <cell r="L139">
            <v>33572.806544128718</v>
          </cell>
          <cell r="M139">
            <v>40278.013225452079</v>
          </cell>
          <cell r="N139">
            <v>44617.200674733351</v>
          </cell>
          <cell r="O139">
            <v>47799.107026867307</v>
          </cell>
          <cell r="P139">
            <v>44283.395109369449</v>
          </cell>
          <cell r="Q139">
            <v>53872.864653473909</v>
          </cell>
          <cell r="R139">
            <v>56082.70514556444</v>
          </cell>
        </row>
        <row r="147"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</row>
        <row r="148"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</row>
        <row r="149">
          <cell r="H149">
            <v>44280.994999999995</v>
          </cell>
          <cell r="I149">
            <v>39028.282000000007</v>
          </cell>
          <cell r="J149">
            <v>45717.12999999999</v>
          </cell>
          <cell r="K149">
            <v>47615.432000000001</v>
          </cell>
          <cell r="L149">
            <v>37889.943000000007</v>
          </cell>
          <cell r="M149">
            <v>38289.290999999997</v>
          </cell>
          <cell r="N149">
            <v>38847.728999999999</v>
          </cell>
          <cell r="O149">
            <v>41737.069000000003</v>
          </cell>
          <cell r="P149">
            <v>43452.138999999996</v>
          </cell>
          <cell r="Q149">
            <v>45396.224000000002</v>
          </cell>
          <cell r="R149">
            <v>43945.217000000004</v>
          </cell>
        </row>
        <row r="150"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</row>
        <row r="151"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</row>
        <row r="152"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</row>
        <row r="153"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</row>
        <row r="154"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</row>
        <row r="155"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</row>
        <row r="156"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</row>
        <row r="157">
          <cell r="H157">
            <v>44280.994999999995</v>
          </cell>
          <cell r="I157">
            <v>39028.282000000007</v>
          </cell>
          <cell r="J157">
            <v>45717.12999999999</v>
          </cell>
          <cell r="K157">
            <v>47615.432000000001</v>
          </cell>
          <cell r="L157">
            <v>37889.943000000007</v>
          </cell>
          <cell r="M157">
            <v>38289.290999999997</v>
          </cell>
          <cell r="N157">
            <v>38847.728999999999</v>
          </cell>
          <cell r="O157">
            <v>41737.069000000003</v>
          </cell>
          <cell r="P157">
            <v>43452.138999999996</v>
          </cell>
          <cell r="Q157">
            <v>45396.224000000002</v>
          </cell>
          <cell r="R157">
            <v>43945.217000000004</v>
          </cell>
        </row>
        <row r="158">
          <cell r="H158">
            <v>1.0413138510022412E-3</v>
          </cell>
          <cell r="I158">
            <v>1.065839710426098E-3</v>
          </cell>
          <cell r="J158">
            <v>1.2063141940704849E-3</v>
          </cell>
          <cell r="K158">
            <v>1.024098272040758E-3</v>
          </cell>
          <cell r="L158">
            <v>1.128590275888814E-3</v>
          </cell>
          <cell r="M158">
            <v>9.5062511613171153E-4</v>
          </cell>
          <cell r="N158">
            <v>8.7068951912080419E-4</v>
          </cell>
          <cell r="O158">
            <v>8.7317675153513006E-4</v>
          </cell>
          <cell r="P158">
            <v>9.8122871773231369E-4</v>
          </cell>
          <cell r="Q158">
            <v>8.4265472593673745E-4</v>
          </cell>
          <cell r="R158">
            <v>7.835787679274528E-4</v>
          </cell>
        </row>
        <row r="160"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</row>
        <row r="161"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</row>
        <row r="162"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</row>
        <row r="164"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</row>
        <row r="165"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</row>
        <row r="166"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</row>
        <row r="167"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</row>
        <row r="168"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</row>
        <row r="169"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</row>
        <row r="172">
          <cell r="A172" t="str">
            <v>Heavy Trucks</v>
          </cell>
        </row>
        <row r="173">
          <cell r="H173">
            <v>19420.335972877423</v>
          </cell>
          <cell r="I173">
            <v>14995.765064762973</v>
          </cell>
          <cell r="J173">
            <v>17363.017850868378</v>
          </cell>
          <cell r="K173">
            <v>17932.903113880169</v>
          </cell>
          <cell r="L173">
            <v>13730.509676471493</v>
          </cell>
          <cell r="M173">
            <v>13610.912980611804</v>
          </cell>
          <cell r="N173">
            <v>12662.590973937437</v>
          </cell>
          <cell r="O173">
            <v>14145.184469900982</v>
          </cell>
          <cell r="P173">
            <v>16004.699748086248</v>
          </cell>
          <cell r="Q173">
            <v>16939.707657967494</v>
          </cell>
          <cell r="R173">
            <v>17588.078772377798</v>
          </cell>
        </row>
        <row r="174">
          <cell r="H174">
            <v>32.088000000000001</v>
          </cell>
          <cell r="I174">
            <v>33.476999999999997</v>
          </cell>
          <cell r="J174">
            <v>34.926000000000002</v>
          </cell>
          <cell r="K174">
            <v>36.436999999999998</v>
          </cell>
          <cell r="L174">
            <v>38.015000000000001</v>
          </cell>
          <cell r="M174">
            <v>39.659999999999997</v>
          </cell>
          <cell r="N174">
            <v>40.459000000000003</v>
          </cell>
          <cell r="O174">
            <v>41.414999999999999</v>
          </cell>
          <cell r="P174">
            <v>42.475999999999999</v>
          </cell>
          <cell r="Q174">
            <v>43.863</v>
          </cell>
          <cell r="R174">
            <v>45.033000000000001</v>
          </cell>
        </row>
        <row r="175">
          <cell r="H175">
            <v>87716.725133</v>
          </cell>
          <cell r="I175">
            <v>65037.290658999998</v>
          </cell>
          <cell r="J175">
            <v>74629.138703999997</v>
          </cell>
          <cell r="K175">
            <v>74084.032181999995</v>
          </cell>
          <cell r="L175">
            <v>60937.361620999996</v>
          </cell>
          <cell r="M175">
            <v>56254.320789999998</v>
          </cell>
          <cell r="N175">
            <v>52217.533335</v>
          </cell>
          <cell r="O175">
            <v>55495.761356000003</v>
          </cell>
          <cell r="P175">
            <v>60019.167457000003</v>
          </cell>
          <cell r="Q175">
            <v>58658.574581000001</v>
          </cell>
          <cell r="R175">
            <v>54939.240209000003</v>
          </cell>
        </row>
        <row r="176">
          <cell r="H176">
            <v>2814.6542760677039</v>
          </cell>
          <cell r="I176">
            <v>2177.2533793913431</v>
          </cell>
          <cell r="J176">
            <v>2606.4972983759039</v>
          </cell>
          <cell r="K176">
            <v>2699.3998806155337</v>
          </cell>
          <cell r="L176">
            <v>2316.5338020223153</v>
          </cell>
          <cell r="M176">
            <v>2231.0463625313996</v>
          </cell>
          <cell r="N176">
            <v>2112.6691812007653</v>
          </cell>
          <cell r="O176">
            <v>2298.3569565587404</v>
          </cell>
          <cell r="P176">
            <v>2549.3741569035319</v>
          </cell>
          <cell r="Q176">
            <v>2572.9410568464032</v>
          </cell>
          <cell r="R176">
            <v>2474.0788043318971</v>
          </cell>
        </row>
        <row r="183">
          <cell r="H183">
            <v>38927.034999999996</v>
          </cell>
          <cell r="I183">
            <v>33780.804000000004</v>
          </cell>
          <cell r="J183">
            <v>40470.613999999994</v>
          </cell>
          <cell r="K183">
            <v>39504.179000000004</v>
          </cell>
          <cell r="L183">
            <v>32446.091000000004</v>
          </cell>
          <cell r="M183">
            <v>31949.409</v>
          </cell>
          <cell r="N183">
            <v>30545.499</v>
          </cell>
          <cell r="O183">
            <v>33203.811000000002</v>
          </cell>
          <cell r="P183">
            <v>36800.904999999999</v>
          </cell>
          <cell r="Q183">
            <v>37111.536</v>
          </cell>
          <cell r="R183">
            <v>35657.141000000003</v>
          </cell>
        </row>
        <row r="191">
          <cell r="H191">
            <v>38927.034999999996</v>
          </cell>
          <cell r="I191">
            <v>33780.804000000004</v>
          </cell>
          <cell r="J191">
            <v>40470.613999999994</v>
          </cell>
          <cell r="K191">
            <v>39504.179000000004</v>
          </cell>
          <cell r="L191">
            <v>32446.091000000004</v>
          </cell>
          <cell r="M191">
            <v>31949.409</v>
          </cell>
          <cell r="N191">
            <v>30545.499</v>
          </cell>
          <cell r="O191">
            <v>33203.811000000002</v>
          </cell>
          <cell r="P191">
            <v>36800.904999999999</v>
          </cell>
          <cell r="Q191">
            <v>37111.536</v>
          </cell>
          <cell r="R191">
            <v>35657.141000000003</v>
          </cell>
        </row>
        <row r="192">
          <cell r="H192">
            <v>2.0044470422327276E-3</v>
          </cell>
          <cell r="I192">
            <v>2.2526895996375731E-3</v>
          </cell>
          <cell r="J192">
            <v>2.3308513731658655E-3</v>
          </cell>
          <cell r="K192">
            <v>2.2028881073596802E-3</v>
          </cell>
          <cell r="L192">
            <v>2.3630653023463074E-3</v>
          </cell>
          <cell r="M192">
            <v>2.347337687450551E-3</v>
          </cell>
          <cell r="N192">
            <v>2.4122629454643016E-3</v>
          </cell>
          <cell r="O192">
            <v>2.3473579344725527E-3</v>
          </cell>
          <cell r="P192">
            <v>2.2993811554884334E-3</v>
          </cell>
          <cell r="Q192">
            <v>2.1908014441172959E-3</v>
          </cell>
          <cell r="R192">
            <v>2.0273471287836054E-3</v>
          </cell>
        </row>
        <row r="194"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</row>
        <row r="195"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</row>
        <row r="196"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</row>
        <row r="197"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</row>
        <row r="198"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</row>
        <row r="199"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</row>
        <row r="200"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</row>
        <row r="201"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</row>
        <row r="202"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</row>
        <row r="203"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</row>
        <row r="206">
          <cell r="A206" t="str">
            <v>Rail</v>
          </cell>
        </row>
        <row r="209">
          <cell r="H209">
            <v>23103.822288707717</v>
          </cell>
          <cell r="I209">
            <v>21621.63773813823</v>
          </cell>
          <cell r="J209">
            <v>20535.176686440318</v>
          </cell>
          <cell r="K209">
            <v>28562.080131345891</v>
          </cell>
          <cell r="L209">
            <v>19842.296867657227</v>
          </cell>
          <cell r="M209">
            <v>26667.100244840276</v>
          </cell>
          <cell r="N209">
            <v>31954.609700795914</v>
          </cell>
          <cell r="O209">
            <v>33653.922556966325</v>
          </cell>
          <cell r="P209">
            <v>28278.695361283197</v>
          </cell>
          <cell r="Q209">
            <v>36933.156995506419</v>
          </cell>
          <cell r="R209">
            <v>38494.626373186642</v>
          </cell>
        </row>
        <row r="211">
          <cell r="H211">
            <v>97.001017998605874</v>
          </cell>
          <cell r="I211">
            <v>88.975379182336667</v>
          </cell>
          <cell r="J211">
            <v>83.152323096271289</v>
          </cell>
          <cell r="K211">
            <v>132.21446789755981</v>
          </cell>
          <cell r="L211">
            <v>93.533814149055232</v>
          </cell>
          <cell r="M211">
            <v>109.68047661325643</v>
          </cell>
          <cell r="N211">
            <v>127.45777176269992</v>
          </cell>
          <cell r="O211">
            <v>124.59453495174249</v>
          </cell>
          <cell r="P211">
            <v>99.997219987028103</v>
          </cell>
          <cell r="Q211">
            <v>117.98507162653877</v>
          </cell>
          <cell r="R211">
            <v>126.1337851981682</v>
          </cell>
        </row>
        <row r="212">
          <cell r="H212">
            <v>9.7001017998605885</v>
          </cell>
          <cell r="I212">
            <v>8.8975379182336667</v>
          </cell>
          <cell r="J212">
            <v>8.3152323096271292</v>
          </cell>
          <cell r="K212">
            <v>13.221446789755984</v>
          </cell>
          <cell r="L212">
            <v>9.3533814149055239</v>
          </cell>
          <cell r="M212">
            <v>10.968047661325643</v>
          </cell>
          <cell r="N212">
            <v>12.745777176269993</v>
          </cell>
          <cell r="O212">
            <v>12.45945349517425</v>
          </cell>
          <cell r="P212">
            <v>9.9997219987028103</v>
          </cell>
          <cell r="Q212">
            <v>11.798507162653877</v>
          </cell>
          <cell r="R212">
            <v>12.61337851981682</v>
          </cell>
        </row>
        <row r="214">
          <cell r="H214">
            <v>23113.522390507576</v>
          </cell>
          <cell r="I214">
            <v>21630.535276056464</v>
          </cell>
          <cell r="J214">
            <v>20543.491918749947</v>
          </cell>
          <cell r="K214">
            <v>28575.301578135648</v>
          </cell>
          <cell r="L214">
            <v>19851.650249072132</v>
          </cell>
          <cell r="M214">
            <v>26678.068292501604</v>
          </cell>
          <cell r="N214">
            <v>31967.355477972185</v>
          </cell>
          <cell r="O214">
            <v>33666.382010461501</v>
          </cell>
          <cell r="P214">
            <v>28288.695083281898</v>
          </cell>
          <cell r="Q214">
            <v>36944.955502669072</v>
          </cell>
          <cell r="R214">
            <v>38507.23975170646</v>
          </cell>
        </row>
        <row r="215">
          <cell r="H215">
            <v>0.99958032784289763</v>
          </cell>
          <cell r="I215">
            <v>0.99958865844951683</v>
          </cell>
          <cell r="J215">
            <v>0.9995952376381525</v>
          </cell>
          <cell r="K215">
            <v>0.99953731208212782</v>
          </cell>
          <cell r="L215">
            <v>0.99952883607672149</v>
          </cell>
          <cell r="M215">
            <v>0.99958887399413354</v>
          </cell>
          <cell r="N215">
            <v>0.99960128772037293</v>
          </cell>
          <cell r="O215">
            <v>0.99962991409378932</v>
          </cell>
          <cell r="P215">
            <v>0.99964651172599994</v>
          </cell>
          <cell r="Q215">
            <v>0.99968064632905562</v>
          </cell>
          <cell r="R215">
            <v>0.99967244137463118</v>
          </cell>
        </row>
        <row r="216">
          <cell r="H216">
            <v>4.196721571024715E-4</v>
          </cell>
          <cell r="I216">
            <v>4.1134155048315598E-4</v>
          </cell>
          <cell r="J216">
            <v>4.0476236184744504E-4</v>
          </cell>
          <cell r="K216">
            <v>4.6268791787213733E-4</v>
          </cell>
          <cell r="L216">
            <v>4.7116392327850435E-4</v>
          </cell>
          <cell r="M216">
            <v>4.1112600586634034E-4</v>
          </cell>
          <cell r="N216">
            <v>3.9871227962703243E-4</v>
          </cell>
          <cell r="O216">
            <v>3.7008590621061082E-4</v>
          </cell>
          <cell r="P216">
            <v>3.534882740000426E-4</v>
          </cell>
          <cell r="Q216">
            <v>3.193536709443729E-4</v>
          </cell>
          <cell r="R216">
            <v>3.2755862536882702E-4</v>
          </cell>
        </row>
        <row r="221">
          <cell r="H221">
            <v>5353.96</v>
          </cell>
          <cell r="I221">
            <v>5247.4780000000001</v>
          </cell>
          <cell r="J221">
            <v>5246.5159999999996</v>
          </cell>
          <cell r="K221">
            <v>8111.2529999999997</v>
          </cell>
          <cell r="L221">
            <v>5443.8519999999999</v>
          </cell>
          <cell r="M221">
            <v>6339.8820000000005</v>
          </cell>
          <cell r="N221">
            <v>8302.23</v>
          </cell>
          <cell r="O221">
            <v>8533.2579999999998</v>
          </cell>
          <cell r="P221">
            <v>6651.2339999999995</v>
          </cell>
          <cell r="Q221">
            <v>8284.6879999999983</v>
          </cell>
          <cell r="R221">
            <v>8288.0760000000009</v>
          </cell>
        </row>
        <row r="229">
          <cell r="H229">
            <v>5353.96</v>
          </cell>
          <cell r="I229">
            <v>5247.4780000000001</v>
          </cell>
          <cell r="J229">
            <v>5246.5159999999996</v>
          </cell>
          <cell r="K229">
            <v>8111.2529999999997</v>
          </cell>
          <cell r="L229">
            <v>5443.8519999999999</v>
          </cell>
          <cell r="M229">
            <v>6339.8820000000005</v>
          </cell>
          <cell r="N229">
            <v>8302.23</v>
          </cell>
          <cell r="O229">
            <v>8533.2579999999998</v>
          </cell>
          <cell r="P229">
            <v>6651.2339999999995</v>
          </cell>
          <cell r="Q229">
            <v>8284.6879999999983</v>
          </cell>
          <cell r="R229">
            <v>8288.0760000000009</v>
          </cell>
        </row>
        <row r="230">
          <cell r="H230">
            <v>2.3173481569830178E-4</v>
          </cell>
          <cell r="I230">
            <v>2.4269567659733826E-4</v>
          </cell>
          <cell r="J230">
            <v>2.5548920664823652E-4</v>
          </cell>
          <cell r="K230">
            <v>2.8398677416699008E-4</v>
          </cell>
          <cell r="L230">
            <v>2.7435593955221137E-4</v>
          </cell>
          <cell r="M230">
            <v>2.3774170951439244E-4</v>
          </cell>
          <cell r="N230">
            <v>2.5981321874174576E-4</v>
          </cell>
          <cell r="O230">
            <v>2.5355909063960285E-4</v>
          </cell>
          <cell r="P230">
            <v>2.3520300052831672E-4</v>
          </cell>
          <cell r="Q230">
            <v>2.2431572803288869E-4</v>
          </cell>
          <cell r="R230">
            <v>2.1530475239975427E-4</v>
          </cell>
        </row>
        <row r="232"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</row>
        <row r="233"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</row>
        <row r="234"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</row>
        <row r="236"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</row>
        <row r="237"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</row>
        <row r="238"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</row>
        <row r="239"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</row>
        <row r="240"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0</v>
          </cell>
          <cell r="R240">
            <v>0</v>
          </cell>
        </row>
        <row r="241"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</row>
        <row r="244">
          <cell r="A244" t="str">
            <v>Marine</v>
          </cell>
        </row>
        <row r="247">
          <cell r="H247">
            <v>26322.465490315248</v>
          </cell>
          <cell r="I247">
            <v>29409.617178842818</v>
          </cell>
          <cell r="J247">
            <v>28113.500226762779</v>
          </cell>
          <cell r="K247">
            <v>24733.375689107419</v>
          </cell>
          <cell r="L247">
            <v>21409.212748588576</v>
          </cell>
          <cell r="M247">
            <v>21750.036436750455</v>
          </cell>
          <cell r="N247">
            <v>17832.329300505578</v>
          </cell>
          <cell r="O247">
            <v>19610.408611839121</v>
          </cell>
          <cell r="P247">
            <v>18660.572068271569</v>
          </cell>
          <cell r="Q247">
            <v>17951.299792112764</v>
          </cell>
          <cell r="R247">
            <v>20508.374287836716</v>
          </cell>
        </row>
        <row r="249"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</row>
        <row r="250"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</row>
        <row r="252">
          <cell r="H252">
            <v>26322.465490315248</v>
          </cell>
          <cell r="I252">
            <v>29409.617178842818</v>
          </cell>
          <cell r="J252">
            <v>28113.500226762779</v>
          </cell>
          <cell r="K252">
            <v>24733.375689107419</v>
          </cell>
          <cell r="L252">
            <v>21409.212748588576</v>
          </cell>
          <cell r="M252">
            <v>21750.036436750455</v>
          </cell>
          <cell r="N252">
            <v>17832.329300505578</v>
          </cell>
          <cell r="O252">
            <v>19610.408611839121</v>
          </cell>
          <cell r="P252">
            <v>18660.572068271569</v>
          </cell>
          <cell r="Q252">
            <v>17951.299792112764</v>
          </cell>
          <cell r="R252">
            <v>20508.374287836716</v>
          </cell>
        </row>
        <row r="253"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0</v>
          </cell>
          <cell r="R254">
            <v>0</v>
          </cell>
        </row>
        <row r="259">
          <cell r="H259">
            <v>11478.75</v>
          </cell>
          <cell r="I259">
            <v>11597.249999999998</v>
          </cell>
          <cell r="J259">
            <v>9913.5</v>
          </cell>
          <cell r="K259">
            <v>10719.75</v>
          </cell>
          <cell r="L259">
            <v>8129.2500000000009</v>
          </cell>
          <cell r="M259">
            <v>8357.25</v>
          </cell>
          <cell r="N259">
            <v>7947.7499999999991</v>
          </cell>
          <cell r="O259">
            <v>8033.2500000000009</v>
          </cell>
          <cell r="P259">
            <v>8070</v>
          </cell>
          <cell r="Q259">
            <v>7902.7500000000009</v>
          </cell>
          <cell r="R259">
            <v>10145.249999999998</v>
          </cell>
        </row>
        <row r="265">
          <cell r="H265">
            <v>26964.750000000004</v>
          </cell>
          <cell r="I265">
            <v>26223.750000000004</v>
          </cell>
          <cell r="J265">
            <v>31572.75</v>
          </cell>
          <cell r="K265">
            <v>26052</v>
          </cell>
          <cell r="L265">
            <v>27125.999999999996</v>
          </cell>
          <cell r="M265">
            <v>28227.75</v>
          </cell>
          <cell r="N265">
            <v>18586.5</v>
          </cell>
          <cell r="O265">
            <v>19405.5</v>
          </cell>
          <cell r="P265">
            <v>16328.25</v>
          </cell>
          <cell r="Q265">
            <v>13348.499999999998</v>
          </cell>
          <cell r="R265">
            <v>11777.249999999998</v>
          </cell>
        </row>
        <row r="267">
          <cell r="H267">
            <v>38443.5</v>
          </cell>
          <cell r="I267">
            <v>37821</v>
          </cell>
          <cell r="J267">
            <v>41486.25</v>
          </cell>
          <cell r="K267">
            <v>36771.75</v>
          </cell>
          <cell r="L267">
            <v>35255.25</v>
          </cell>
          <cell r="M267">
            <v>36585</v>
          </cell>
          <cell r="N267">
            <v>26534.25</v>
          </cell>
          <cell r="O267">
            <v>27438.75</v>
          </cell>
          <cell r="P267">
            <v>24398.25</v>
          </cell>
          <cell r="Q267">
            <v>21251.25</v>
          </cell>
          <cell r="R267">
            <v>21922.499999999996</v>
          </cell>
        </row>
        <row r="268">
          <cell r="A268" t="str">
            <v>Freight</v>
          </cell>
          <cell r="H268">
            <v>1.4604824921945253E-3</v>
          </cell>
          <cell r="I268">
            <v>1.286007899049033E-3</v>
          </cell>
          <cell r="J268">
            <v>1.475670039851778E-3</v>
          </cell>
          <cell r="K268">
            <v>1.4867258906431555E-3</v>
          </cell>
          <cell r="L268">
            <v>1.6467326666331642E-3</v>
          </cell>
          <cell r="M268">
            <v>1.6820661476310587E-3</v>
          </cell>
          <cell r="N268">
            <v>1.4879856440990975E-3</v>
          </cell>
          <cell r="O268">
            <v>1.3991931806782844E-3</v>
          </cell>
          <cell r="P268">
            <v>1.3074759932726907E-3</v>
          </cell>
          <cell r="Q268">
            <v>1.1838279258940976E-3</v>
          </cell>
          <cell r="R268">
            <v>1.0689535743943382E-3</v>
          </cell>
        </row>
        <row r="270"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</row>
        <row r="271"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</row>
        <row r="272">
          <cell r="H272">
            <v>0.29858753755511336</v>
          </cell>
          <cell r="I272">
            <v>0.30663520266518596</v>
          </cell>
          <cell r="J272">
            <v>0.23895869113260418</v>
          </cell>
          <cell r="K272">
            <v>0.2915213445103918</v>
          </cell>
          <cell r="L272">
            <v>0.23058267917544198</v>
          </cell>
          <cell r="M272">
            <v>0.22843378433784337</v>
          </cell>
          <cell r="N272">
            <v>0.29952796856892505</v>
          </cell>
          <cell r="O272">
            <v>0.29277026103594372</v>
          </cell>
          <cell r="P272">
            <v>0.33076142756140298</v>
          </cell>
          <cell r="Q272">
            <v>0.37187224280924658</v>
          </cell>
          <cell r="R272">
            <v>0.46277796784125896</v>
          </cell>
        </row>
        <row r="273"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</row>
        <row r="274"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</row>
        <row r="275"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</row>
        <row r="276"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</row>
        <row r="277"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</row>
        <row r="278">
          <cell r="H278">
            <v>0.70141246244488675</v>
          </cell>
          <cell r="I278">
            <v>0.69336479733481404</v>
          </cell>
          <cell r="J278">
            <v>0.76104130886739585</v>
          </cell>
          <cell r="K278">
            <v>0.7084786554896082</v>
          </cell>
          <cell r="L278">
            <v>0.76941732082455794</v>
          </cell>
          <cell r="M278">
            <v>0.77156621566215666</v>
          </cell>
          <cell r="N278">
            <v>0.70047203143107495</v>
          </cell>
          <cell r="O278">
            <v>0.70722973896405628</v>
          </cell>
          <cell r="P278">
            <v>0.66923857243859708</v>
          </cell>
          <cell r="Q278">
            <v>0.62812775719075342</v>
          </cell>
          <cell r="R278">
            <v>0.53722203215874098</v>
          </cell>
        </row>
        <row r="279"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</row>
        <row r="282">
          <cell r="A282" t="str">
            <v>Air</v>
          </cell>
        </row>
        <row r="285">
          <cell r="H285">
            <v>235.36691094208308</v>
          </cell>
          <cell r="I285">
            <v>240.87769508942105</v>
          </cell>
          <cell r="J285">
            <v>224.02373901490898</v>
          </cell>
          <cell r="K285">
            <v>223.98804398857078</v>
          </cell>
          <cell r="L285">
            <v>196.86396599435724</v>
          </cell>
          <cell r="M285">
            <v>271.11683712403902</v>
          </cell>
          <cell r="N285">
            <v>294.76475007376177</v>
          </cell>
          <cell r="O285">
            <v>231.80255561968687</v>
          </cell>
          <cell r="P285">
            <v>230.0553711491176</v>
          </cell>
          <cell r="Q285">
            <v>227.69035743312506</v>
          </cell>
          <cell r="R285">
            <v>176.40313564623924</v>
          </cell>
        </row>
        <row r="287">
          <cell r="H287">
            <v>11578.588806291664</v>
          </cell>
          <cell r="I287">
            <v>12842.01562074235</v>
          </cell>
          <cell r="J287">
            <v>14170.910267659743</v>
          </cell>
          <cell r="K287">
            <v>16042.563719039596</v>
          </cell>
          <cell r="L287">
            <v>14834.305329913914</v>
          </cell>
          <cell r="M287">
            <v>17719.70856335017</v>
          </cell>
          <cell r="N287">
            <v>19604.319767912966</v>
          </cell>
          <cell r="O287">
            <v>15842.872327259362</v>
          </cell>
          <cell r="P287">
            <v>15781.301967497913</v>
          </cell>
          <cell r="Q287">
            <v>15974.598376715494</v>
          </cell>
          <cell r="R287">
            <v>13568.107055980166</v>
          </cell>
        </row>
        <row r="288">
          <cell r="H288">
            <v>1157.8588806291664</v>
          </cell>
          <cell r="I288">
            <v>1284.201562074235</v>
          </cell>
          <cell r="J288">
            <v>1417.0910267659744</v>
          </cell>
          <cell r="K288">
            <v>1604.2563719039597</v>
          </cell>
          <cell r="L288">
            <v>1483.4305329913914</v>
          </cell>
          <cell r="M288">
            <v>1771.9708563350173</v>
          </cell>
          <cell r="N288">
            <v>1960.4319767912966</v>
          </cell>
          <cell r="O288">
            <v>1584.2872327259363</v>
          </cell>
          <cell r="P288">
            <v>1578.1301967497914</v>
          </cell>
          <cell r="Q288">
            <v>1597.4598376715494</v>
          </cell>
          <cell r="R288">
            <v>1356.8107055980167</v>
          </cell>
        </row>
        <row r="290">
          <cell r="H290">
            <v>1393.2257915712494</v>
          </cell>
          <cell r="I290">
            <v>1525.0792571636562</v>
          </cell>
          <cell r="J290">
            <v>1641.1147657808833</v>
          </cell>
          <cell r="K290">
            <v>1828.2444158925305</v>
          </cell>
          <cell r="L290">
            <v>1680.2944989857485</v>
          </cell>
          <cell r="M290">
            <v>2043.0876934590565</v>
          </cell>
          <cell r="N290">
            <v>2255.1967268650583</v>
          </cell>
          <cell r="O290">
            <v>1816.089788345623</v>
          </cell>
          <cell r="P290">
            <v>1808.1855678989091</v>
          </cell>
          <cell r="Q290">
            <v>1825.1501951046746</v>
          </cell>
          <cell r="R290">
            <v>1533.2138412442557</v>
          </cell>
        </row>
        <row r="291">
          <cell r="H291">
            <v>0.16893665934553326</v>
          </cell>
          <cell r="I291">
            <v>0.15794437827277621</v>
          </cell>
          <cell r="J291">
            <v>0.13650705220991227</v>
          </cell>
          <cell r="K291">
            <v>0.12251537159993024</v>
          </cell>
          <cell r="L291">
            <v>0.11716039427206799</v>
          </cell>
          <cell r="M291">
            <v>0.13269955958915486</v>
          </cell>
          <cell r="N291">
            <v>0.13070467270654179</v>
          </cell>
          <cell r="O291">
            <v>0.12763826827683927</v>
          </cell>
          <cell r="P291">
            <v>0.12722995650078067</v>
          </cell>
          <cell r="Q291">
            <v>0.12475157279867959</v>
          </cell>
          <cell r="R291">
            <v>0.1150544894005666</v>
          </cell>
        </row>
        <row r="292">
          <cell r="H292">
            <v>0.83106334065446685</v>
          </cell>
          <cell r="I292">
            <v>0.8420556217272237</v>
          </cell>
          <cell r="J292">
            <v>0.86349294779008778</v>
          </cell>
          <cell r="K292">
            <v>0.8774846284000698</v>
          </cell>
          <cell r="L292">
            <v>0.88283960572793208</v>
          </cell>
          <cell r="M292">
            <v>0.86730044041084509</v>
          </cell>
          <cell r="N292">
            <v>0.86929532729345826</v>
          </cell>
          <cell r="O292">
            <v>0.87236173172316078</v>
          </cell>
          <cell r="P292">
            <v>0.87277004349921927</v>
          </cell>
          <cell r="Q292">
            <v>0.87524842720132034</v>
          </cell>
          <cell r="R292">
            <v>0.8849455105994336</v>
          </cell>
        </row>
        <row r="295">
          <cell r="H295">
            <v>1178.5619999999999</v>
          </cell>
          <cell r="I295">
            <v>1108.6847999999998</v>
          </cell>
          <cell r="J295">
            <v>940.83119999999997</v>
          </cell>
          <cell r="K295">
            <v>869.12639999999999</v>
          </cell>
          <cell r="L295">
            <v>765.94140000000004</v>
          </cell>
          <cell r="M295">
            <v>979.64879999999994</v>
          </cell>
          <cell r="N295">
            <v>1035.1535999999999</v>
          </cell>
          <cell r="O295">
            <v>885.94499999999994</v>
          </cell>
          <cell r="P295">
            <v>912.04499999999996</v>
          </cell>
          <cell r="Q295">
            <v>852.95999999999992</v>
          </cell>
          <cell r="R295">
            <v>614.55240000000003</v>
          </cell>
        </row>
        <row r="296">
          <cell r="H296">
            <v>5.9430000000000005</v>
          </cell>
          <cell r="I296">
            <v>4.9728000000000003</v>
          </cell>
          <cell r="J296">
            <v>5.2164000000000001</v>
          </cell>
          <cell r="K296">
            <v>4.2480000000000002</v>
          </cell>
          <cell r="L296">
            <v>2.9117999999999995</v>
          </cell>
          <cell r="M296">
            <v>2.8704000000000001</v>
          </cell>
          <cell r="N296">
            <v>2.9795999999999996</v>
          </cell>
          <cell r="O296">
            <v>2.2349999999999999</v>
          </cell>
          <cell r="P296">
            <v>2.0249999999999999</v>
          </cell>
          <cell r="Q296">
            <v>2.31</v>
          </cell>
          <cell r="R296">
            <v>2.2307999999999999</v>
          </cell>
        </row>
        <row r="305">
          <cell r="H305">
            <v>1184.5049999999999</v>
          </cell>
          <cell r="I305">
            <v>1113.6575999999998</v>
          </cell>
          <cell r="J305">
            <v>946.04759999999999</v>
          </cell>
          <cell r="K305">
            <v>873.37440000000004</v>
          </cell>
          <cell r="L305">
            <v>768.85320000000002</v>
          </cell>
          <cell r="M305">
            <v>982.51919999999996</v>
          </cell>
          <cell r="N305">
            <v>1038.1331999999998</v>
          </cell>
          <cell r="O305">
            <v>888.18</v>
          </cell>
          <cell r="P305">
            <v>914.06999999999994</v>
          </cell>
          <cell r="Q305">
            <v>855.26999999999987</v>
          </cell>
          <cell r="R305">
            <v>616.78320000000008</v>
          </cell>
        </row>
        <row r="306">
          <cell r="A306" t="str">
            <v>Freight</v>
          </cell>
          <cell r="H306">
            <v>5.0325893102768039E-3</v>
          </cell>
          <cell r="I306">
            <v>4.6233321835239937E-3</v>
          </cell>
          <cell r="J306">
            <v>4.2229792438962894E-3</v>
          </cell>
          <cell r="K306">
            <v>3.8992009771939653E-3</v>
          </cell>
          <cell r="L306">
            <v>3.9055049821664052E-3</v>
          </cell>
          <cell r="M306">
            <v>3.6239696893132695E-3</v>
          </cell>
          <cell r="N306">
            <v>3.5219041616754306E-3</v>
          </cell>
          <cell r="O306">
            <v>3.8316229845939079E-3</v>
          </cell>
          <cell r="P306">
            <v>3.9732608520907636E-3</v>
          </cell>
          <cell r="Q306">
            <v>3.7562855521942832E-3</v>
          </cell>
          <cell r="R306">
            <v>3.4964412494169254E-3</v>
          </cell>
        </row>
        <row r="308">
          <cell r="H308">
            <v>0.99498271429837781</v>
          </cell>
          <cell r="I308">
            <v>0.99553471372170399</v>
          </cell>
          <cell r="J308">
            <v>0.9944861125381006</v>
          </cell>
          <cell r="K308">
            <v>0.99513610657697316</v>
          </cell>
          <cell r="L308">
            <v>0.99621280109128774</v>
          </cell>
          <cell r="M308">
            <v>0.9970785303737576</v>
          </cell>
          <cell r="N308">
            <v>0.99712984807729887</v>
          </cell>
          <cell r="O308">
            <v>0.99748361818550291</v>
          </cell>
          <cell r="P308">
            <v>0.9977846335619811</v>
          </cell>
          <cell r="Q308">
            <v>0.99729909853028875</v>
          </cell>
          <cell r="R308">
            <v>0.99638316996960996</v>
          </cell>
        </row>
        <row r="309">
          <cell r="H309">
            <v>5.0172857016221976E-3</v>
          </cell>
          <cell r="I309">
            <v>4.4652862782959511E-3</v>
          </cell>
          <cell r="J309">
            <v>5.5138874618993802E-3</v>
          </cell>
          <cell r="K309">
            <v>4.8638934230268256E-3</v>
          </cell>
          <cell r="L309">
            <v>3.7871989087123518E-3</v>
          </cell>
          <cell r="M309">
            <v>2.9214696262424185E-3</v>
          </cell>
          <cell r="N309">
            <v>2.8701519227012492E-3</v>
          </cell>
          <cell r="O309">
            <v>2.5163818144970612E-3</v>
          </cell>
          <cell r="P309">
            <v>2.2153664380189703E-3</v>
          </cell>
          <cell r="Q309">
            <v>2.7009014697113197E-3</v>
          </cell>
          <cell r="R309">
            <v>3.616830030389932E-3</v>
          </cell>
        </row>
        <row r="310">
          <cell r="H310">
            <v>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</row>
        <row r="311"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0</v>
          </cell>
          <cell r="R311">
            <v>0</v>
          </cell>
        </row>
        <row r="312"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0</v>
          </cell>
          <cell r="R312">
            <v>0</v>
          </cell>
        </row>
        <row r="313"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</row>
        <row r="314"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0</v>
          </cell>
          <cell r="R314">
            <v>0</v>
          </cell>
        </row>
        <row r="315"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</row>
        <row r="316">
          <cell r="H316">
            <v>0</v>
          </cell>
          <cell r="I316">
            <v>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0</v>
          </cell>
          <cell r="R316">
            <v>0</v>
          </cell>
        </row>
        <row r="317"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erage Retail Fuel Prices"/>
      <sheetName val="Condensed"/>
      <sheetName val="Conversion Factors"/>
    </sheetNames>
    <sheetDataSet>
      <sheetData sheetId="0">
        <row r="55">
          <cell r="M55">
            <v>2000</v>
          </cell>
          <cell r="P55">
            <v>0.99996986622793715</v>
          </cell>
          <cell r="R55">
            <v>1.2785997452086666</v>
          </cell>
          <cell r="S55">
            <v>2.2858949802949775</v>
          </cell>
        </row>
        <row r="56">
          <cell r="M56">
            <v>2005</v>
          </cell>
          <cell r="P56">
            <v>1.5577327299461254</v>
          </cell>
          <cell r="R56">
            <v>1.238919976847864</v>
          </cell>
          <cell r="S56">
            <v>1.4376011396364483</v>
          </cell>
        </row>
        <row r="57">
          <cell r="M57">
            <v>2010</v>
          </cell>
          <cell r="P57">
            <v>3.9983959237592002</v>
          </cell>
          <cell r="R57">
            <v>1.3729716415059536</v>
          </cell>
          <cell r="S57">
            <v>1.2160322470725196</v>
          </cell>
        </row>
        <row r="58">
          <cell r="M58">
            <v>2015</v>
          </cell>
          <cell r="P58">
            <v>8.9540854396621761</v>
          </cell>
          <cell r="R58">
            <v>1.2859238871803724</v>
          </cell>
          <cell r="S58">
            <v>1.2151310423764019</v>
          </cell>
        </row>
        <row r="59">
          <cell r="M59">
            <v>2020</v>
          </cell>
          <cell r="P59">
            <v>16.759294206454047</v>
          </cell>
          <cell r="R59">
            <v>1.1601701373605187</v>
          </cell>
          <cell r="S59">
            <v>1.0818215223735035</v>
          </cell>
        </row>
        <row r="60">
          <cell r="M60">
            <v>2025</v>
          </cell>
          <cell r="P60">
            <v>10.577882204604229</v>
          </cell>
          <cell r="R60">
            <v>1.1177300501657574</v>
          </cell>
          <cell r="S60">
            <v>1.0477762517350229</v>
          </cell>
        </row>
        <row r="61">
          <cell r="M61">
            <v>2030</v>
          </cell>
          <cell r="P61">
            <v>10.577882204604229</v>
          </cell>
          <cell r="R61">
            <v>1.1177300501657574</v>
          </cell>
          <cell r="S61">
            <v>1.0477762517350229</v>
          </cell>
        </row>
        <row r="62">
          <cell r="M62">
            <v>2035</v>
          </cell>
          <cell r="P62">
            <v>10.577882204604229</v>
          </cell>
          <cell r="R62">
            <v>1.1177300501657574</v>
          </cell>
          <cell r="S62">
            <v>1.0477762517350229</v>
          </cell>
        </row>
        <row r="63">
          <cell r="M63">
            <v>2040</v>
          </cell>
          <cell r="P63">
            <v>10.577882204604229</v>
          </cell>
          <cell r="R63">
            <v>1.1177300501657574</v>
          </cell>
          <cell r="S63">
            <v>1.0477762517350229</v>
          </cell>
        </row>
        <row r="64">
          <cell r="M64">
            <v>2045</v>
          </cell>
          <cell r="P64">
            <v>10.577882204604229</v>
          </cell>
          <cell r="R64">
            <v>1.1177300501657574</v>
          </cell>
          <cell r="S64">
            <v>1.0477762517350229</v>
          </cell>
        </row>
        <row r="65">
          <cell r="M65">
            <v>2050</v>
          </cell>
          <cell r="P65">
            <v>10.577882204604229</v>
          </cell>
          <cell r="R65">
            <v>1.1177300501657574</v>
          </cell>
          <cell r="S65">
            <v>1.0477762517350229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ght Medium"/>
      <sheetName val="Heavy"/>
      <sheetName val="Shell vs Other Costs"/>
      <sheetName val="Infrastructure"/>
      <sheetName val="Infra Services"/>
      <sheetName val="Fuel Efficiencies"/>
      <sheetName val="Emissions"/>
      <sheetName val="Marine"/>
      <sheetName val="Rail"/>
      <sheetName val="Fuel Prices"/>
      <sheetName val="Sheet2"/>
      <sheetName val="Carbon Price"/>
      <sheetName val="GHG stuff"/>
      <sheetName val="Prob Distrib Exploration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1.5</v>
          </cell>
        </row>
        <row r="7">
          <cell r="B7">
            <v>1.6</v>
          </cell>
        </row>
        <row r="8">
          <cell r="B8">
            <v>1.05</v>
          </cell>
        </row>
        <row r="9">
          <cell r="B9">
            <v>0.8</v>
          </cell>
        </row>
        <row r="10">
          <cell r="B10">
            <v>0.8640000000000001</v>
          </cell>
        </row>
        <row r="11">
          <cell r="B11">
            <v>0.30000000000000004</v>
          </cell>
        </row>
        <row r="12">
          <cell r="B12">
            <v>1.58</v>
          </cell>
        </row>
        <row r="14">
          <cell r="B14">
            <v>0.92</v>
          </cell>
        </row>
        <row r="17">
          <cell r="B17">
            <v>0.96</v>
          </cell>
        </row>
        <row r="18">
          <cell r="B18">
            <v>0.6</v>
          </cell>
        </row>
        <row r="19">
          <cell r="B19">
            <v>0.55000000000000004</v>
          </cell>
        </row>
        <row r="21">
          <cell r="B21">
            <v>0.44000000000000006</v>
          </cell>
        </row>
        <row r="22">
          <cell r="B22">
            <v>0.18400000000000002</v>
          </cell>
        </row>
        <row r="23">
          <cell r="B23">
            <v>0.95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E950-CC26-418F-BD79-58CDFE6AC80D}">
  <dimension ref="A1:X567"/>
  <sheetViews>
    <sheetView tabSelected="1" workbookViewId="0">
      <selection sqref="A1:X567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3</v>
      </c>
      <c r="C3" t="s">
        <v>15</v>
      </c>
      <c r="D3" t="s">
        <v>16</v>
      </c>
      <c r="G3" t="s">
        <v>17</v>
      </c>
      <c r="J3" t="s">
        <v>18</v>
      </c>
      <c r="L3" t="s">
        <v>19</v>
      </c>
      <c r="M3">
        <f>INDEX([1]!freight_data,MATCH($A3&amp;$F3&amp;$G3&amp;$J3,[1]!freight_index,0),MATCH(M$2,[1]!freight_year,0))</f>
        <v>98119514.72617504</v>
      </c>
      <c r="N3">
        <f>INDEX([1]!freight_data,MATCH($A3&amp;$F3&amp;$G3&amp;$J3,[1]!freight_index,0),MATCH(N$2,[1]!freight_year,0))</f>
        <v>67466151.173472181</v>
      </c>
      <c r="O3">
        <f>INDEX([1]!freight_data,MATCH($A3&amp;$F3&amp;$G3&amp;$J3,[1]!freight_index,0),MATCH(O$2,[1]!freight_year,0))</f>
        <v>66021420.851382352</v>
      </c>
      <c r="P3">
        <f>INDEX([1]!freight_data,MATCH($A3&amp;$F3&amp;$G3&amp;$J3,[1]!freight_index,0),MATCH(P$2,[1]!freight_year,0))</f>
        <v>81811993.539459452</v>
      </c>
      <c r="Q3">
        <f>INDEX([1]!freight_data,MATCH($A3&amp;$F3&amp;$G3&amp;$J3,[1]!freight_index,0),MATCH(Q$2,[1]!freight_year,0))</f>
        <v>106497082.12051351</v>
      </c>
      <c r="R3">
        <f>INDEX([1]!freight_data,MATCH($A3&amp;$F3&amp;$G3&amp;$J3,[1]!freight_index,0),MATCH(R$2,[1]!freight_year,0))</f>
        <v>111295462.17287603</v>
      </c>
      <c r="S3">
        <f>INDEX([1]!freight_data,MATCH($A3&amp;$F3&amp;$G3&amp;$J3,[1]!freight_index,0),MATCH(S$2,[1]!freight_year,0))</f>
        <v>116338607.83210841</v>
      </c>
      <c r="T3">
        <f>INDEX([1]!freight_data,MATCH($A3&amp;$F3&amp;$G3&amp;$J3,[1]!freight_index,0),MATCH(T$2,[1]!freight_year,0))</f>
        <v>121639004.60407984</v>
      </c>
      <c r="U3">
        <f>INDEX([1]!freight_data,MATCH($A3&amp;$F3&amp;$G3&amp;$J3,[1]!freight_index,0),MATCH(U$2,[1]!freight_year,0))</f>
        <v>127209774.88093942</v>
      </c>
      <c r="V3">
        <f>INDEX([1]!freight_data,MATCH($A3&amp;$F3&amp;$G3&amp;$J3,[1]!freight_index,0),MATCH(V$2,[1]!freight_year,0))</f>
        <v>133064710.4287172</v>
      </c>
      <c r="W3">
        <f>INDEX([1]!freight_data,MATCH($A3&amp;$F3&amp;$G3&amp;$J3,[1]!freight_index,0),MATCH(W$2,[1]!freight_year,0))</f>
        <v>139218306.53211933</v>
      </c>
    </row>
    <row r="4" spans="1:24" x14ac:dyDescent="0.25">
      <c r="A4" t="s">
        <v>18</v>
      </c>
      <c r="B4" t="s">
        <v>4</v>
      </c>
      <c r="C4" t="s">
        <v>15</v>
      </c>
      <c r="G4" t="s">
        <v>20</v>
      </c>
      <c r="L4" t="s">
        <v>19</v>
      </c>
    </row>
    <row r="5" spans="1:24" x14ac:dyDescent="0.25">
      <c r="A5" t="s">
        <v>18</v>
      </c>
      <c r="B5" t="s">
        <v>4</v>
      </c>
      <c r="C5" t="s">
        <v>15</v>
      </c>
      <c r="G5" t="s">
        <v>21</v>
      </c>
      <c r="H5" t="s">
        <v>4</v>
      </c>
    </row>
    <row r="6" spans="1:24" x14ac:dyDescent="0.25">
      <c r="A6" t="s">
        <v>18</v>
      </c>
      <c r="B6" t="s">
        <v>4</v>
      </c>
      <c r="C6" t="s">
        <v>15</v>
      </c>
      <c r="D6" t="s">
        <v>16</v>
      </c>
      <c r="G6" t="s">
        <v>22</v>
      </c>
      <c r="J6" t="s">
        <v>23</v>
      </c>
      <c r="K6" t="s">
        <v>24</v>
      </c>
      <c r="M6">
        <f>INDEX('[2]Average Retail Fuel Prices'!$S$55:$S$65,MATCH(M$2,'[2]Average Retail Fuel Prices'!$M$55:$M$65,0))</f>
        <v>2.2858949802949775</v>
      </c>
      <c r="N6">
        <f>INDEX('[2]Average Retail Fuel Prices'!$S$55:$S$65,MATCH(N$2,'[2]Average Retail Fuel Prices'!$M$55:$M$65,0))</f>
        <v>1.4376011396364483</v>
      </c>
      <c r="O6">
        <f>INDEX('[2]Average Retail Fuel Prices'!$S$55:$S$65,MATCH(O$2,'[2]Average Retail Fuel Prices'!$M$55:$M$65,0))</f>
        <v>1.2160322470725196</v>
      </c>
      <c r="P6">
        <f>INDEX('[2]Average Retail Fuel Prices'!$S$55:$S$65,MATCH(P$2,'[2]Average Retail Fuel Prices'!$M$55:$M$65,0))</f>
        <v>1.2151310423764019</v>
      </c>
      <c r="Q6">
        <f>INDEX('[2]Average Retail Fuel Prices'!$S$55:$S$65,MATCH(Q$2,'[2]Average Retail Fuel Prices'!$M$55:$M$65,0))</f>
        <v>1.0818215223735035</v>
      </c>
      <c r="R6">
        <f>INDEX('[2]Average Retail Fuel Prices'!$S$55:$S$65,MATCH(R$2,'[2]Average Retail Fuel Prices'!$M$55:$M$65,0))</f>
        <v>1.0477762517350229</v>
      </c>
      <c r="S6">
        <f>INDEX('[2]Average Retail Fuel Prices'!$S$55:$S$65,MATCH(S$2,'[2]Average Retail Fuel Prices'!$M$55:$M$65,0))</f>
        <v>1.0477762517350229</v>
      </c>
      <c r="T6">
        <f>INDEX('[2]Average Retail Fuel Prices'!$S$55:$S$65,MATCH(T$2,'[2]Average Retail Fuel Prices'!$M$55:$M$65,0))</f>
        <v>1.0477762517350229</v>
      </c>
      <c r="U6">
        <f>INDEX('[2]Average Retail Fuel Prices'!$S$55:$S$65,MATCH(U$2,'[2]Average Retail Fuel Prices'!$M$55:$M$65,0))</f>
        <v>1.0477762517350229</v>
      </c>
      <c r="V6">
        <f>INDEX('[2]Average Retail Fuel Prices'!$S$55:$S$65,MATCH(V$2,'[2]Average Retail Fuel Prices'!$M$55:$M$65,0))</f>
        <v>1.0477762517350229</v>
      </c>
      <c r="W6">
        <f>INDEX('[2]Average Retail Fuel Prices'!$S$55:$S$65,MATCH(W$2,'[2]Average Retail Fuel Prices'!$M$55:$M$65,0))</f>
        <v>1.0477762517350229</v>
      </c>
    </row>
    <row r="7" spans="1:24" x14ac:dyDescent="0.25">
      <c r="A7" t="s">
        <v>18</v>
      </c>
      <c r="B7" t="s">
        <v>4</v>
      </c>
      <c r="C7" t="s">
        <v>15</v>
      </c>
      <c r="D7" t="s">
        <v>16</v>
      </c>
      <c r="G7" t="s">
        <v>22</v>
      </c>
      <c r="J7" t="s">
        <v>25</v>
      </c>
      <c r="K7" t="s">
        <v>26</v>
      </c>
      <c r="M7">
        <f>IFERROR(INDEX([3]!FuelMult_JCIMS,MATCH($C7&amp;$D7&amp;$J7,[3]!FuelMult_JCIMS_Index,0),MATCH(M$2,$M$2:$W$2,0)),1)</f>
        <v>1</v>
      </c>
      <c r="N7">
        <f>IFERROR(INDEX([3]!FuelMult_JCIMS,MATCH($C7&amp;$D7&amp;$J7,[3]!FuelMult_JCIMS_Index,0),MATCH(N$2,$M$2:$W$2,0)),1)</f>
        <v>1</v>
      </c>
      <c r="O7">
        <f>IFERROR(INDEX([3]!FuelMult_JCIMS,MATCH($C7&amp;$D7&amp;$J7,[3]!FuelMult_JCIMS_Index,0),MATCH(O$2,$M$2:$W$2,0)),1)</f>
        <v>1</v>
      </c>
      <c r="P7">
        <f>IFERROR(INDEX([3]!FuelMult_JCIMS,MATCH($C7&amp;$D7&amp;$J7,[3]!FuelMult_JCIMS_Index,0),MATCH(P$2,$M$2:$W$2,0)),1)</f>
        <v>1</v>
      </c>
      <c r="Q7">
        <f>IFERROR(INDEX([3]!FuelMult_JCIMS,MATCH($C7&amp;$D7&amp;$J7,[3]!FuelMult_JCIMS_Index,0),MATCH(Q$2,$M$2:$W$2,0)),1)</f>
        <v>1</v>
      </c>
      <c r="R7">
        <f>IFERROR(INDEX([3]!FuelMult_JCIMS,MATCH($C7&amp;$D7&amp;$J7,[3]!FuelMult_JCIMS_Index,0),MATCH(R$2,$M$2:$W$2,0)),1)</f>
        <v>1</v>
      </c>
      <c r="S7">
        <f>IFERROR(INDEX([3]!FuelMult_JCIMS,MATCH($C7&amp;$D7&amp;$J7,[3]!FuelMult_JCIMS_Index,0),MATCH(S$2,$M$2:$W$2,0)),1)</f>
        <v>1</v>
      </c>
      <c r="T7">
        <f>IFERROR(INDEX([3]!FuelMult_JCIMS,MATCH($C7&amp;$D7&amp;$J7,[3]!FuelMult_JCIMS_Index,0),MATCH(T$2,$M$2:$W$2,0)),1)</f>
        <v>1</v>
      </c>
      <c r="U7">
        <f>IFERROR(INDEX([3]!FuelMult_JCIMS,MATCH($C7&amp;$D7&amp;$J7,[3]!FuelMult_JCIMS_Index,0),MATCH(U$2,$M$2:$W$2,0)),1)</f>
        <v>1</v>
      </c>
      <c r="V7">
        <f>IFERROR(INDEX([3]!FuelMult_JCIMS,MATCH($C7&amp;$D7&amp;$J7,[3]!FuelMult_JCIMS_Index,0),MATCH(V$2,$M$2:$W$2,0)),1)</f>
        <v>1</v>
      </c>
      <c r="W7">
        <f>IFERROR(INDEX([3]!FuelMult_JCIMS,MATCH($C7&amp;$D7&amp;$J7,[3]!FuelMult_JCIMS_Index,0),MATCH(W$2,$M$2:$W$2,0)),1)</f>
        <v>1</v>
      </c>
    </row>
    <row r="8" spans="1:24" x14ac:dyDescent="0.25">
      <c r="A8" t="s">
        <v>18</v>
      </c>
      <c r="B8" t="s">
        <v>4</v>
      </c>
      <c r="C8" t="s">
        <v>15</v>
      </c>
      <c r="D8" t="s">
        <v>16</v>
      </c>
      <c r="G8" t="s">
        <v>22</v>
      </c>
      <c r="J8" t="s">
        <v>27</v>
      </c>
      <c r="K8" t="s">
        <v>26</v>
      </c>
      <c r="M8">
        <f>IFERROR(INDEX([3]!FuelMult_JCIMS,MATCH($C8&amp;$D8&amp;$J8,[3]!FuelMult_JCIMS_Index,0),MATCH(M$2,$M$2:$W$2,0)),1)</f>
        <v>1</v>
      </c>
      <c r="N8">
        <f>IFERROR(INDEX([3]!FuelMult_JCIMS,MATCH($C8&amp;$D8&amp;$J8,[3]!FuelMult_JCIMS_Index,0),MATCH(N$2,$M$2:$W$2,0)),1)</f>
        <v>1</v>
      </c>
      <c r="O8">
        <f>IFERROR(INDEX([3]!FuelMult_JCIMS,MATCH($C8&amp;$D8&amp;$J8,[3]!FuelMult_JCIMS_Index,0),MATCH(O$2,$M$2:$W$2,0)),1)</f>
        <v>1</v>
      </c>
      <c r="P8">
        <f>IFERROR(INDEX([3]!FuelMult_JCIMS,MATCH($C8&amp;$D8&amp;$J8,[3]!FuelMult_JCIMS_Index,0),MATCH(P$2,$M$2:$W$2,0)),1)</f>
        <v>1</v>
      </c>
      <c r="Q8">
        <f>IFERROR(INDEX([3]!FuelMult_JCIMS,MATCH($C8&amp;$D8&amp;$J8,[3]!FuelMult_JCIMS_Index,0),MATCH(Q$2,$M$2:$W$2,0)),1)</f>
        <v>1</v>
      </c>
      <c r="R8">
        <f>IFERROR(INDEX([3]!FuelMult_JCIMS,MATCH($C8&amp;$D8&amp;$J8,[3]!FuelMult_JCIMS_Index,0),MATCH(R$2,$M$2:$W$2,0)),1)</f>
        <v>1</v>
      </c>
      <c r="S8">
        <f>IFERROR(INDEX([3]!FuelMult_JCIMS,MATCH($C8&amp;$D8&amp;$J8,[3]!FuelMult_JCIMS_Index,0),MATCH(S$2,$M$2:$W$2,0)),1)</f>
        <v>1</v>
      </c>
      <c r="T8">
        <f>IFERROR(INDEX([3]!FuelMult_JCIMS,MATCH($C8&amp;$D8&amp;$J8,[3]!FuelMult_JCIMS_Index,0),MATCH(T$2,$M$2:$W$2,0)),1)</f>
        <v>1</v>
      </c>
      <c r="U8">
        <f>IFERROR(INDEX([3]!FuelMult_JCIMS,MATCH($C8&amp;$D8&amp;$J8,[3]!FuelMult_JCIMS_Index,0),MATCH(U$2,$M$2:$W$2,0)),1)</f>
        <v>1</v>
      </c>
      <c r="V8">
        <f>IFERROR(INDEX([3]!FuelMult_JCIMS,MATCH($C8&amp;$D8&amp;$J8,[3]!FuelMult_JCIMS_Index,0),MATCH(V$2,$M$2:$W$2,0)),1)</f>
        <v>1</v>
      </c>
      <c r="W8">
        <f>IFERROR(INDEX([3]!FuelMult_JCIMS,MATCH($C8&amp;$D8&amp;$J8,[3]!FuelMult_JCIMS_Index,0),MATCH(W$2,$M$2:$W$2,0)),1)</f>
        <v>1</v>
      </c>
    </row>
    <row r="9" spans="1:24" x14ac:dyDescent="0.25">
      <c r="A9" t="s">
        <v>18</v>
      </c>
      <c r="B9" t="s">
        <v>4</v>
      </c>
      <c r="C9" t="s">
        <v>15</v>
      </c>
      <c r="D9" t="s">
        <v>16</v>
      </c>
      <c r="G9" t="s">
        <v>22</v>
      </c>
      <c r="J9" t="s">
        <v>28</v>
      </c>
      <c r="K9" t="s">
        <v>26</v>
      </c>
      <c r="M9">
        <f>IFERROR(INDEX([3]!FuelMult_JCIMS,MATCH($C9&amp;$D9&amp;$J9,[3]!FuelMult_JCIMS_Index,0),MATCH(M$2,$M$2:$W$2,0)),1)</f>
        <v>1</v>
      </c>
      <c r="N9">
        <f>IFERROR(INDEX([3]!FuelMult_JCIMS,MATCH($C9&amp;$D9&amp;$J9,[3]!FuelMult_JCIMS_Index,0),MATCH(N$2,$M$2:$W$2,0)),1)</f>
        <v>1</v>
      </c>
      <c r="O9">
        <f>IFERROR(INDEX([3]!FuelMult_JCIMS,MATCH($C9&amp;$D9&amp;$J9,[3]!FuelMult_JCIMS_Index,0),MATCH(O$2,$M$2:$W$2,0)),1)</f>
        <v>1</v>
      </c>
      <c r="P9">
        <f>IFERROR(INDEX([3]!FuelMult_JCIMS,MATCH($C9&amp;$D9&amp;$J9,[3]!FuelMult_JCIMS_Index,0),MATCH(P$2,$M$2:$W$2,0)),1)</f>
        <v>1</v>
      </c>
      <c r="Q9">
        <f>IFERROR(INDEX([3]!FuelMult_JCIMS,MATCH($C9&amp;$D9&amp;$J9,[3]!FuelMult_JCIMS_Index,0),MATCH(Q$2,$M$2:$W$2,0)),1)</f>
        <v>1</v>
      </c>
      <c r="R9">
        <f>IFERROR(INDEX([3]!FuelMult_JCIMS,MATCH($C9&amp;$D9&amp;$J9,[3]!FuelMult_JCIMS_Index,0),MATCH(R$2,$M$2:$W$2,0)),1)</f>
        <v>1</v>
      </c>
      <c r="S9">
        <f>IFERROR(INDEX([3]!FuelMult_JCIMS,MATCH($C9&amp;$D9&amp;$J9,[3]!FuelMult_JCIMS_Index,0),MATCH(S$2,$M$2:$W$2,0)),1)</f>
        <v>1</v>
      </c>
      <c r="T9">
        <f>IFERROR(INDEX([3]!FuelMult_JCIMS,MATCH($C9&amp;$D9&amp;$J9,[3]!FuelMult_JCIMS_Index,0),MATCH(T$2,$M$2:$W$2,0)),1)</f>
        <v>1</v>
      </c>
      <c r="U9">
        <f>IFERROR(INDEX([3]!FuelMult_JCIMS,MATCH($C9&amp;$D9&amp;$J9,[3]!FuelMult_JCIMS_Index,0),MATCH(U$2,$M$2:$W$2,0)),1)</f>
        <v>1</v>
      </c>
      <c r="V9">
        <f>IFERROR(INDEX([3]!FuelMult_JCIMS,MATCH($C9&amp;$D9&amp;$J9,[3]!FuelMult_JCIMS_Index,0),MATCH(V$2,$M$2:$W$2,0)),1)</f>
        <v>1</v>
      </c>
      <c r="W9">
        <f>IFERROR(INDEX([3]!FuelMult_JCIMS,MATCH($C9&amp;$D9&amp;$J9,[3]!FuelMult_JCIMS_Index,0),MATCH(W$2,$M$2:$W$2,0)),1)</f>
        <v>1</v>
      </c>
    </row>
    <row r="10" spans="1:24" x14ac:dyDescent="0.25">
      <c r="A10" t="s">
        <v>18</v>
      </c>
      <c r="B10" t="s">
        <v>4</v>
      </c>
      <c r="C10" t="s">
        <v>15</v>
      </c>
      <c r="D10" t="s">
        <v>16</v>
      </c>
      <c r="G10" t="s">
        <v>22</v>
      </c>
      <c r="J10" t="s">
        <v>29</v>
      </c>
      <c r="K10" t="s">
        <v>26</v>
      </c>
      <c r="M10">
        <f>IFERROR(INDEX([3]!FuelMult_JCIMS,MATCH($C10&amp;$D10&amp;$J10,[3]!FuelMult_JCIMS_Index,0),MATCH(M$2,$M$2:$W$2,0)),1)</f>
        <v>1</v>
      </c>
      <c r="N10">
        <f>IFERROR(INDEX([3]!FuelMult_JCIMS,MATCH($C10&amp;$D10&amp;$J10,[3]!FuelMult_JCIMS_Index,0),MATCH(N$2,$M$2:$W$2,0)),1)</f>
        <v>1</v>
      </c>
      <c r="O10">
        <f>IFERROR(INDEX([3]!FuelMult_JCIMS,MATCH($C10&amp;$D10&amp;$J10,[3]!FuelMult_JCIMS_Index,0),MATCH(O$2,$M$2:$W$2,0)),1)</f>
        <v>1</v>
      </c>
      <c r="P10">
        <f>IFERROR(INDEX([3]!FuelMult_JCIMS,MATCH($C10&amp;$D10&amp;$J10,[3]!FuelMult_JCIMS_Index,0),MATCH(P$2,$M$2:$W$2,0)),1)</f>
        <v>1</v>
      </c>
      <c r="Q10">
        <f>IFERROR(INDEX([3]!FuelMult_JCIMS,MATCH($C10&amp;$D10&amp;$J10,[3]!FuelMult_JCIMS_Index,0),MATCH(Q$2,$M$2:$W$2,0)),1)</f>
        <v>1</v>
      </c>
      <c r="R10">
        <f>IFERROR(INDEX([3]!FuelMult_JCIMS,MATCH($C10&amp;$D10&amp;$J10,[3]!FuelMult_JCIMS_Index,0),MATCH(R$2,$M$2:$W$2,0)),1)</f>
        <v>1</v>
      </c>
      <c r="S10">
        <f>IFERROR(INDEX([3]!FuelMult_JCIMS,MATCH($C10&amp;$D10&amp;$J10,[3]!FuelMult_JCIMS_Index,0),MATCH(S$2,$M$2:$W$2,0)),1)</f>
        <v>1</v>
      </c>
      <c r="T10">
        <f>IFERROR(INDEX([3]!FuelMult_JCIMS,MATCH($C10&amp;$D10&amp;$J10,[3]!FuelMult_JCIMS_Index,0),MATCH(T$2,$M$2:$W$2,0)),1)</f>
        <v>1</v>
      </c>
      <c r="U10">
        <f>IFERROR(INDEX([3]!FuelMult_JCIMS,MATCH($C10&amp;$D10&amp;$J10,[3]!FuelMult_JCIMS_Index,0),MATCH(U$2,$M$2:$W$2,0)),1)</f>
        <v>1</v>
      </c>
      <c r="V10">
        <f>IFERROR(INDEX([3]!FuelMult_JCIMS,MATCH($C10&amp;$D10&amp;$J10,[3]!FuelMult_JCIMS_Index,0),MATCH(V$2,$M$2:$W$2,0)),1)</f>
        <v>1</v>
      </c>
      <c r="W10">
        <f>IFERROR(INDEX([3]!FuelMult_JCIMS,MATCH($C10&amp;$D10&amp;$J10,[3]!FuelMult_JCIMS_Index,0),MATCH(W$2,$M$2:$W$2,0)),1)</f>
        <v>1</v>
      </c>
    </row>
    <row r="11" spans="1:24" x14ac:dyDescent="0.25">
      <c r="A11" t="s">
        <v>18</v>
      </c>
      <c r="B11" t="s">
        <v>4</v>
      </c>
      <c r="C11" t="s">
        <v>15</v>
      </c>
      <c r="D11" t="s">
        <v>16</v>
      </c>
      <c r="G11" t="s">
        <v>22</v>
      </c>
      <c r="J11" t="s">
        <v>30</v>
      </c>
      <c r="K11" t="s">
        <v>31</v>
      </c>
      <c r="M11">
        <f>INDEX([3]!CER_prices,MATCH($C11&amp;INDEX([3]!sector_CER,MATCH($D11,[3]!sector_CIMS,0))&amp;$J11,[3]!CER_prices_index,0),MATCH(M$2,[3]!CER_year,0))/ROUND(INDEX([3]Prices!K$29:K$210,MATCH("CAN"&amp;"Transportation"&amp;$J11,[3]Prices!$CJ$29:$CJ$210,0)),2)</f>
        <v>1.0604187549332094</v>
      </c>
      <c r="N11">
        <f>INDEX([3]!CER_prices,MATCH($C11&amp;INDEX([3]!sector_CER,MATCH($D11,[3]!sector_CIMS,0))&amp;$J11,[3]!CER_prices_index,0),MATCH(N$2,[3]!CER_year,0))/ROUND(INDEX([3]Prices!L$29:L$210,MATCH("CAN"&amp;"Transportation"&amp;$J11,[3]Prices!$CJ$29:$CJ$210,0)),2)</f>
        <v>1.0604187549332094</v>
      </c>
      <c r="O11">
        <f>INDEX([3]!CER_prices,MATCH($C11&amp;INDEX([3]!sector_CER,MATCH($D11,[3]!sector_CIMS,0))&amp;$J11,[3]!CER_prices_index,0),MATCH(O$2,[3]!CER_year,0))/ROUND(INDEX([3]Prices!M$29:M$210,MATCH("CAN"&amp;"Transportation"&amp;$J11,[3]Prices!$CJ$29:$CJ$210,0)),2)</f>
        <v>1.142179861816057</v>
      </c>
      <c r="P11">
        <f>INDEX([3]!CER_prices,MATCH($C11&amp;INDEX([3]!sector_CER,MATCH($D11,[3]!sector_CIMS,0))&amp;$J11,[3]!CER_prices_index,0),MATCH(P$2,[3]!CER_year,0))/ROUND(INDEX([3]Prices!N$29:N$210,MATCH("CAN"&amp;"Transportation"&amp;$J11,[3]Prices!$CJ$29:$CJ$210,0)),2)</f>
        <v>1.1228458023767034</v>
      </c>
      <c r="Q11">
        <f>INDEX([3]!CER_prices,MATCH($C11&amp;INDEX([3]!sector_CER,MATCH($D11,[3]!sector_CIMS,0))&amp;$J11,[3]!CER_prices_index,0),MATCH(Q$2,[3]!CER_year,0))/ROUND(INDEX([3]Prices!O$29:O$210,MATCH("CAN"&amp;"Transportation"&amp;$J11,[3]Prices!$CJ$29:$CJ$210,0)),2)</f>
        <v>1.1064591423682528</v>
      </c>
      <c r="R11">
        <f>INDEX([3]!CER_prices,MATCH($C11&amp;INDEX([3]!sector_CER,MATCH($D11,[3]!sector_CIMS,0))&amp;$J11,[3]!CER_prices_index,0),MATCH(R$2,[3]!CER_year,0))/ROUND(INDEX([3]Prices!P$29:P$210,MATCH("CAN"&amp;"Transportation"&amp;$J11,[3]Prices!$CJ$29:$CJ$210,0)),2)</f>
        <v>1.0477538473089765</v>
      </c>
      <c r="S11">
        <f>INDEX([3]!CER_prices,MATCH($C11&amp;INDEX([3]!sector_CER,MATCH($D11,[3]!sector_CIMS,0))&amp;$J11,[3]!CER_prices_index,0),MATCH(S$2,[3]!CER_year,0))/ROUND(INDEX([3]Prices!Q$29:Q$210,MATCH("CAN"&amp;"Transportation"&amp;$J11,[3]Prices!$CJ$29:$CJ$210,0)),2)</f>
        <v>1.0207889406584973</v>
      </c>
      <c r="T11">
        <f>INDEX([3]!CER_prices,MATCH($C11&amp;INDEX([3]!sector_CER,MATCH($D11,[3]!sector_CIMS,0))&amp;$J11,[3]!CER_prices_index,0),MATCH(T$2,[3]!CER_year,0))/ROUND(INDEX([3]Prices!R$29:R$210,MATCH("CAN"&amp;"Transportation"&amp;$J11,[3]Prices!$CJ$29:$CJ$210,0)),2)</f>
        <v>1.0237325344369992</v>
      </c>
      <c r="U11">
        <f>INDEX([3]!CER_prices,MATCH($C11&amp;INDEX([3]!sector_CER,MATCH($D11,[3]!sector_CIMS,0))&amp;$J11,[3]!CER_prices_index,0),MATCH(U$2,[3]!CER_year,0))/ROUND(INDEX([3]Prices!S$29:S$210,MATCH("CAN"&amp;"Transportation"&amp;$J11,[3]Prices!$CJ$29:$CJ$210,0)),2)</f>
        <v>1.0289194586651444</v>
      </c>
      <c r="V11">
        <f>INDEX([3]!CER_prices,MATCH($C11&amp;INDEX([3]!sector_CER,MATCH($D11,[3]!sector_CIMS,0))&amp;$J11,[3]!CER_prices_index,0),MATCH(V$2,[3]!CER_year,0))/ROUND(INDEX([3]Prices!T$29:T$210,MATCH("CAN"&amp;"Transportation"&amp;$J11,[3]Prices!$CJ$29:$CJ$210,0)),2)</f>
        <v>1.0342589761263583</v>
      </c>
      <c r="W11">
        <f>INDEX([3]!CER_prices,MATCH($C11&amp;INDEX([3]!sector_CER,MATCH($D11,[3]!sector_CIMS,0))&amp;$J11,[3]!CER_prices_index,0),MATCH(W$2,[3]!CER_year,0))/ROUND(INDEX([3]Prices!U$29:U$210,MATCH("CAN"&amp;"Transportation"&amp;$J11,[3]Prices!$CJ$29:$CJ$210,0)),2)</f>
        <v>1.0400492238671681</v>
      </c>
    </row>
    <row r="12" spans="1:24" x14ac:dyDescent="0.25">
      <c r="A12" t="s">
        <v>18</v>
      </c>
      <c r="B12" t="s">
        <v>4</v>
      </c>
      <c r="C12" t="s">
        <v>15</v>
      </c>
      <c r="D12" t="s">
        <v>16</v>
      </c>
      <c r="G12" t="s">
        <v>22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34</v>
      </c>
    </row>
    <row r="13" spans="1:24" x14ac:dyDescent="0.25">
      <c r="A13" t="s">
        <v>18</v>
      </c>
      <c r="B13" t="s">
        <v>4</v>
      </c>
      <c r="C13" t="s">
        <v>15</v>
      </c>
      <c r="D13" t="s">
        <v>16</v>
      </c>
      <c r="G13" t="s">
        <v>22</v>
      </c>
      <c r="J13" t="s">
        <v>35</v>
      </c>
      <c r="K13" t="s">
        <v>24</v>
      </c>
      <c r="M13">
        <f>INDEX('[2]Average Retail Fuel Prices'!$R$55:$R$65,MATCH(M$2,'[2]Average Retail Fuel Prices'!$M$55:$M$65,0))</f>
        <v>1.2785997452086666</v>
      </c>
      <c r="N13">
        <f>INDEX('[2]Average Retail Fuel Prices'!$R$55:$R$65,MATCH(N$2,'[2]Average Retail Fuel Prices'!$M$55:$M$65,0))</f>
        <v>1.238919976847864</v>
      </c>
      <c r="O13">
        <f>INDEX('[2]Average Retail Fuel Prices'!$R$55:$R$65,MATCH(O$2,'[2]Average Retail Fuel Prices'!$M$55:$M$65,0))</f>
        <v>1.3729716415059536</v>
      </c>
      <c r="P13">
        <f>INDEX('[2]Average Retail Fuel Prices'!$R$55:$R$65,MATCH(P$2,'[2]Average Retail Fuel Prices'!$M$55:$M$65,0))</f>
        <v>1.2859238871803724</v>
      </c>
      <c r="Q13">
        <f>INDEX('[2]Average Retail Fuel Prices'!$R$55:$R$65,MATCH(Q$2,'[2]Average Retail Fuel Prices'!$M$55:$M$65,0))</f>
        <v>1.1601701373605187</v>
      </c>
      <c r="R13">
        <f>INDEX('[2]Average Retail Fuel Prices'!$R$55:$R$65,MATCH(R$2,'[2]Average Retail Fuel Prices'!$M$55:$M$65,0))</f>
        <v>1.1177300501657574</v>
      </c>
      <c r="S13">
        <f>INDEX('[2]Average Retail Fuel Prices'!$R$55:$R$65,MATCH(S$2,'[2]Average Retail Fuel Prices'!$M$55:$M$65,0))</f>
        <v>1.1177300501657574</v>
      </c>
      <c r="T13">
        <f>INDEX('[2]Average Retail Fuel Prices'!$R$55:$R$65,MATCH(T$2,'[2]Average Retail Fuel Prices'!$M$55:$M$65,0))</f>
        <v>1.1177300501657574</v>
      </c>
      <c r="U13">
        <f>INDEX('[2]Average Retail Fuel Prices'!$R$55:$R$65,MATCH(U$2,'[2]Average Retail Fuel Prices'!$M$55:$M$65,0))</f>
        <v>1.1177300501657574</v>
      </c>
      <c r="V13">
        <f>INDEX('[2]Average Retail Fuel Prices'!$R$55:$R$65,MATCH(V$2,'[2]Average Retail Fuel Prices'!$M$55:$M$65,0))</f>
        <v>1.1177300501657574</v>
      </c>
      <c r="W13">
        <f>INDEX('[2]Average Retail Fuel Prices'!$R$55:$R$65,MATCH(W$2,'[2]Average Retail Fuel Prices'!$M$55:$M$65,0))</f>
        <v>1.1177300501657574</v>
      </c>
    </row>
    <row r="14" spans="1:24" x14ac:dyDescent="0.25">
      <c r="A14" t="s">
        <v>18</v>
      </c>
      <c r="B14" t="s">
        <v>4</v>
      </c>
      <c r="C14" t="s">
        <v>15</v>
      </c>
      <c r="D14" t="s">
        <v>16</v>
      </c>
      <c r="G14" t="s">
        <v>22</v>
      </c>
      <c r="J14" t="s">
        <v>36</v>
      </c>
      <c r="K14" t="s">
        <v>26</v>
      </c>
      <c r="M14">
        <f>IFERROR(INDEX([3]!FuelMult_JCIMS,MATCH($C14&amp;$D14&amp;$J14,[3]!FuelMult_JCIMS_Index,0),MATCH(M$2,$M$2:$W$2,0)),1)</f>
        <v>0.35518452032235703</v>
      </c>
      <c r="N14">
        <f>IFERROR(INDEX([3]!FuelMult_JCIMS,MATCH($C14&amp;$D14&amp;$J14,[3]!FuelMult_JCIMS_Index,0),MATCH(N$2,$M$2:$W$2,0)),1)</f>
        <v>0.43377105511052705</v>
      </c>
      <c r="O14">
        <f>IFERROR(INDEX([3]!FuelMult_JCIMS,MATCH($C14&amp;$D14&amp;$J14,[3]!FuelMult_JCIMS_Index,0),MATCH(O$2,$M$2:$W$2,0)),1)</f>
        <v>0.56347429897489532</v>
      </c>
      <c r="P14">
        <f>IFERROR(INDEX([3]!FuelMult_JCIMS,MATCH($C14&amp;$D14&amp;$J14,[3]!FuelMult_JCIMS_Index,0),MATCH(P$2,$M$2:$W$2,0)),1)</f>
        <v>0.62551292724763308</v>
      </c>
      <c r="Q14">
        <f>IFERROR(INDEX([3]!FuelMult_JCIMS,MATCH($C14&amp;$D14&amp;$J14,[3]!FuelMult_JCIMS_Index,0),MATCH(Q$2,$M$2:$W$2,0)),1)</f>
        <v>0.69448302292319086</v>
      </c>
      <c r="R14">
        <f>IFERROR(INDEX([3]!FuelMult_JCIMS,MATCH($C14&amp;$D14&amp;$J14,[3]!FuelMult_JCIMS_Index,0),MATCH(R$2,$M$2:$W$2,0)),1)</f>
        <v>0.73475773591852311</v>
      </c>
      <c r="S14">
        <f>IFERROR(INDEX([3]!FuelMult_JCIMS,MATCH($C14&amp;$D14&amp;$J14,[3]!FuelMult_JCIMS_Index,0),MATCH(S$2,$M$2:$W$2,0)),1)</f>
        <v>0.76249851069790731</v>
      </c>
      <c r="T14">
        <f>IFERROR(INDEX([3]!FuelMult_JCIMS,MATCH($C14&amp;$D14&amp;$J14,[3]!FuelMult_JCIMS_Index,0),MATCH(T$2,$M$2:$W$2,0)),1)</f>
        <v>0.80208602323569411</v>
      </c>
      <c r="U14">
        <f>IFERROR(INDEX([3]!FuelMult_JCIMS,MATCH($C14&amp;$D14&amp;$J14,[3]!FuelMult_JCIMS_Index,0),MATCH(U$2,$M$2:$W$2,0)),1)</f>
        <v>0.83462108593231787</v>
      </c>
      <c r="V14">
        <f>IFERROR(INDEX([3]!FuelMult_JCIMS,MATCH($C14&amp;$D14&amp;$J14,[3]!FuelMult_JCIMS_Index,0),MATCH(V$2,$M$2:$W$2,0)),1)</f>
        <v>0.83974330920338269</v>
      </c>
      <c r="W14">
        <f>IFERROR(INDEX([3]!FuelMult_JCIMS,MATCH($C14&amp;$D14&amp;$J14,[3]!FuelMult_JCIMS_Index,0),MATCH(W$2,$M$2:$W$2,0)),1)</f>
        <v>0.84986809152114351</v>
      </c>
    </row>
    <row r="15" spans="1:24" x14ac:dyDescent="0.25">
      <c r="A15" t="s">
        <v>18</v>
      </c>
      <c r="B15" t="s">
        <v>4</v>
      </c>
      <c r="C15" t="s">
        <v>15</v>
      </c>
      <c r="D15" t="s">
        <v>16</v>
      </c>
      <c r="G15" t="s">
        <v>22</v>
      </c>
      <c r="J15" t="s">
        <v>37</v>
      </c>
      <c r="K15" t="s">
        <v>31</v>
      </c>
      <c r="M15">
        <f>INDEX([3]!CER_prices,MATCH($C15&amp;INDEX([3]!sector_CER,MATCH($D15,[3]!sector_CIMS,0))&amp;$J15,[3]!CER_prices_index,0),MATCH(M$2,[3]!CER_year,0))/ROUND(INDEX([3]Prices!K$29:K$210,MATCH("CAN"&amp;"Transportation"&amp;$J15,[3]Prices!$CJ$29:$CJ$210,0)),2)</f>
        <v>1.0424981089287093</v>
      </c>
      <c r="N15">
        <f>INDEX([3]!CER_prices,MATCH($C15&amp;INDEX([3]!sector_CER,MATCH($D15,[3]!sector_CIMS,0))&amp;$J15,[3]!CER_prices_index,0),MATCH(N$2,[3]!CER_year,0))/ROUND(INDEX([3]Prices!L$29:L$210,MATCH("CAN"&amp;"Transportation"&amp;$J15,[3]Prices!$CJ$29:$CJ$210,0)),2)</f>
        <v>1.0424981089287093</v>
      </c>
      <c r="O15">
        <f>INDEX([3]!CER_prices,MATCH($C15&amp;INDEX([3]!sector_CER,MATCH($D15,[3]!sector_CIMS,0))&amp;$J15,[3]!CER_prices_index,0),MATCH(O$2,[3]!CER_year,0))/ROUND(INDEX([3]Prices!M$29:M$210,MATCH("CAN"&amp;"Transportation"&amp;$J15,[3]Prices!$CJ$29:$CJ$210,0)),2)</f>
        <v>1.1320176069664778</v>
      </c>
      <c r="P15">
        <f>INDEX([3]!CER_prices,MATCH($C15&amp;INDEX([3]!sector_CER,MATCH($D15,[3]!sector_CIMS,0))&amp;$J15,[3]!CER_prices_index,0),MATCH(P$2,[3]!CER_year,0))/ROUND(INDEX([3]Prices!N$29:N$210,MATCH("CAN"&amp;"Transportation"&amp;$J15,[3]Prices!$CJ$29:$CJ$210,0)),2)</f>
        <v>1.1477977309476979</v>
      </c>
      <c r="Q15">
        <f>INDEX([3]!CER_prices,MATCH($C15&amp;INDEX([3]!sector_CER,MATCH($D15,[3]!sector_CIMS,0))&amp;$J15,[3]!CER_prices_index,0),MATCH(Q$2,[3]!CER_year,0))/ROUND(INDEX([3]Prices!O$29:O$210,MATCH("CAN"&amp;"Transportation"&amp;$J15,[3]Prices!$CJ$29:$CJ$210,0)),2)</f>
        <v>1.1423462157051285</v>
      </c>
      <c r="R15">
        <f>INDEX([3]!CER_prices,MATCH($C15&amp;INDEX([3]!sector_CER,MATCH($D15,[3]!sector_CIMS,0))&amp;$J15,[3]!CER_prices_index,0),MATCH(R$2,[3]!CER_year,0))/ROUND(INDEX([3]Prices!P$29:P$210,MATCH("CAN"&amp;"Transportation"&amp;$J15,[3]Prices!$CJ$29:$CJ$210,0)),2)</f>
        <v>1.1031184310999906</v>
      </c>
      <c r="S15">
        <f>INDEX([3]!CER_prices,MATCH($C15&amp;INDEX([3]!sector_CER,MATCH($D15,[3]!sector_CIMS,0))&amp;$J15,[3]!CER_prices_index,0),MATCH(S$2,[3]!CER_year,0))/ROUND(INDEX([3]Prices!Q$29:Q$210,MATCH("CAN"&amp;"Transportation"&amp;$J15,[3]Prices!$CJ$29:$CJ$210,0)),2)</f>
        <v>1.1043251603249846</v>
      </c>
      <c r="T15">
        <f>INDEX([3]!CER_prices,MATCH($C15&amp;INDEX([3]!sector_CER,MATCH($D15,[3]!sector_CIMS,0))&amp;$J15,[3]!CER_prices_index,0),MATCH(T$2,[3]!CER_year,0))/ROUND(INDEX([3]Prices!R$29:R$210,MATCH("CAN"&amp;"Transportation"&amp;$J15,[3]Prices!$CJ$29:$CJ$210,0)),2)</f>
        <v>1.1077537605051058</v>
      </c>
      <c r="U15">
        <f>INDEX([3]!CER_prices,MATCH($C15&amp;INDEX([3]!sector_CER,MATCH($D15,[3]!sector_CIMS,0))&amp;$J15,[3]!CER_prices_index,0),MATCH(U$2,[3]!CER_year,0))/ROUND(INDEX([3]Prices!S$29:S$210,MATCH("CAN"&amp;"Transportation"&amp;$J15,[3]Prices!$CJ$29:$CJ$210,0)),2)</f>
        <v>1.1085260459033142</v>
      </c>
      <c r="V15">
        <f>INDEX([3]!CER_prices,MATCH($C15&amp;INDEX([3]!sector_CER,MATCH($D15,[3]!sector_CIMS,0))&amp;$J15,[3]!CER_prices_index,0),MATCH(V$2,[3]!CER_year,0))/ROUND(INDEX([3]Prices!T$29:T$210,MATCH("CAN"&amp;"Transportation"&amp;$J15,[3]Prices!$CJ$29:$CJ$210,0)),2)</f>
        <v>1.1099119056193802</v>
      </c>
      <c r="W15">
        <f>INDEX([3]!CER_prices,MATCH($C15&amp;INDEX([3]!sector_CER,MATCH($D15,[3]!sector_CIMS,0))&amp;$J15,[3]!CER_prices_index,0),MATCH(W$2,[3]!CER_year,0))/ROUND(INDEX([3]Prices!U$29:U$210,MATCH("CAN"&amp;"Transportation"&amp;$J15,[3]Prices!$CJ$29:$CJ$210,0)),2)</f>
        <v>1.1125294474776775</v>
      </c>
    </row>
    <row r="16" spans="1:24" x14ac:dyDescent="0.25">
      <c r="A16" t="s">
        <v>18</v>
      </c>
      <c r="B16" t="s">
        <v>4</v>
      </c>
      <c r="C16" t="s">
        <v>15</v>
      </c>
      <c r="D16" t="s">
        <v>16</v>
      </c>
      <c r="G16" t="s">
        <v>22</v>
      </c>
      <c r="J16" t="s">
        <v>38</v>
      </c>
      <c r="K16" t="s">
        <v>26</v>
      </c>
      <c r="M16">
        <f>IFERROR(INDEX([3]!FuelMult_JCIMS,MATCH($C16&amp;$D16&amp;$J16,[3]!FuelMult_JCIMS_Index,0),MATCH(M$2,$M$2:$W$2,0)),1)</f>
        <v>1</v>
      </c>
      <c r="N16">
        <f>IFERROR(INDEX([3]!FuelMult_JCIMS,MATCH($C16&amp;$D16&amp;$J16,[3]!FuelMult_JCIMS_Index,0),MATCH(N$2,$M$2:$W$2,0)),1)</f>
        <v>1</v>
      </c>
      <c r="O16">
        <f>IFERROR(INDEX([3]!FuelMult_JCIMS,MATCH($C16&amp;$D16&amp;$J16,[3]!FuelMult_JCIMS_Index,0),MATCH(O$2,$M$2:$W$2,0)),1)</f>
        <v>1</v>
      </c>
      <c r="P16">
        <f>IFERROR(INDEX([3]!FuelMult_JCIMS,MATCH($C16&amp;$D16&amp;$J16,[3]!FuelMult_JCIMS_Index,0),MATCH(P$2,$M$2:$W$2,0)),1)</f>
        <v>1</v>
      </c>
      <c r="Q16">
        <f>IFERROR(INDEX([3]!FuelMult_JCIMS,MATCH($C16&amp;$D16&amp;$J16,[3]!FuelMult_JCIMS_Index,0),MATCH(Q$2,$M$2:$W$2,0)),1)</f>
        <v>1</v>
      </c>
      <c r="R16">
        <f>IFERROR(INDEX([3]!FuelMult_JCIMS,MATCH($C16&amp;$D16&amp;$J16,[3]!FuelMult_JCIMS_Index,0),MATCH(R$2,$M$2:$W$2,0)),1)</f>
        <v>1</v>
      </c>
      <c r="S16">
        <f>IFERROR(INDEX([3]!FuelMult_JCIMS,MATCH($C16&amp;$D16&amp;$J16,[3]!FuelMult_JCIMS_Index,0),MATCH(S$2,$M$2:$W$2,0)),1)</f>
        <v>1</v>
      </c>
      <c r="T16">
        <f>IFERROR(INDEX([3]!FuelMult_JCIMS,MATCH($C16&amp;$D16&amp;$J16,[3]!FuelMult_JCIMS_Index,0),MATCH(T$2,$M$2:$W$2,0)),1)</f>
        <v>1</v>
      </c>
      <c r="U16">
        <f>IFERROR(INDEX([3]!FuelMult_JCIMS,MATCH($C16&amp;$D16&amp;$J16,[3]!FuelMult_JCIMS_Index,0),MATCH(U$2,$M$2:$W$2,0)),1)</f>
        <v>1</v>
      </c>
      <c r="V16">
        <f>IFERROR(INDEX([3]!FuelMult_JCIMS,MATCH($C16&amp;$D16&amp;$J16,[3]!FuelMult_JCIMS_Index,0),MATCH(V$2,$M$2:$W$2,0)),1)</f>
        <v>1</v>
      </c>
      <c r="W16">
        <f>IFERROR(INDEX([3]!FuelMult_JCIMS,MATCH($C16&amp;$D16&amp;$J16,[3]!FuelMult_JCIMS_Index,0),MATCH(W$2,$M$2:$W$2,0)),1)</f>
        <v>1</v>
      </c>
    </row>
    <row r="17" spans="1:24" x14ac:dyDescent="0.25">
      <c r="A17" t="s">
        <v>18</v>
      </c>
      <c r="B17" t="s">
        <v>4</v>
      </c>
      <c r="C17" t="s">
        <v>15</v>
      </c>
      <c r="D17" t="s">
        <v>16</v>
      </c>
      <c r="G17" t="s">
        <v>22</v>
      </c>
      <c r="J17" t="s">
        <v>39</v>
      </c>
      <c r="K17" t="s">
        <v>26</v>
      </c>
      <c r="M17">
        <f>IFERROR(INDEX([3]!FuelMult_JCIMS,MATCH($C17&amp;$D17&amp;$J17,[3]!FuelMult_JCIMS_Index,0),MATCH(M$2,$M$2:$W$2,0)),1)</f>
        <v>0.91985582098093932</v>
      </c>
      <c r="N17">
        <f>IFERROR(INDEX([3]!FuelMult_JCIMS,MATCH($C17&amp;$D17&amp;$J17,[3]!FuelMult_JCIMS_Index,0),MATCH(N$2,$M$2:$W$2,0)),1)</f>
        <v>0.97397537887021135</v>
      </c>
      <c r="O17">
        <f>IFERROR(INDEX([3]!FuelMult_JCIMS,MATCH($C17&amp;$D17&amp;$J17,[3]!FuelMult_JCIMS_Index,0),MATCH(O$2,$M$2:$W$2,0)),1)</f>
        <v>0.96679004299690507</v>
      </c>
      <c r="P17">
        <f>IFERROR(INDEX([3]!FuelMult_JCIMS,MATCH($C17&amp;$D17&amp;$J17,[3]!FuelMult_JCIMS_Index,0),MATCH(P$2,$M$2:$W$2,0)),1)</f>
        <v>1.0218330982556427</v>
      </c>
      <c r="Q17">
        <f>IFERROR(INDEX([3]!FuelMult_JCIMS,MATCH($C17&amp;$D17&amp;$J17,[3]!FuelMult_JCIMS_Index,0),MATCH(Q$2,$M$2:$W$2,0)),1)</f>
        <v>1.0406042173502377</v>
      </c>
      <c r="R17">
        <f>IFERROR(INDEX([3]!FuelMult_JCIMS,MATCH($C17&amp;$D17&amp;$J17,[3]!FuelMult_JCIMS_Index,0),MATCH(R$2,$M$2:$W$2,0)),1)</f>
        <v>1.0311259367792449</v>
      </c>
      <c r="S17">
        <f>IFERROR(INDEX([3]!FuelMult_JCIMS,MATCH($C17&amp;$D17&amp;$J17,[3]!FuelMult_JCIMS_Index,0),MATCH(S$2,$M$2:$W$2,0)),1)</f>
        <v>1.0245657223492666</v>
      </c>
      <c r="T17">
        <f>IFERROR(INDEX([3]!FuelMult_JCIMS,MATCH($C17&amp;$D17&amp;$J17,[3]!FuelMult_JCIMS_Index,0),MATCH(T$2,$M$2:$W$2,0)),1)</f>
        <v>1.0205045488825417</v>
      </c>
      <c r="U17">
        <f>IFERROR(INDEX([3]!FuelMult_JCIMS,MATCH($C17&amp;$D17&amp;$J17,[3]!FuelMult_JCIMS_Index,0),MATCH(U$2,$M$2:$W$2,0)),1)</f>
        <v>1.0180963441512536</v>
      </c>
      <c r="V17">
        <f>IFERROR(INDEX([3]!FuelMult_JCIMS,MATCH($C17&amp;$D17&amp;$J17,[3]!FuelMult_JCIMS_Index,0),MATCH(V$2,$M$2:$W$2,0)),1)</f>
        <v>1.0180963441512536</v>
      </c>
      <c r="W17">
        <f>IFERROR(INDEX([3]!FuelMult_JCIMS,MATCH($C17&amp;$D17&amp;$J17,[3]!FuelMult_JCIMS_Index,0),MATCH(W$2,$M$2:$W$2,0)),1)</f>
        <v>1.0180963441512536</v>
      </c>
    </row>
    <row r="18" spans="1:24" x14ac:dyDescent="0.25">
      <c r="A18" t="s">
        <v>18</v>
      </c>
      <c r="B18" t="s">
        <v>4</v>
      </c>
      <c r="C18" t="s">
        <v>15</v>
      </c>
      <c r="D18" t="s">
        <v>16</v>
      </c>
      <c r="G18" t="s">
        <v>22</v>
      </c>
      <c r="J18" t="s">
        <v>40</v>
      </c>
      <c r="K18" t="s">
        <v>26</v>
      </c>
      <c r="M18">
        <f>IFERROR(INDEX([3]!FuelMult_JCIMS,MATCH($C18&amp;$D18&amp;$J18,[3]!FuelMult_JCIMS_Index,0),MATCH(M$2,$M$2:$W$2,0)),1)</f>
        <v>1</v>
      </c>
      <c r="N18">
        <f>IFERROR(INDEX([3]!FuelMult_JCIMS,MATCH($C18&amp;$D18&amp;$J18,[3]!FuelMult_JCIMS_Index,0),MATCH(N$2,$M$2:$W$2,0)),1)</f>
        <v>1</v>
      </c>
      <c r="O18">
        <f>IFERROR(INDEX([3]!FuelMult_JCIMS,MATCH($C18&amp;$D18&amp;$J18,[3]!FuelMult_JCIMS_Index,0),MATCH(O$2,$M$2:$W$2,0)),1)</f>
        <v>1</v>
      </c>
      <c r="P18">
        <f>IFERROR(INDEX([3]!FuelMult_JCIMS,MATCH($C18&amp;$D18&amp;$J18,[3]!FuelMult_JCIMS_Index,0),MATCH(P$2,$M$2:$W$2,0)),1)</f>
        <v>1</v>
      </c>
      <c r="Q18">
        <f>IFERROR(INDEX([3]!FuelMult_JCIMS,MATCH($C18&amp;$D18&amp;$J18,[3]!FuelMult_JCIMS_Index,0),MATCH(Q$2,$M$2:$W$2,0)),1)</f>
        <v>1</v>
      </c>
      <c r="R18">
        <f>IFERROR(INDEX([3]!FuelMult_JCIMS,MATCH($C18&amp;$D18&amp;$J18,[3]!FuelMult_JCIMS_Index,0),MATCH(R$2,$M$2:$W$2,0)),1)</f>
        <v>1</v>
      </c>
      <c r="S18">
        <f>IFERROR(INDEX([3]!FuelMult_JCIMS,MATCH($C18&amp;$D18&amp;$J18,[3]!FuelMult_JCIMS_Index,0),MATCH(S$2,$M$2:$W$2,0)),1)</f>
        <v>1</v>
      </c>
      <c r="T18">
        <f>IFERROR(INDEX([3]!FuelMult_JCIMS,MATCH($C18&amp;$D18&amp;$J18,[3]!FuelMult_JCIMS_Index,0),MATCH(T$2,$M$2:$W$2,0)),1)</f>
        <v>1</v>
      </c>
      <c r="U18">
        <f>IFERROR(INDEX([3]!FuelMult_JCIMS,MATCH($C18&amp;$D18&amp;$J18,[3]!FuelMult_JCIMS_Index,0),MATCH(U$2,$M$2:$W$2,0)),1)</f>
        <v>1</v>
      </c>
      <c r="V18">
        <f>IFERROR(INDEX([3]!FuelMult_JCIMS,MATCH($C18&amp;$D18&amp;$J18,[3]!FuelMult_JCIMS_Index,0),MATCH(V$2,$M$2:$W$2,0)),1)</f>
        <v>1</v>
      </c>
      <c r="W18">
        <f>IFERROR(INDEX([3]!FuelMult_JCIMS,MATCH($C18&amp;$D18&amp;$J18,[3]!FuelMult_JCIMS_Index,0),MATCH(W$2,$M$2:$W$2,0)),1)</f>
        <v>1</v>
      </c>
    </row>
    <row r="19" spans="1:24" x14ac:dyDescent="0.25">
      <c r="A19" t="s">
        <v>18</v>
      </c>
      <c r="B19" t="s">
        <v>4</v>
      </c>
      <c r="C19" t="s">
        <v>15</v>
      </c>
      <c r="D19" t="s">
        <v>16</v>
      </c>
      <c r="G19" t="s">
        <v>22</v>
      </c>
      <c r="J19" t="s">
        <v>41</v>
      </c>
      <c r="K19" t="s">
        <v>24</v>
      </c>
      <c r="M19">
        <f>INDEX('[2]Average Retail Fuel Prices'!$P$55:$P$65,MATCH(M$2,'[2]Average Retail Fuel Prices'!$M$55:$M$65,0))</f>
        <v>0.99996986622793715</v>
      </c>
      <c r="N19">
        <f>INDEX('[2]Average Retail Fuel Prices'!$P$55:$P$65,MATCH(N$2,'[2]Average Retail Fuel Prices'!$M$55:$M$65,0))</f>
        <v>1.5577327299461254</v>
      </c>
      <c r="O19">
        <f>INDEX('[2]Average Retail Fuel Prices'!$P$55:$P$65,MATCH(O$2,'[2]Average Retail Fuel Prices'!$M$55:$M$65,0))</f>
        <v>3.9983959237592002</v>
      </c>
      <c r="P19">
        <f>INDEX('[2]Average Retail Fuel Prices'!$P$55:$P$65,MATCH(P$2,'[2]Average Retail Fuel Prices'!$M$55:$M$65,0))</f>
        <v>8.9540854396621761</v>
      </c>
      <c r="Q19">
        <f>INDEX('[2]Average Retail Fuel Prices'!$P$55:$P$65,MATCH(Q$2,'[2]Average Retail Fuel Prices'!$M$55:$M$65,0))</f>
        <v>16.759294206454047</v>
      </c>
      <c r="R19">
        <f>INDEX('[2]Average Retail Fuel Prices'!$P$55:$P$65,MATCH(R$2,'[2]Average Retail Fuel Prices'!$M$55:$M$65,0))</f>
        <v>10.577882204604229</v>
      </c>
      <c r="S19">
        <f>INDEX('[2]Average Retail Fuel Prices'!$P$55:$P$65,MATCH(S$2,'[2]Average Retail Fuel Prices'!$M$55:$M$65,0))</f>
        <v>10.577882204604229</v>
      </c>
      <c r="T19">
        <f>INDEX('[2]Average Retail Fuel Prices'!$P$55:$P$65,MATCH(T$2,'[2]Average Retail Fuel Prices'!$M$55:$M$65,0))</f>
        <v>10.577882204604229</v>
      </c>
      <c r="U19">
        <f>INDEX('[2]Average Retail Fuel Prices'!$P$55:$P$65,MATCH(U$2,'[2]Average Retail Fuel Prices'!$M$55:$M$65,0))</f>
        <v>10.577882204604229</v>
      </c>
      <c r="V19">
        <f>INDEX('[2]Average Retail Fuel Prices'!$P$55:$P$65,MATCH(V$2,'[2]Average Retail Fuel Prices'!$M$55:$M$65,0))</f>
        <v>10.577882204604229</v>
      </c>
      <c r="W19">
        <f>INDEX('[2]Average Retail Fuel Prices'!$P$55:$P$65,MATCH(W$2,'[2]Average Retail Fuel Prices'!$M$55:$M$65,0))</f>
        <v>10.577882204604229</v>
      </c>
    </row>
    <row r="20" spans="1:24" x14ac:dyDescent="0.25">
      <c r="A20" t="s">
        <v>18</v>
      </c>
      <c r="B20" t="s">
        <v>4</v>
      </c>
      <c r="C20" t="s">
        <v>15</v>
      </c>
      <c r="D20" t="s">
        <v>16</v>
      </c>
      <c r="G20" t="s">
        <v>22</v>
      </c>
      <c r="J20" t="s">
        <v>42</v>
      </c>
      <c r="K20" t="s">
        <v>26</v>
      </c>
      <c r="M20">
        <f>IFERROR(INDEX([3]!FuelMult_JCIMS,MATCH($C20&amp;$D20&amp;$J20,[3]!FuelMult_JCIMS_Index,0),MATCH(M$2,$M$2:$W$2,0)),1)</f>
        <v>1</v>
      </c>
      <c r="N20">
        <f>IFERROR(INDEX([3]!FuelMult_JCIMS,MATCH($C20&amp;$D20&amp;$J20,[3]!FuelMult_JCIMS_Index,0),MATCH(N$2,$M$2:$W$2,0)),1)</f>
        <v>1</v>
      </c>
      <c r="O20">
        <f>IFERROR(INDEX([3]!FuelMult_JCIMS,MATCH($C20&amp;$D20&amp;$J20,[3]!FuelMult_JCIMS_Index,0),MATCH(O$2,$M$2:$W$2,0)),1)</f>
        <v>1</v>
      </c>
      <c r="P20">
        <f>IFERROR(INDEX([3]!FuelMult_JCIMS,MATCH($C20&amp;$D20&amp;$J20,[3]!FuelMult_JCIMS_Index,0),MATCH(P$2,$M$2:$W$2,0)),1)</f>
        <v>1</v>
      </c>
      <c r="Q20">
        <f>IFERROR(INDEX([3]!FuelMult_JCIMS,MATCH($C20&amp;$D20&amp;$J20,[3]!FuelMult_JCIMS_Index,0),MATCH(Q$2,$M$2:$W$2,0)),1)</f>
        <v>1</v>
      </c>
      <c r="R20">
        <f>IFERROR(INDEX([3]!FuelMult_JCIMS,MATCH($C20&amp;$D20&amp;$J20,[3]!FuelMult_JCIMS_Index,0),MATCH(R$2,$M$2:$W$2,0)),1)</f>
        <v>1</v>
      </c>
      <c r="S20">
        <f>IFERROR(INDEX([3]!FuelMult_JCIMS,MATCH($C20&amp;$D20&amp;$J20,[3]!FuelMult_JCIMS_Index,0),MATCH(S$2,$M$2:$W$2,0)),1)</f>
        <v>1</v>
      </c>
      <c r="T20">
        <f>IFERROR(INDEX([3]!FuelMult_JCIMS,MATCH($C20&amp;$D20&amp;$J20,[3]!FuelMult_JCIMS_Index,0),MATCH(T$2,$M$2:$W$2,0)),1)</f>
        <v>1</v>
      </c>
      <c r="U20">
        <f>IFERROR(INDEX([3]!FuelMult_JCIMS,MATCH($C20&amp;$D20&amp;$J20,[3]!FuelMult_JCIMS_Index,0),MATCH(U$2,$M$2:$W$2,0)),1)</f>
        <v>1</v>
      </c>
      <c r="V20">
        <f>IFERROR(INDEX([3]!FuelMult_JCIMS,MATCH($C20&amp;$D20&amp;$J20,[3]!FuelMult_JCIMS_Index,0),MATCH(V$2,$M$2:$W$2,0)),1)</f>
        <v>1</v>
      </c>
      <c r="W20">
        <f>IFERROR(INDEX([3]!FuelMult_JCIMS,MATCH($C20&amp;$D20&amp;$J20,[3]!FuelMult_JCIMS_Index,0),MATCH(W$2,$M$2:$W$2,0)),1)</f>
        <v>1</v>
      </c>
    </row>
    <row r="21" spans="1:24" x14ac:dyDescent="0.25">
      <c r="A21" t="s">
        <v>18</v>
      </c>
      <c r="B21" t="s">
        <v>4</v>
      </c>
      <c r="C21" t="s">
        <v>15</v>
      </c>
      <c r="D21" t="s">
        <v>16</v>
      </c>
      <c r="G21" t="s">
        <v>22</v>
      </c>
      <c r="J21" t="s">
        <v>43</v>
      </c>
      <c r="K21" t="s">
        <v>26</v>
      </c>
      <c r="M21">
        <f>IFERROR(INDEX([3]!FuelMult_JCIMS,MATCH($C21&amp;$D21&amp;$J21,[3]!FuelMult_JCIMS_Index,0),MATCH(M$2,$M$2:$W$2,0)),1)</f>
        <v>1</v>
      </c>
      <c r="N21">
        <f>IFERROR(INDEX([3]!FuelMult_JCIMS,MATCH($C21&amp;$D21&amp;$J21,[3]!FuelMult_JCIMS_Index,0),MATCH(N$2,$M$2:$W$2,0)),1)</f>
        <v>1</v>
      </c>
      <c r="O21">
        <f>IFERROR(INDEX([3]!FuelMult_JCIMS,MATCH($C21&amp;$D21&amp;$J21,[3]!FuelMult_JCIMS_Index,0),MATCH(O$2,$M$2:$W$2,0)),1)</f>
        <v>1</v>
      </c>
      <c r="P21">
        <f>IFERROR(INDEX([3]!FuelMult_JCIMS,MATCH($C21&amp;$D21&amp;$J21,[3]!FuelMult_JCIMS_Index,0),MATCH(P$2,$M$2:$W$2,0)),1)</f>
        <v>1</v>
      </c>
      <c r="Q21">
        <f>IFERROR(INDEX([3]!FuelMult_JCIMS,MATCH($C21&amp;$D21&amp;$J21,[3]!FuelMult_JCIMS_Index,0),MATCH(Q$2,$M$2:$W$2,0)),1)</f>
        <v>1</v>
      </c>
      <c r="R21">
        <f>IFERROR(INDEX([3]!FuelMult_JCIMS,MATCH($C21&amp;$D21&amp;$J21,[3]!FuelMult_JCIMS_Index,0),MATCH(R$2,$M$2:$W$2,0)),1)</f>
        <v>1</v>
      </c>
      <c r="S21">
        <f>IFERROR(INDEX([3]!FuelMult_JCIMS,MATCH($C21&amp;$D21&amp;$J21,[3]!FuelMult_JCIMS_Index,0),MATCH(S$2,$M$2:$W$2,0)),1)</f>
        <v>1</v>
      </c>
      <c r="T21">
        <f>IFERROR(INDEX([3]!FuelMult_JCIMS,MATCH($C21&amp;$D21&amp;$J21,[3]!FuelMult_JCIMS_Index,0),MATCH(T$2,$M$2:$W$2,0)),1)</f>
        <v>1</v>
      </c>
      <c r="U21">
        <f>IFERROR(INDEX([3]!FuelMult_JCIMS,MATCH($C21&amp;$D21&amp;$J21,[3]!FuelMult_JCIMS_Index,0),MATCH(U$2,$M$2:$W$2,0)),1)</f>
        <v>1</v>
      </c>
      <c r="V21">
        <f>IFERROR(INDEX([3]!FuelMult_JCIMS,MATCH($C21&amp;$D21&amp;$J21,[3]!FuelMult_JCIMS_Index,0),MATCH(V$2,$M$2:$W$2,0)),1)</f>
        <v>1</v>
      </c>
      <c r="W21">
        <f>IFERROR(INDEX([3]!FuelMult_JCIMS,MATCH($C21&amp;$D21&amp;$J21,[3]!FuelMult_JCIMS_Index,0),MATCH(W$2,$M$2:$W$2,0)),1)</f>
        <v>1</v>
      </c>
    </row>
    <row r="22" spans="1:24" x14ac:dyDescent="0.25">
      <c r="A22" t="s">
        <v>18</v>
      </c>
      <c r="B22" t="s">
        <v>4</v>
      </c>
      <c r="C22" t="s">
        <v>15</v>
      </c>
      <c r="D22" t="s">
        <v>16</v>
      </c>
      <c r="G22" t="s">
        <v>22</v>
      </c>
      <c r="J22" t="s">
        <v>44</v>
      </c>
      <c r="K22" t="s">
        <v>26</v>
      </c>
      <c r="M22">
        <f>IFERROR(INDEX([3]!FuelMult_JCIMS,MATCH($C22&amp;$D22&amp;$J22,[3]!FuelMult_JCIMS_Index,0),MATCH(M$2,$M$2:$W$2,0)),1)</f>
        <v>1</v>
      </c>
      <c r="N22">
        <f>IFERROR(INDEX([3]!FuelMult_JCIMS,MATCH($C22&amp;$D22&amp;$J22,[3]!FuelMult_JCIMS_Index,0),MATCH(N$2,$M$2:$W$2,0)),1)</f>
        <v>1</v>
      </c>
      <c r="O22">
        <f>IFERROR(INDEX([3]!FuelMult_JCIMS,MATCH($C22&amp;$D22&amp;$J22,[3]!FuelMult_JCIMS_Index,0),MATCH(O$2,$M$2:$W$2,0)),1)</f>
        <v>1</v>
      </c>
      <c r="P22">
        <f>IFERROR(INDEX([3]!FuelMult_JCIMS,MATCH($C22&amp;$D22&amp;$J22,[3]!FuelMult_JCIMS_Index,0),MATCH(P$2,$M$2:$W$2,0)),1)</f>
        <v>1</v>
      </c>
      <c r="Q22">
        <f>IFERROR(INDEX([3]!FuelMult_JCIMS,MATCH($C22&amp;$D22&amp;$J22,[3]!FuelMult_JCIMS_Index,0),MATCH(Q$2,$M$2:$W$2,0)),1)</f>
        <v>1</v>
      </c>
      <c r="R22">
        <f>IFERROR(INDEX([3]!FuelMult_JCIMS,MATCH($C22&amp;$D22&amp;$J22,[3]!FuelMult_JCIMS_Index,0),MATCH(R$2,$M$2:$W$2,0)),1)</f>
        <v>1</v>
      </c>
      <c r="S22">
        <f>IFERROR(INDEX([3]!FuelMult_JCIMS,MATCH($C22&amp;$D22&amp;$J22,[3]!FuelMult_JCIMS_Index,0),MATCH(S$2,$M$2:$W$2,0)),1)</f>
        <v>1</v>
      </c>
      <c r="T22">
        <f>IFERROR(INDEX([3]!FuelMult_JCIMS,MATCH($C22&amp;$D22&amp;$J22,[3]!FuelMult_JCIMS_Index,0),MATCH(T$2,$M$2:$W$2,0)),1)</f>
        <v>1</v>
      </c>
      <c r="U22">
        <f>IFERROR(INDEX([3]!FuelMult_JCIMS,MATCH($C22&amp;$D22&amp;$J22,[3]!FuelMult_JCIMS_Index,0),MATCH(U$2,$M$2:$W$2,0)),1)</f>
        <v>1</v>
      </c>
      <c r="V22">
        <f>IFERROR(INDEX([3]!FuelMult_JCIMS,MATCH($C22&amp;$D22&amp;$J22,[3]!FuelMult_JCIMS_Index,0),MATCH(V$2,$M$2:$W$2,0)),1)</f>
        <v>1</v>
      </c>
      <c r="W22">
        <f>IFERROR(INDEX([3]!FuelMult_JCIMS,MATCH($C22&amp;$D22&amp;$J22,[3]!FuelMult_JCIMS_Index,0),MATCH(W$2,$M$2:$W$2,0)),1)</f>
        <v>1</v>
      </c>
    </row>
    <row r="23" spans="1:24" x14ac:dyDescent="0.25">
      <c r="A23" t="s">
        <v>18</v>
      </c>
      <c r="B23" t="s">
        <v>4</v>
      </c>
      <c r="C23" t="s">
        <v>15</v>
      </c>
      <c r="D23" t="s">
        <v>16</v>
      </c>
      <c r="G23" t="s">
        <v>22</v>
      </c>
      <c r="J23" t="s">
        <v>45</v>
      </c>
      <c r="K23" t="s">
        <v>26</v>
      </c>
      <c r="M23">
        <f>IFERROR(INDEX([3]!FuelMult_JCIMS,MATCH($C23&amp;$D23&amp;$J23,[3]!FuelMult_JCIMS_Index,0),MATCH(M$2,$M$2:$W$2,0)),1)</f>
        <v>1</v>
      </c>
      <c r="N23">
        <f>IFERROR(INDEX([3]!FuelMult_JCIMS,MATCH($C23&amp;$D23&amp;$J23,[3]!FuelMult_JCIMS_Index,0),MATCH(N$2,$M$2:$W$2,0)),1)</f>
        <v>1</v>
      </c>
      <c r="O23">
        <f>IFERROR(INDEX([3]!FuelMult_JCIMS,MATCH($C23&amp;$D23&amp;$J23,[3]!FuelMult_JCIMS_Index,0),MATCH(O$2,$M$2:$W$2,0)),1)</f>
        <v>1</v>
      </c>
      <c r="P23">
        <f>IFERROR(INDEX([3]!FuelMult_JCIMS,MATCH($C23&amp;$D23&amp;$J23,[3]!FuelMult_JCIMS_Index,0),MATCH(P$2,$M$2:$W$2,0)),1)</f>
        <v>1</v>
      </c>
      <c r="Q23">
        <f>IFERROR(INDEX([3]!FuelMult_JCIMS,MATCH($C23&amp;$D23&amp;$J23,[3]!FuelMult_JCIMS_Index,0),MATCH(Q$2,$M$2:$W$2,0)),1)</f>
        <v>1</v>
      </c>
      <c r="R23">
        <f>IFERROR(INDEX([3]!FuelMult_JCIMS,MATCH($C23&amp;$D23&amp;$J23,[3]!FuelMult_JCIMS_Index,0),MATCH(R$2,$M$2:$W$2,0)),1)</f>
        <v>1</v>
      </c>
      <c r="S23">
        <f>IFERROR(INDEX([3]!FuelMult_JCIMS,MATCH($C23&amp;$D23&amp;$J23,[3]!FuelMult_JCIMS_Index,0),MATCH(S$2,$M$2:$W$2,0)),1)</f>
        <v>1</v>
      </c>
      <c r="T23">
        <f>IFERROR(INDEX([3]!FuelMult_JCIMS,MATCH($C23&amp;$D23&amp;$J23,[3]!FuelMult_JCIMS_Index,0),MATCH(T$2,$M$2:$W$2,0)),1)</f>
        <v>1</v>
      </c>
      <c r="U23">
        <f>IFERROR(INDEX([3]!FuelMult_JCIMS,MATCH($C23&amp;$D23&amp;$J23,[3]!FuelMult_JCIMS_Index,0),MATCH(U$2,$M$2:$W$2,0)),1)</f>
        <v>1</v>
      </c>
      <c r="V23">
        <f>IFERROR(INDEX([3]!FuelMult_JCIMS,MATCH($C23&amp;$D23&amp;$J23,[3]!FuelMult_JCIMS_Index,0),MATCH(V$2,$M$2:$W$2,0)),1)</f>
        <v>1</v>
      </c>
      <c r="W23">
        <f>IFERROR(INDEX([3]!FuelMult_JCIMS,MATCH($C23&amp;$D23&amp;$J23,[3]!FuelMult_JCIMS_Index,0),MATCH(W$2,$M$2:$W$2,0)),1)</f>
        <v>1</v>
      </c>
    </row>
    <row r="24" spans="1:24" x14ac:dyDescent="0.25">
      <c r="A24" t="s">
        <v>18</v>
      </c>
      <c r="B24" t="s">
        <v>4</v>
      </c>
      <c r="C24" t="s">
        <v>15</v>
      </c>
      <c r="D24" t="s">
        <v>16</v>
      </c>
      <c r="G24" t="s">
        <v>22</v>
      </c>
      <c r="J24" t="s">
        <v>46</v>
      </c>
      <c r="K24" t="s">
        <v>26</v>
      </c>
      <c r="M24">
        <f>IFERROR(INDEX([3]!FuelMult_JCIMS,MATCH($C24&amp;$D24&amp;$J24,[3]!FuelMult_JCIMS_Index,0),MATCH(M$2,$M$2:$W$2,0)),1)</f>
        <v>1</v>
      </c>
      <c r="N24">
        <f>IFERROR(INDEX([3]!FuelMult_JCIMS,MATCH($C24&amp;$D24&amp;$J24,[3]!FuelMult_JCIMS_Index,0),MATCH(N$2,$M$2:$W$2,0)),1)</f>
        <v>1</v>
      </c>
      <c r="O24">
        <f>IFERROR(INDEX([3]!FuelMult_JCIMS,MATCH($C24&amp;$D24&amp;$J24,[3]!FuelMult_JCIMS_Index,0),MATCH(O$2,$M$2:$W$2,0)),1)</f>
        <v>1</v>
      </c>
      <c r="P24">
        <f>IFERROR(INDEX([3]!FuelMult_JCIMS,MATCH($C24&amp;$D24&amp;$J24,[3]!FuelMult_JCIMS_Index,0),MATCH(P$2,$M$2:$W$2,0)),1)</f>
        <v>1</v>
      </c>
      <c r="Q24">
        <f>IFERROR(INDEX([3]!FuelMult_JCIMS,MATCH($C24&amp;$D24&amp;$J24,[3]!FuelMult_JCIMS_Index,0),MATCH(Q$2,$M$2:$W$2,0)),1)</f>
        <v>1</v>
      </c>
      <c r="R24">
        <f>IFERROR(INDEX([3]!FuelMult_JCIMS,MATCH($C24&amp;$D24&amp;$J24,[3]!FuelMult_JCIMS_Index,0),MATCH(R$2,$M$2:$W$2,0)),1)</f>
        <v>1</v>
      </c>
      <c r="S24">
        <f>IFERROR(INDEX([3]!FuelMult_JCIMS,MATCH($C24&amp;$D24&amp;$J24,[3]!FuelMult_JCIMS_Index,0),MATCH(S$2,$M$2:$W$2,0)),1)</f>
        <v>1</v>
      </c>
      <c r="T24">
        <f>IFERROR(INDEX([3]!FuelMult_JCIMS,MATCH($C24&amp;$D24&amp;$J24,[3]!FuelMult_JCIMS_Index,0),MATCH(T$2,$M$2:$W$2,0)),1)</f>
        <v>1</v>
      </c>
      <c r="U24">
        <f>IFERROR(INDEX([3]!FuelMult_JCIMS,MATCH($C24&amp;$D24&amp;$J24,[3]!FuelMult_JCIMS_Index,0),MATCH(U$2,$M$2:$W$2,0)),1)</f>
        <v>1</v>
      </c>
      <c r="V24">
        <f>IFERROR(INDEX([3]!FuelMult_JCIMS,MATCH($C24&amp;$D24&amp;$J24,[3]!FuelMult_JCIMS_Index,0),MATCH(V$2,$M$2:$W$2,0)),1)</f>
        <v>1</v>
      </c>
      <c r="W24">
        <f>IFERROR(INDEX([3]!FuelMult_JCIMS,MATCH($C24&amp;$D24&amp;$J24,[3]!FuelMult_JCIMS_Index,0),MATCH(W$2,$M$2:$W$2,0)),1)</f>
        <v>1</v>
      </c>
    </row>
    <row r="25" spans="1:24" x14ac:dyDescent="0.25">
      <c r="A25" t="s">
        <v>18</v>
      </c>
      <c r="B25" t="s">
        <v>4</v>
      </c>
      <c r="C25" t="s">
        <v>15</v>
      </c>
      <c r="D25" t="s">
        <v>16</v>
      </c>
      <c r="G25" t="s">
        <v>22</v>
      </c>
      <c r="J25" t="s">
        <v>47</v>
      </c>
      <c r="K25" t="s">
        <v>26</v>
      </c>
      <c r="M25">
        <f>IFERROR(INDEX([3]!FuelMult_JCIMS,MATCH($C25&amp;$D25&amp;$J25,[3]!FuelMult_JCIMS_Index,0),MATCH(M$2,$M$2:$W$2,0)),1)</f>
        <v>1</v>
      </c>
      <c r="N25">
        <f>IFERROR(INDEX([3]!FuelMult_JCIMS,MATCH($C25&amp;$D25&amp;$J25,[3]!FuelMult_JCIMS_Index,0),MATCH(N$2,$M$2:$W$2,0)),1)</f>
        <v>1</v>
      </c>
      <c r="O25">
        <f>IFERROR(INDEX([3]!FuelMult_JCIMS,MATCH($C25&amp;$D25&amp;$J25,[3]!FuelMult_JCIMS_Index,0),MATCH(O$2,$M$2:$W$2,0)),1)</f>
        <v>1</v>
      </c>
      <c r="P25">
        <f>IFERROR(INDEX([3]!FuelMult_JCIMS,MATCH($C25&amp;$D25&amp;$J25,[3]!FuelMult_JCIMS_Index,0),MATCH(P$2,$M$2:$W$2,0)),1)</f>
        <v>1</v>
      </c>
      <c r="Q25">
        <f>IFERROR(INDEX([3]!FuelMult_JCIMS,MATCH($C25&amp;$D25&amp;$J25,[3]!FuelMult_JCIMS_Index,0),MATCH(Q$2,$M$2:$W$2,0)),1)</f>
        <v>1</v>
      </c>
      <c r="R25">
        <f>IFERROR(INDEX([3]!FuelMult_JCIMS,MATCH($C25&amp;$D25&amp;$J25,[3]!FuelMult_JCIMS_Index,0),MATCH(R$2,$M$2:$W$2,0)),1)</f>
        <v>1</v>
      </c>
      <c r="S25">
        <f>IFERROR(INDEX([3]!FuelMult_JCIMS,MATCH($C25&amp;$D25&amp;$J25,[3]!FuelMult_JCIMS_Index,0),MATCH(S$2,$M$2:$W$2,0)),1)</f>
        <v>1</v>
      </c>
      <c r="T25">
        <f>IFERROR(INDEX([3]!FuelMult_JCIMS,MATCH($C25&amp;$D25&amp;$J25,[3]!FuelMult_JCIMS_Index,0),MATCH(T$2,$M$2:$W$2,0)),1)</f>
        <v>1</v>
      </c>
      <c r="U25">
        <f>IFERROR(INDEX([3]!FuelMult_JCIMS,MATCH($C25&amp;$D25&amp;$J25,[3]!FuelMult_JCIMS_Index,0),MATCH(U$2,$M$2:$W$2,0)),1)</f>
        <v>1</v>
      </c>
      <c r="V25">
        <f>IFERROR(INDEX([3]!FuelMult_JCIMS,MATCH($C25&amp;$D25&amp;$J25,[3]!FuelMult_JCIMS_Index,0),MATCH(V$2,$M$2:$W$2,0)),1)</f>
        <v>1</v>
      </c>
      <c r="W25">
        <f>IFERROR(INDEX([3]!FuelMult_JCIMS,MATCH($C25&amp;$D25&amp;$J25,[3]!FuelMult_JCIMS_Index,0),MATCH(W$2,$M$2:$W$2,0)),1)</f>
        <v>1</v>
      </c>
    </row>
    <row r="26" spans="1:24" x14ac:dyDescent="0.25">
      <c r="A26" t="s">
        <v>18</v>
      </c>
      <c r="B26" t="s">
        <v>4</v>
      </c>
      <c r="C26" t="s">
        <v>15</v>
      </c>
      <c r="D26" t="s">
        <v>16</v>
      </c>
      <c r="G26" t="s">
        <v>17</v>
      </c>
      <c r="J26" t="s">
        <v>48</v>
      </c>
      <c r="L26" t="s">
        <v>19</v>
      </c>
      <c r="M26">
        <f>INDEX([1]!freight_data,MATCH($A26&amp;$F26&amp;$G26&amp;$J26,[1]!freight_index,0),MATCH(M$2,[1]!freight_year,0))</f>
        <v>1</v>
      </c>
      <c r="N26">
        <f>INDEX([1]!freight_data,MATCH($A26&amp;$F26&amp;$G26&amp;$J26,[1]!freight_index,0),MATCH(N$2,[1]!freight_year,0))</f>
        <v>1</v>
      </c>
      <c r="O26">
        <f>INDEX([1]!freight_data,MATCH($A26&amp;$F26&amp;$G26&amp;$J26,[1]!freight_index,0),MATCH(O$2,[1]!freight_year,0))</f>
        <v>1</v>
      </c>
      <c r="P26">
        <f>INDEX([1]!freight_data,MATCH($A26&amp;$F26&amp;$G26&amp;$J26,[1]!freight_index,0),MATCH(P$2,[1]!freight_year,0))</f>
        <v>1</v>
      </c>
      <c r="Q26">
        <f>INDEX([1]!freight_data,MATCH($A26&amp;$F26&amp;$G26&amp;$J26,[1]!freight_index,0),MATCH(Q$2,[1]!freight_year,0))</f>
        <v>1</v>
      </c>
      <c r="R26">
        <f>INDEX([1]!freight_data,MATCH($A26&amp;$F26&amp;$G26&amp;$J26,[1]!freight_index,0),MATCH(R$2,[1]!freight_year,0))</f>
        <v>1</v>
      </c>
      <c r="S26">
        <f>INDEX([1]!freight_data,MATCH($A26&amp;$F26&amp;$G26&amp;$J26,[1]!freight_index,0),MATCH(S$2,[1]!freight_year,0))</f>
        <v>1</v>
      </c>
      <c r="T26">
        <f>INDEX([1]!freight_data,MATCH($A26&amp;$F26&amp;$G26&amp;$J26,[1]!freight_index,0),MATCH(T$2,[1]!freight_year,0))</f>
        <v>1</v>
      </c>
      <c r="U26">
        <f>INDEX([1]!freight_data,MATCH($A26&amp;$F26&amp;$G26&amp;$J26,[1]!freight_index,0),MATCH(U$2,[1]!freight_year,0))</f>
        <v>1</v>
      </c>
      <c r="V26">
        <f>INDEX([1]!freight_data,MATCH($A26&amp;$F26&amp;$G26&amp;$J26,[1]!freight_index,0),MATCH(V$2,[1]!freight_year,0))</f>
        <v>1</v>
      </c>
      <c r="W26">
        <f>INDEX([1]!freight_data,MATCH($A26&amp;$F26&amp;$G26&amp;$J26,[1]!freight_index,0),MATCH(W$2,[1]!freight_year,0))</f>
        <v>1</v>
      </c>
    </row>
    <row r="27" spans="1:24" x14ac:dyDescent="0.25">
      <c r="A27" t="s">
        <v>18</v>
      </c>
      <c r="B27" t="s">
        <v>4</v>
      </c>
      <c r="C27" t="s">
        <v>15</v>
      </c>
      <c r="D27" t="s">
        <v>16</v>
      </c>
      <c r="G27" t="s">
        <v>17</v>
      </c>
      <c r="J27" t="s">
        <v>49</v>
      </c>
      <c r="L27" t="s">
        <v>19</v>
      </c>
      <c r="M27">
        <f>INDEX([1]!freight_data,MATCH($A27&amp;$F27&amp;$G27&amp;$J27,[1]!freight_index,0),MATCH(M$2,[1]!freight_year,0))</f>
        <v>0.11</v>
      </c>
      <c r="N27">
        <f>INDEX([1]!freight_data,MATCH($A27&amp;$F27&amp;$G27&amp;$J27,[1]!freight_index,0),MATCH(N$2,[1]!freight_year,0))</f>
        <v>0.11</v>
      </c>
      <c r="O27">
        <f>INDEX([1]!freight_data,MATCH($A27&amp;$F27&amp;$G27&amp;$J27,[1]!freight_index,0),MATCH(O$2,[1]!freight_year,0))</f>
        <v>0.11</v>
      </c>
      <c r="P27">
        <f>INDEX([1]!freight_data,MATCH($A27&amp;$F27&amp;$G27&amp;$J27,[1]!freight_index,0),MATCH(P$2,[1]!freight_year,0))</f>
        <v>0.11</v>
      </c>
      <c r="Q27">
        <f>INDEX([1]!freight_data,MATCH($A27&amp;$F27&amp;$G27&amp;$J27,[1]!freight_index,0),MATCH(Q$2,[1]!freight_year,0))</f>
        <v>0.11</v>
      </c>
      <c r="R27">
        <f>INDEX([1]!freight_data,MATCH($A27&amp;$F27&amp;$G27&amp;$J27,[1]!freight_index,0),MATCH(R$2,[1]!freight_year,0))</f>
        <v>0.11</v>
      </c>
      <c r="S27">
        <f>INDEX([1]!freight_data,MATCH($A27&amp;$F27&amp;$G27&amp;$J27,[1]!freight_index,0),MATCH(S$2,[1]!freight_year,0))</f>
        <v>0.11</v>
      </c>
      <c r="T27">
        <f>INDEX([1]!freight_data,MATCH($A27&amp;$F27&amp;$G27&amp;$J27,[1]!freight_index,0),MATCH(T$2,[1]!freight_year,0))</f>
        <v>0.11</v>
      </c>
      <c r="U27">
        <f>INDEX([1]!freight_data,MATCH($A27&amp;$F27&amp;$G27&amp;$J27,[1]!freight_index,0),MATCH(U$2,[1]!freight_year,0))</f>
        <v>0.11</v>
      </c>
      <c r="V27">
        <f>INDEX([1]!freight_data,MATCH($A27&amp;$F27&amp;$G27&amp;$J27,[1]!freight_index,0),MATCH(V$2,[1]!freight_year,0))</f>
        <v>0.11</v>
      </c>
      <c r="W27">
        <f>INDEX([1]!freight_data,MATCH($A27&amp;$F27&amp;$G27&amp;$J27,[1]!freight_index,0),MATCH(W$2,[1]!freight_year,0))</f>
        <v>0.11</v>
      </c>
    </row>
    <row r="28" spans="1:24" x14ac:dyDescent="0.25">
      <c r="A28" t="s">
        <v>18</v>
      </c>
      <c r="B28" t="s">
        <v>4</v>
      </c>
      <c r="C28" t="s">
        <v>15</v>
      </c>
      <c r="D28" t="s">
        <v>16</v>
      </c>
      <c r="G28" t="s">
        <v>50</v>
      </c>
      <c r="L28" t="s">
        <v>51</v>
      </c>
      <c r="M28">
        <v>0</v>
      </c>
      <c r="N28">
        <f t="shared" ref="N28:W28" si="0">M28</f>
        <v>0</v>
      </c>
      <c r="O28">
        <f t="shared" si="0"/>
        <v>0</v>
      </c>
      <c r="P28">
        <f t="shared" si="0"/>
        <v>0</v>
      </c>
      <c r="Q28">
        <f t="shared" si="0"/>
        <v>0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  <c r="X28" t="s">
        <v>52</v>
      </c>
    </row>
    <row r="29" spans="1:24" x14ac:dyDescent="0.25">
      <c r="A29" t="s">
        <v>48</v>
      </c>
      <c r="B29" t="s">
        <v>5</v>
      </c>
      <c r="C29" t="s">
        <v>15</v>
      </c>
      <c r="D29" t="s">
        <v>16</v>
      </c>
      <c r="E29" t="s">
        <v>53</v>
      </c>
      <c r="G29" t="s">
        <v>20</v>
      </c>
      <c r="L29" t="s">
        <v>19</v>
      </c>
    </row>
    <row r="30" spans="1:24" x14ac:dyDescent="0.25">
      <c r="A30" t="s">
        <v>48</v>
      </c>
      <c r="B30" t="s">
        <v>5</v>
      </c>
      <c r="C30" t="s">
        <v>15</v>
      </c>
      <c r="D30" t="s">
        <v>16</v>
      </c>
      <c r="E30" t="s">
        <v>53</v>
      </c>
      <c r="G30" t="s">
        <v>21</v>
      </c>
      <c r="H30" t="s">
        <v>54</v>
      </c>
    </row>
    <row r="31" spans="1:24" x14ac:dyDescent="0.25">
      <c r="A31" t="s">
        <v>48</v>
      </c>
      <c r="B31" t="s">
        <v>5</v>
      </c>
      <c r="C31" t="s">
        <v>15</v>
      </c>
      <c r="D31" t="s">
        <v>16</v>
      </c>
      <c r="E31" t="s">
        <v>53</v>
      </c>
      <c r="G31" t="s">
        <v>17</v>
      </c>
      <c r="J31" t="s">
        <v>55</v>
      </c>
      <c r="L31" t="s">
        <v>19</v>
      </c>
      <c r="M31">
        <f>INDEX([1]!freight_data,MATCH($A31&amp;$F31&amp;$G31&amp;$J31,[1]!freight_index,0),MATCH(M$2,[1]!freight_year,0))</f>
        <v>0.89775927882437556</v>
      </c>
      <c r="N31">
        <f>INDEX([1]!freight_data,MATCH($A31&amp;$F31&amp;$G31&amp;$J31,[1]!freight_index,0),MATCH(N$2,[1]!freight_year,0))</f>
        <v>0.84902128957226441</v>
      </c>
      <c r="O31">
        <f>INDEX([1]!freight_data,MATCH($A31&amp;$F31&amp;$G31&amp;$J31,[1]!freight_index,0),MATCH(O$2,[1]!freight_year,0))</f>
        <v>0.80028330032015327</v>
      </c>
      <c r="P31">
        <f>INDEX([1]!freight_data,MATCH($A31&amp;$F31&amp;$G31&amp;$J31,[1]!freight_index,0),MATCH(P$2,[1]!freight_year,0))</f>
        <v>0.84851577862422256</v>
      </c>
      <c r="Q31">
        <f>INDEX([1]!freight_data,MATCH($A31&amp;$F31&amp;$G31&amp;$J31,[1]!freight_index,0),MATCH(Q$2,[1]!freight_year,0))</f>
        <v>0.88171888469551052</v>
      </c>
      <c r="R31">
        <f>INDEX([1]!freight_data,MATCH($A31&amp;$F31&amp;$G31&amp;$J31,[1]!freight_index,0),MATCH(R$2,[1]!freight_year,0))</f>
        <v>0.88674196741849165</v>
      </c>
      <c r="S31">
        <f>INDEX([1]!freight_data,MATCH($A31&amp;$F31&amp;$G31&amp;$J31,[1]!freight_index,0),MATCH(S$2,[1]!freight_year,0))</f>
        <v>0.8915746808768793</v>
      </c>
      <c r="T31">
        <f>INDEX([1]!freight_data,MATCH($A31&amp;$F31&amp;$G31&amp;$J31,[1]!freight_index,0),MATCH(T$2,[1]!freight_year,0))</f>
        <v>0.8962220001989234</v>
      </c>
      <c r="U31">
        <f>INDEX([1]!freight_data,MATCH($A31&amp;$F31&amp;$G31&amp;$J31,[1]!freight_index,0),MATCH(U$2,[1]!freight_year,0))</f>
        <v>0.90068896737960957</v>
      </c>
      <c r="V31">
        <f>INDEX([1]!freight_data,MATCH($A31&amp;$F31&amp;$G31&amp;$J31,[1]!freight_index,0),MATCH(V$2,[1]!freight_year,0))</f>
        <v>0.90498066973952762</v>
      </c>
      <c r="W31">
        <f>INDEX([1]!freight_data,MATCH($A31&amp;$F31&amp;$G31&amp;$J31,[1]!freight_index,0),MATCH(W$2,[1]!freight_year,0))</f>
        <v>0.90910222000985619</v>
      </c>
    </row>
    <row r="32" spans="1:24" x14ac:dyDescent="0.25">
      <c r="A32" t="s">
        <v>48</v>
      </c>
      <c r="B32" t="s">
        <v>5</v>
      </c>
      <c r="C32" t="s">
        <v>15</v>
      </c>
      <c r="D32" t="s">
        <v>16</v>
      </c>
      <c r="E32" t="s">
        <v>53</v>
      </c>
      <c r="G32" t="s">
        <v>17</v>
      </c>
      <c r="J32" t="s">
        <v>56</v>
      </c>
      <c r="L32" t="s">
        <v>19</v>
      </c>
      <c r="M32">
        <f>INDEX([1]!freight_data,MATCH($A32&amp;$F32&amp;$G32&amp;$J32,[1]!freight_index,0),MATCH(M$2,[1]!freight_year,0))</f>
        <v>0.10080759863381322</v>
      </c>
      <c r="N32">
        <f>INDEX([1]!freight_data,MATCH($A32&amp;$F32&amp;$G32&amp;$J32,[1]!freight_index,0),MATCH(N$2,[1]!freight_year,0))</f>
        <v>0.14923552464001463</v>
      </c>
      <c r="O32">
        <f>INDEX([1]!freight_data,MATCH($A32&amp;$F32&amp;$G32&amp;$J32,[1]!freight_index,0),MATCH(O$2,[1]!freight_year,0))</f>
        <v>0.19766345064621604</v>
      </c>
      <c r="P32">
        <f>INDEX([1]!freight_data,MATCH($A32&amp;$F32&amp;$G32&amp;$J32,[1]!freight_index,0),MATCH(P$2,[1]!freight_year,0))</f>
        <v>0.15040612067186809</v>
      </c>
      <c r="Q32">
        <f>INDEX([1]!freight_data,MATCH($A32&amp;$F32&amp;$G32&amp;$J32,[1]!freight_index,0),MATCH(Q$2,[1]!freight_year,0))</f>
        <v>0.11671433130767911</v>
      </c>
      <c r="R32">
        <f>INDEX([1]!freight_data,MATCH($A32&amp;$F32&amp;$G32&amp;$J32,[1]!freight_index,0),MATCH(R$2,[1]!freight_year,0))</f>
        <v>0.11168232274023471</v>
      </c>
      <c r="S32">
        <f>INDEX([1]!freight_data,MATCH($A32&amp;$F32&amp;$G32&amp;$J32,[1]!freight_index,0),MATCH(S$2,[1]!freight_year,0))</f>
        <v>0.10684102171699041</v>
      </c>
      <c r="T32">
        <f>INDEX([1]!freight_data,MATCH($A32&amp;$F32&amp;$G32&amp;$J32,[1]!freight_index,0),MATCH(T$2,[1]!freight_year,0))</f>
        <v>0.10218544426906485</v>
      </c>
      <c r="U32">
        <f>INDEX([1]!freight_data,MATCH($A32&amp;$F32&amp;$G32&amp;$J32,[1]!freight_index,0),MATCH(U$2,[1]!freight_year,0))</f>
        <v>9.7710539442021627E-2</v>
      </c>
      <c r="V32">
        <f>INDEX([1]!freight_data,MATCH($A32&amp;$F32&amp;$G32&amp;$J32,[1]!freight_index,0),MATCH(V$2,[1]!freight_year,0))</f>
        <v>9.3411210875278136E-2</v>
      </c>
      <c r="W32">
        <f>INDEX([1]!freight_data,MATCH($A32&amp;$F32&amp;$G32&amp;$J32,[1]!freight_index,0),MATCH(W$2,[1]!freight_year,0))</f>
        <v>8.9282336752509156E-2</v>
      </c>
    </row>
    <row r="33" spans="1:24" x14ac:dyDescent="0.25">
      <c r="A33" t="s">
        <v>48</v>
      </c>
      <c r="B33" t="s">
        <v>5</v>
      </c>
      <c r="C33" t="s">
        <v>15</v>
      </c>
      <c r="D33" t="s">
        <v>16</v>
      </c>
      <c r="E33" t="s">
        <v>53</v>
      </c>
      <c r="G33" t="s">
        <v>17</v>
      </c>
      <c r="J33" t="s">
        <v>57</v>
      </c>
      <c r="L33" t="s">
        <v>19</v>
      </c>
      <c r="M33">
        <f>INDEX([1]!freight_data,MATCH($A33&amp;$F33&amp;$G33&amp;$J33,[1]!freight_index,0),MATCH(M$2,[1]!freight_year,0))</f>
        <v>1.4331225418111224E-3</v>
      </c>
      <c r="N33">
        <f>INDEX([1]!freight_data,MATCH($A33&amp;$F33&amp;$G33&amp;$J33,[1]!freight_index,0),MATCH(N$2,[1]!freight_year,0))</f>
        <v>1.7443333201037101E-3</v>
      </c>
      <c r="O33">
        <f>INDEX([1]!freight_data,MATCH($A33&amp;$F33&amp;$G33&amp;$J33,[1]!freight_index,0),MATCH(O$2,[1]!freight_year,0))</f>
        <v>2.0532490336305931E-3</v>
      </c>
      <c r="P33">
        <f>INDEX([1]!freight_data,MATCH($A33&amp;$F33&amp;$G33&amp;$J33,[1]!freight_index,0),MATCH(P$2,[1]!freight_year,0))</f>
        <v>1.0781007039093646E-3</v>
      </c>
      <c r="Q33">
        <f>INDEX([1]!freight_data,MATCH($A33&amp;$F33&amp;$G33&amp;$J33,[1]!freight_index,0),MATCH(Q$2,[1]!freight_year,0))</f>
        <v>1.5667839968103929E-3</v>
      </c>
      <c r="R33">
        <f>INDEX([1]!freight_data,MATCH($A33&amp;$F33&amp;$G33&amp;$J33,[1]!freight_index,0),MATCH(R$2,[1]!freight_year,0))</f>
        <v>1.5757098412735517E-3</v>
      </c>
      <c r="S33">
        <f>INDEX([1]!freight_data,MATCH($A33&amp;$F33&amp;$G33&amp;$J33,[1]!freight_index,0),MATCH(S$2,[1]!freight_year,0))</f>
        <v>1.5842974061303335E-3</v>
      </c>
      <c r="T33">
        <f>INDEX([1]!freight_data,MATCH($A33&amp;$F33&amp;$G33&amp;$J33,[1]!freight_index,0),MATCH(T$2,[1]!freight_year,0))</f>
        <v>1.5925555320117596E-3</v>
      </c>
      <c r="U33">
        <f>INDEX([1]!freight_data,MATCH($A33&amp;$F33&amp;$G33&amp;$J33,[1]!freight_index,0),MATCH(U$2,[1]!freight_year,0))</f>
        <v>1.6004931783687312E-3</v>
      </c>
      <c r="V33">
        <f>INDEX([1]!freight_data,MATCH($A33&amp;$F33&amp;$G33&amp;$J33,[1]!freight_index,0),MATCH(V$2,[1]!freight_year,0))</f>
        <v>1.6081193851941809E-3</v>
      </c>
      <c r="W33">
        <f>INDEX([1]!freight_data,MATCH($A33&amp;$F33&amp;$G33&amp;$J33,[1]!freight_index,0),MATCH(W$2,[1]!freight_year,0))</f>
        <v>1.615443237634781E-3</v>
      </c>
    </row>
    <row r="34" spans="1:24" x14ac:dyDescent="0.25">
      <c r="A34" t="s">
        <v>55</v>
      </c>
      <c r="B34" t="s">
        <v>5</v>
      </c>
      <c r="C34" t="s">
        <v>15</v>
      </c>
      <c r="D34" t="s">
        <v>16</v>
      </c>
      <c r="E34" t="s">
        <v>58</v>
      </c>
      <c r="G34" t="s">
        <v>20</v>
      </c>
      <c r="L34" t="s">
        <v>19</v>
      </c>
    </row>
    <row r="35" spans="1:24" x14ac:dyDescent="0.25">
      <c r="A35" t="s">
        <v>55</v>
      </c>
      <c r="B35" t="s">
        <v>5</v>
      </c>
      <c r="C35" t="s">
        <v>15</v>
      </c>
      <c r="D35" t="s">
        <v>16</v>
      </c>
      <c r="E35" t="s">
        <v>58</v>
      </c>
      <c r="G35" t="s">
        <v>21</v>
      </c>
      <c r="H35" t="s">
        <v>54</v>
      </c>
    </row>
    <row r="36" spans="1:24" x14ac:dyDescent="0.25">
      <c r="A36" t="s">
        <v>55</v>
      </c>
      <c r="B36" t="s">
        <v>5</v>
      </c>
      <c r="C36" t="s">
        <v>15</v>
      </c>
      <c r="D36" t="s">
        <v>16</v>
      </c>
      <c r="E36" t="s">
        <v>58</v>
      </c>
      <c r="G36" t="s">
        <v>17</v>
      </c>
      <c r="J36" t="s">
        <v>59</v>
      </c>
      <c r="L36" t="s">
        <v>19</v>
      </c>
      <c r="M36">
        <f>INDEX([1]!freight_data,MATCH($A36&amp;$F36&amp;$G36&amp;$J36,[1]!freight_index,0),MATCH(M$2,[1]!freight_year,0))</f>
        <v>6.7634150738779292E-2</v>
      </c>
      <c r="N36">
        <f>INDEX([1]!freight_data,MATCH($A36&amp;$F36&amp;$G36&amp;$J36,[1]!freight_index,0),MATCH(N$2,[1]!freight_year,0))</f>
        <v>0.17516889128144456</v>
      </c>
      <c r="O36">
        <f>INDEX([1]!freight_data,MATCH($A36&amp;$F36&amp;$G36&amp;$J36,[1]!freight_index,0),MATCH(O$2,[1]!freight_year,0))</f>
        <v>0.23767630475184021</v>
      </c>
      <c r="P36">
        <f>INDEX([1]!freight_data,MATCH($A36&amp;$F36&amp;$G36&amp;$J36,[1]!freight_index,0),MATCH(P$2,[1]!freight_year,0))</f>
        <v>0.19211032913809117</v>
      </c>
      <c r="Q36">
        <f>INDEX([1]!freight_data,MATCH($A36&amp;$F36&amp;$G36&amp;$J36,[1]!freight_index,0),MATCH(Q$2,[1]!freight_year,0))</f>
        <v>0.16794236691306152</v>
      </c>
      <c r="R36">
        <f>INDEX([1]!freight_data,MATCH($A36&amp;$F36&amp;$G36&amp;$J36,[1]!freight_index,0),MATCH(R$2,[1]!freight_year,0))</f>
        <v>0.16794236691306158</v>
      </c>
      <c r="S36">
        <f>INDEX([1]!freight_data,MATCH($A36&amp;$F36&amp;$G36&amp;$J36,[1]!freight_index,0),MATCH(S$2,[1]!freight_year,0))</f>
        <v>0.16794236691306158</v>
      </c>
      <c r="T36">
        <f>INDEX([1]!freight_data,MATCH($A36&amp;$F36&amp;$G36&amp;$J36,[1]!freight_index,0),MATCH(T$2,[1]!freight_year,0))</f>
        <v>0.16794236691306158</v>
      </c>
      <c r="U36">
        <f>INDEX([1]!freight_data,MATCH($A36&amp;$F36&amp;$G36&amp;$J36,[1]!freight_index,0),MATCH(U$2,[1]!freight_year,0))</f>
        <v>0.16794236691306155</v>
      </c>
      <c r="V36">
        <f>INDEX([1]!freight_data,MATCH($A36&amp;$F36&amp;$G36&amp;$J36,[1]!freight_index,0),MATCH(V$2,[1]!freight_year,0))</f>
        <v>0.16794236691306155</v>
      </c>
      <c r="W36">
        <f>INDEX([1]!freight_data,MATCH($A36&amp;$F36&amp;$G36&amp;$J36,[1]!freight_index,0),MATCH(W$2,[1]!freight_year,0))</f>
        <v>0.16794236691306155</v>
      </c>
    </row>
    <row r="37" spans="1:24" x14ac:dyDescent="0.25">
      <c r="A37" t="s">
        <v>55</v>
      </c>
      <c r="B37" t="s">
        <v>5</v>
      </c>
      <c r="C37" t="s">
        <v>15</v>
      </c>
      <c r="D37" t="s">
        <v>16</v>
      </c>
      <c r="E37" t="s">
        <v>58</v>
      </c>
      <c r="G37" t="s">
        <v>17</v>
      </c>
      <c r="J37" t="s">
        <v>60</v>
      </c>
      <c r="L37" t="s">
        <v>19</v>
      </c>
      <c r="M37">
        <f>INDEX([1]!freight_data,MATCH($A37&amp;$F37&amp;$G37&amp;$J37,[1]!freight_index,0),MATCH(M$2,[1]!freight_year,0))</f>
        <v>0.93236584926122057</v>
      </c>
      <c r="N37">
        <f>INDEX([1]!freight_data,MATCH($A37&amp;$F37&amp;$G37&amp;$J37,[1]!freight_index,0),MATCH(N$2,[1]!freight_year,0))</f>
        <v>0.82483110871855536</v>
      </c>
      <c r="O37">
        <f>INDEX([1]!freight_data,MATCH($A37&amp;$F37&amp;$G37&amp;$J37,[1]!freight_index,0),MATCH(O$2,[1]!freight_year,0))</f>
        <v>0.76232369524816002</v>
      </c>
      <c r="P37">
        <f>INDEX([1]!freight_data,MATCH($A37&amp;$F37&amp;$G37&amp;$J37,[1]!freight_index,0),MATCH(P$2,[1]!freight_year,0))</f>
        <v>0.80788967086190877</v>
      </c>
      <c r="Q37">
        <f>INDEX([1]!freight_data,MATCH($A37&amp;$F37&amp;$G37&amp;$J37,[1]!freight_index,0),MATCH(Q$2,[1]!freight_year,0))</f>
        <v>0.83205763308693825</v>
      </c>
      <c r="R37">
        <f>INDEX([1]!freight_data,MATCH($A37&amp;$F37&amp;$G37&amp;$J37,[1]!freight_index,0),MATCH(R$2,[1]!freight_year,0))</f>
        <v>0.83205763308693848</v>
      </c>
      <c r="S37">
        <f>INDEX([1]!freight_data,MATCH($A37&amp;$F37&amp;$G37&amp;$J37,[1]!freight_index,0),MATCH(S$2,[1]!freight_year,0))</f>
        <v>0.83205763308693848</v>
      </c>
      <c r="T37">
        <f>INDEX([1]!freight_data,MATCH($A37&amp;$F37&amp;$G37&amp;$J37,[1]!freight_index,0),MATCH(T$2,[1]!freight_year,0))</f>
        <v>0.83205763308693848</v>
      </c>
      <c r="U37">
        <f>INDEX([1]!freight_data,MATCH($A37&amp;$F37&amp;$G37&amp;$J37,[1]!freight_index,0),MATCH(U$2,[1]!freight_year,0))</f>
        <v>0.83205763308693836</v>
      </c>
      <c r="V37">
        <f>INDEX([1]!freight_data,MATCH($A37&amp;$F37&amp;$G37&amp;$J37,[1]!freight_index,0),MATCH(V$2,[1]!freight_year,0))</f>
        <v>0.83205763308693836</v>
      </c>
      <c r="W37">
        <f>INDEX([1]!freight_data,MATCH($A37&amp;$F37&amp;$G37&amp;$J37,[1]!freight_index,0),MATCH(W$2,[1]!freight_year,0))</f>
        <v>0.83205763308693848</v>
      </c>
    </row>
    <row r="38" spans="1:24" x14ac:dyDescent="0.25">
      <c r="A38" t="s">
        <v>59</v>
      </c>
      <c r="B38" t="s">
        <v>5</v>
      </c>
      <c r="C38" t="s">
        <v>15</v>
      </c>
      <c r="D38" t="s">
        <v>16</v>
      </c>
      <c r="E38" t="s">
        <v>61</v>
      </c>
      <c r="G38" t="s">
        <v>20</v>
      </c>
      <c r="L38" t="s">
        <v>19</v>
      </c>
    </row>
    <row r="39" spans="1:24" x14ac:dyDescent="0.25">
      <c r="A39" t="s">
        <v>59</v>
      </c>
      <c r="B39" t="s">
        <v>5</v>
      </c>
      <c r="C39" t="s">
        <v>15</v>
      </c>
      <c r="D39" t="s">
        <v>16</v>
      </c>
      <c r="E39" t="s">
        <v>61</v>
      </c>
      <c r="G39" t="s">
        <v>21</v>
      </c>
      <c r="H39" t="s">
        <v>62</v>
      </c>
    </row>
    <row r="40" spans="1:24" x14ac:dyDescent="0.25">
      <c r="A40" t="s">
        <v>59</v>
      </c>
      <c r="B40" t="s">
        <v>5</v>
      </c>
      <c r="C40" t="s">
        <v>15</v>
      </c>
      <c r="D40" t="s">
        <v>16</v>
      </c>
      <c r="E40" t="s">
        <v>61</v>
      </c>
      <c r="G40" t="s">
        <v>63</v>
      </c>
      <c r="L40" t="s">
        <v>51</v>
      </c>
      <c r="M40">
        <v>0.25</v>
      </c>
      <c r="N40">
        <f t="shared" ref="N40:W42" si="1">M40</f>
        <v>0.25</v>
      </c>
      <c r="O40">
        <f t="shared" si="1"/>
        <v>0.25</v>
      </c>
      <c r="P40">
        <f t="shared" si="1"/>
        <v>0.25</v>
      </c>
      <c r="Q40">
        <f t="shared" si="1"/>
        <v>0.25</v>
      </c>
      <c r="R40">
        <f t="shared" si="1"/>
        <v>0.25</v>
      </c>
      <c r="S40">
        <f t="shared" si="1"/>
        <v>0.25</v>
      </c>
      <c r="T40">
        <f t="shared" si="1"/>
        <v>0.25</v>
      </c>
      <c r="U40">
        <f t="shared" si="1"/>
        <v>0.25</v>
      </c>
      <c r="V40">
        <f t="shared" si="1"/>
        <v>0.25</v>
      </c>
      <c r="W40">
        <f t="shared" si="1"/>
        <v>0.25</v>
      </c>
    </row>
    <row r="41" spans="1:24" x14ac:dyDescent="0.25">
      <c r="A41" t="s">
        <v>59</v>
      </c>
      <c r="B41" t="s">
        <v>5</v>
      </c>
      <c r="C41" t="s">
        <v>15</v>
      </c>
      <c r="D41" t="s">
        <v>16</v>
      </c>
      <c r="E41" t="s">
        <v>61</v>
      </c>
      <c r="G41" t="s">
        <v>64</v>
      </c>
      <c r="L41" t="s">
        <v>51</v>
      </c>
      <c r="M41">
        <v>0.65</v>
      </c>
      <c r="N41">
        <f t="shared" si="1"/>
        <v>0.65</v>
      </c>
      <c r="O41">
        <f t="shared" si="1"/>
        <v>0.65</v>
      </c>
      <c r="P41">
        <f t="shared" si="1"/>
        <v>0.65</v>
      </c>
      <c r="Q41">
        <f t="shared" si="1"/>
        <v>0.65</v>
      </c>
      <c r="R41">
        <f t="shared" si="1"/>
        <v>0.65</v>
      </c>
      <c r="S41">
        <f t="shared" si="1"/>
        <v>0.65</v>
      </c>
      <c r="T41">
        <f t="shared" si="1"/>
        <v>0.65</v>
      </c>
      <c r="U41">
        <f t="shared" si="1"/>
        <v>0.65</v>
      </c>
      <c r="V41">
        <f t="shared" si="1"/>
        <v>0.65</v>
      </c>
      <c r="W41">
        <f t="shared" si="1"/>
        <v>0.65</v>
      </c>
    </row>
    <row r="42" spans="1:24" x14ac:dyDescent="0.25">
      <c r="A42" t="s">
        <v>59</v>
      </c>
      <c r="B42" t="s">
        <v>5</v>
      </c>
      <c r="C42" t="s">
        <v>15</v>
      </c>
      <c r="D42" t="s">
        <v>16</v>
      </c>
      <c r="E42" t="s">
        <v>61</v>
      </c>
      <c r="G42" t="s">
        <v>65</v>
      </c>
      <c r="M42">
        <v>15</v>
      </c>
      <c r="N42">
        <f t="shared" si="1"/>
        <v>15</v>
      </c>
      <c r="O42">
        <f t="shared" si="1"/>
        <v>15</v>
      </c>
      <c r="P42">
        <f t="shared" si="1"/>
        <v>15</v>
      </c>
      <c r="Q42">
        <f t="shared" si="1"/>
        <v>15</v>
      </c>
      <c r="R42">
        <f t="shared" si="1"/>
        <v>15</v>
      </c>
      <c r="S42">
        <f t="shared" si="1"/>
        <v>15</v>
      </c>
      <c r="T42">
        <f t="shared" si="1"/>
        <v>15</v>
      </c>
      <c r="U42">
        <f t="shared" si="1"/>
        <v>15</v>
      </c>
      <c r="V42">
        <f t="shared" si="1"/>
        <v>15</v>
      </c>
      <c r="W42">
        <f t="shared" si="1"/>
        <v>15</v>
      </c>
    </row>
    <row r="43" spans="1:24" x14ac:dyDescent="0.25">
      <c r="A43" t="s">
        <v>59</v>
      </c>
      <c r="B43" t="s">
        <v>5</v>
      </c>
      <c r="C43" t="s">
        <v>15</v>
      </c>
      <c r="D43" t="s">
        <v>16</v>
      </c>
      <c r="E43" t="s">
        <v>61</v>
      </c>
      <c r="F43" t="s">
        <v>66</v>
      </c>
      <c r="G43" t="s">
        <v>6</v>
      </c>
    </row>
    <row r="44" spans="1:24" x14ac:dyDescent="0.25">
      <c r="A44" t="s">
        <v>59</v>
      </c>
      <c r="B44" t="s">
        <v>5</v>
      </c>
      <c r="C44" t="s">
        <v>15</v>
      </c>
      <c r="D44" t="s">
        <v>16</v>
      </c>
      <c r="E44" t="s">
        <v>61</v>
      </c>
      <c r="F44" t="s">
        <v>66</v>
      </c>
      <c r="G44" t="s">
        <v>67</v>
      </c>
      <c r="L44" t="s">
        <v>68</v>
      </c>
      <c r="M44">
        <v>1990</v>
      </c>
      <c r="N44">
        <f t="shared" ref="N44:W46" si="2">M44</f>
        <v>1990</v>
      </c>
      <c r="O44">
        <f t="shared" si="2"/>
        <v>1990</v>
      </c>
      <c r="P44">
        <f t="shared" si="2"/>
        <v>1990</v>
      </c>
      <c r="Q44">
        <f t="shared" si="2"/>
        <v>1990</v>
      </c>
      <c r="R44">
        <f t="shared" si="2"/>
        <v>1990</v>
      </c>
      <c r="S44">
        <f t="shared" si="2"/>
        <v>1990</v>
      </c>
      <c r="T44">
        <f t="shared" si="2"/>
        <v>1990</v>
      </c>
      <c r="U44">
        <f t="shared" si="2"/>
        <v>1990</v>
      </c>
      <c r="V44">
        <f t="shared" si="2"/>
        <v>1990</v>
      </c>
      <c r="W44">
        <f t="shared" si="2"/>
        <v>1990</v>
      </c>
    </row>
    <row r="45" spans="1:24" x14ac:dyDescent="0.25">
      <c r="A45" t="s">
        <v>59</v>
      </c>
      <c r="B45" t="s">
        <v>5</v>
      </c>
      <c r="C45" t="s">
        <v>15</v>
      </c>
      <c r="D45" t="s">
        <v>16</v>
      </c>
      <c r="E45" t="s">
        <v>61</v>
      </c>
      <c r="F45" t="s">
        <v>66</v>
      </c>
      <c r="G45" t="s">
        <v>69</v>
      </c>
      <c r="L45" t="s">
        <v>68</v>
      </c>
      <c r="M45">
        <v>2001</v>
      </c>
      <c r="N45">
        <f t="shared" si="2"/>
        <v>2001</v>
      </c>
      <c r="O45">
        <f t="shared" si="2"/>
        <v>2001</v>
      </c>
      <c r="P45">
        <f t="shared" si="2"/>
        <v>2001</v>
      </c>
      <c r="Q45">
        <f t="shared" si="2"/>
        <v>2001</v>
      </c>
      <c r="R45">
        <f t="shared" si="2"/>
        <v>2001</v>
      </c>
      <c r="S45">
        <f t="shared" si="2"/>
        <v>2001</v>
      </c>
      <c r="T45">
        <f t="shared" si="2"/>
        <v>2001</v>
      </c>
      <c r="U45">
        <f t="shared" si="2"/>
        <v>2001</v>
      </c>
      <c r="V45">
        <f t="shared" si="2"/>
        <v>2001</v>
      </c>
      <c r="W45">
        <f t="shared" si="2"/>
        <v>2001</v>
      </c>
    </row>
    <row r="46" spans="1:24" x14ac:dyDescent="0.25">
      <c r="A46" t="s">
        <v>59</v>
      </c>
      <c r="B46" t="s">
        <v>5</v>
      </c>
      <c r="C46" t="s">
        <v>15</v>
      </c>
      <c r="D46" t="s">
        <v>16</v>
      </c>
      <c r="E46" t="s">
        <v>61</v>
      </c>
      <c r="F46" t="s">
        <v>66</v>
      </c>
      <c r="G46" t="s">
        <v>70</v>
      </c>
      <c r="L46" t="s">
        <v>71</v>
      </c>
      <c r="M46">
        <v>16</v>
      </c>
      <c r="N46">
        <f t="shared" si="2"/>
        <v>16</v>
      </c>
      <c r="O46">
        <f t="shared" si="2"/>
        <v>16</v>
      </c>
      <c r="P46">
        <f t="shared" si="2"/>
        <v>16</v>
      </c>
      <c r="Q46">
        <f t="shared" si="2"/>
        <v>16</v>
      </c>
      <c r="R46">
        <f t="shared" si="2"/>
        <v>16</v>
      </c>
      <c r="S46">
        <f t="shared" si="2"/>
        <v>16</v>
      </c>
      <c r="T46">
        <f t="shared" si="2"/>
        <v>16</v>
      </c>
      <c r="U46">
        <f t="shared" si="2"/>
        <v>16</v>
      </c>
      <c r="V46">
        <f t="shared" si="2"/>
        <v>16</v>
      </c>
      <c r="W46">
        <f t="shared" si="2"/>
        <v>16</v>
      </c>
    </row>
    <row r="47" spans="1:24" x14ac:dyDescent="0.25">
      <c r="A47" t="s">
        <v>59</v>
      </c>
      <c r="B47" t="s">
        <v>5</v>
      </c>
      <c r="C47" t="s">
        <v>15</v>
      </c>
      <c r="D47" t="s">
        <v>16</v>
      </c>
      <c r="E47" t="s">
        <v>61</v>
      </c>
      <c r="F47" t="s">
        <v>66</v>
      </c>
      <c r="G47" t="s">
        <v>72</v>
      </c>
      <c r="L47" t="s">
        <v>51</v>
      </c>
      <c r="M47">
        <f>INDEX([1]!freight_data,MATCH($A47&amp;$F47&amp;$G47&amp;$J47,[1]!freight_index,0),MATCH(M$2,[1]!freight_year,0))</f>
        <v>0.26462412975784894</v>
      </c>
    </row>
    <row r="48" spans="1:24" x14ac:dyDescent="0.25">
      <c r="A48" t="s">
        <v>59</v>
      </c>
      <c r="B48" t="s">
        <v>5</v>
      </c>
      <c r="C48" t="s">
        <v>15</v>
      </c>
      <c r="D48" t="s">
        <v>16</v>
      </c>
      <c r="E48" t="s">
        <v>61</v>
      </c>
      <c r="F48" t="s">
        <v>66</v>
      </c>
      <c r="G48" t="s">
        <v>73</v>
      </c>
      <c r="K48" t="s">
        <v>74</v>
      </c>
      <c r="L48" t="s">
        <v>19</v>
      </c>
      <c r="M48">
        <f>INDEX([1]!freight_data,MATCH($A48&amp;$G48,[1]!freight_index,0),MATCH(M$2,[1]!freight_year,0))</f>
        <v>18.062280800253905</v>
      </c>
      <c r="N48">
        <f t="shared" ref="N48:W51" si="3">M48</f>
        <v>18.062280800253905</v>
      </c>
      <c r="O48">
        <f t="shared" si="3"/>
        <v>18.062280800253905</v>
      </c>
      <c r="P48">
        <f t="shared" si="3"/>
        <v>18.062280800253905</v>
      </c>
      <c r="Q48">
        <f t="shared" si="3"/>
        <v>18.062280800253905</v>
      </c>
      <c r="R48">
        <f t="shared" si="3"/>
        <v>18.062280800253905</v>
      </c>
      <c r="S48">
        <f t="shared" si="3"/>
        <v>18.062280800253905</v>
      </c>
      <c r="T48">
        <f t="shared" si="3"/>
        <v>18.062280800253905</v>
      </c>
      <c r="U48">
        <f t="shared" si="3"/>
        <v>18.062280800253905</v>
      </c>
      <c r="V48">
        <f t="shared" si="3"/>
        <v>18.062280800253905</v>
      </c>
      <c r="W48">
        <f t="shared" si="3"/>
        <v>18.062280800253905</v>
      </c>
      <c r="X48" t="s">
        <v>75</v>
      </c>
    </row>
    <row r="49" spans="1:23" x14ac:dyDescent="0.25">
      <c r="A49" t="s">
        <v>59</v>
      </c>
      <c r="B49" t="s">
        <v>5</v>
      </c>
      <c r="C49" t="s">
        <v>15</v>
      </c>
      <c r="D49" t="s">
        <v>16</v>
      </c>
      <c r="E49" t="s">
        <v>61</v>
      </c>
      <c r="F49" t="s">
        <v>66</v>
      </c>
      <c r="G49" t="s">
        <v>76</v>
      </c>
      <c r="K49" t="s">
        <v>77</v>
      </c>
      <c r="L49" t="s">
        <v>78</v>
      </c>
      <c r="M49">
        <v>86358</v>
      </c>
      <c r="N49">
        <f t="shared" si="3"/>
        <v>86358</v>
      </c>
      <c r="O49">
        <f t="shared" si="3"/>
        <v>86358</v>
      </c>
      <c r="P49">
        <f t="shared" si="3"/>
        <v>86358</v>
      </c>
      <c r="Q49">
        <f t="shared" si="3"/>
        <v>86358</v>
      </c>
      <c r="R49">
        <f t="shared" si="3"/>
        <v>86358</v>
      </c>
      <c r="S49">
        <f t="shared" si="3"/>
        <v>86358</v>
      </c>
      <c r="T49">
        <f t="shared" si="3"/>
        <v>86358</v>
      </c>
      <c r="U49">
        <f t="shared" si="3"/>
        <v>86358</v>
      </c>
      <c r="V49">
        <f t="shared" si="3"/>
        <v>86358</v>
      </c>
      <c r="W49">
        <f t="shared" si="3"/>
        <v>86358</v>
      </c>
    </row>
    <row r="50" spans="1:23" x14ac:dyDescent="0.25">
      <c r="A50" t="s">
        <v>59</v>
      </c>
      <c r="B50" t="s">
        <v>5</v>
      </c>
      <c r="C50" t="s">
        <v>15</v>
      </c>
      <c r="D50" t="s">
        <v>16</v>
      </c>
      <c r="E50" t="s">
        <v>61</v>
      </c>
      <c r="F50" t="s">
        <v>66</v>
      </c>
      <c r="G50" t="s">
        <v>79</v>
      </c>
      <c r="K50" t="s">
        <v>80</v>
      </c>
      <c r="L50" t="s">
        <v>78</v>
      </c>
      <c r="M50">
        <v>8450</v>
      </c>
      <c r="N50">
        <f t="shared" si="3"/>
        <v>8450</v>
      </c>
      <c r="O50">
        <f t="shared" si="3"/>
        <v>8450</v>
      </c>
      <c r="P50">
        <f t="shared" si="3"/>
        <v>8450</v>
      </c>
      <c r="Q50">
        <f t="shared" si="3"/>
        <v>8450</v>
      </c>
      <c r="R50">
        <f t="shared" si="3"/>
        <v>8450</v>
      </c>
      <c r="S50">
        <f t="shared" si="3"/>
        <v>8450</v>
      </c>
      <c r="T50">
        <f t="shared" si="3"/>
        <v>8450</v>
      </c>
      <c r="U50">
        <f t="shared" si="3"/>
        <v>8450</v>
      </c>
      <c r="V50">
        <f t="shared" si="3"/>
        <v>8450</v>
      </c>
      <c r="W50">
        <f t="shared" si="3"/>
        <v>8450</v>
      </c>
    </row>
    <row r="51" spans="1:23" x14ac:dyDescent="0.25">
      <c r="A51" t="s">
        <v>59</v>
      </c>
      <c r="B51" t="s">
        <v>5</v>
      </c>
      <c r="C51" t="s">
        <v>15</v>
      </c>
      <c r="D51" t="s">
        <v>16</v>
      </c>
      <c r="E51" t="s">
        <v>61</v>
      </c>
      <c r="F51" t="s">
        <v>66</v>
      </c>
      <c r="G51" t="s">
        <v>17</v>
      </c>
      <c r="J51" t="s">
        <v>81</v>
      </c>
      <c r="L51" t="s">
        <v>82</v>
      </c>
      <c r="M51">
        <f>INDEX([1]!freight_data,MATCH($A51&amp;$F51&amp;$G51&amp;$J51,[1]!freight_index,0),MATCH(M$2,[1]!freight_year,0))</f>
        <v>8.019236191841717</v>
      </c>
      <c r="N51">
        <f t="shared" si="3"/>
        <v>8.019236191841717</v>
      </c>
      <c r="O51">
        <f t="shared" si="3"/>
        <v>8.019236191841717</v>
      </c>
      <c r="P51">
        <f t="shared" si="3"/>
        <v>8.019236191841717</v>
      </c>
      <c r="Q51">
        <f t="shared" si="3"/>
        <v>8.019236191841717</v>
      </c>
      <c r="R51">
        <f t="shared" si="3"/>
        <v>8.019236191841717</v>
      </c>
      <c r="S51">
        <f t="shared" si="3"/>
        <v>8.019236191841717</v>
      </c>
      <c r="T51">
        <f t="shared" si="3"/>
        <v>8.019236191841717</v>
      </c>
      <c r="U51">
        <f t="shared" si="3"/>
        <v>8.019236191841717</v>
      </c>
      <c r="V51">
        <f t="shared" si="3"/>
        <v>8.019236191841717</v>
      </c>
      <c r="W51">
        <f t="shared" si="3"/>
        <v>8.019236191841717</v>
      </c>
    </row>
    <row r="52" spans="1:23" x14ac:dyDescent="0.25">
      <c r="A52" t="s">
        <v>59</v>
      </c>
      <c r="B52" t="s">
        <v>5</v>
      </c>
      <c r="C52" t="s">
        <v>15</v>
      </c>
      <c r="D52" t="s">
        <v>16</v>
      </c>
      <c r="E52" t="s">
        <v>61</v>
      </c>
      <c r="F52" t="s">
        <v>83</v>
      </c>
      <c r="G52" t="s">
        <v>6</v>
      </c>
    </row>
    <row r="53" spans="1:23" x14ac:dyDescent="0.25">
      <c r="A53" t="s">
        <v>59</v>
      </c>
      <c r="B53" t="s">
        <v>5</v>
      </c>
      <c r="C53" t="s">
        <v>15</v>
      </c>
      <c r="D53" t="s">
        <v>16</v>
      </c>
      <c r="E53" t="s">
        <v>61</v>
      </c>
      <c r="F53" t="s">
        <v>83</v>
      </c>
      <c r="G53" t="s">
        <v>67</v>
      </c>
      <c r="L53" t="s">
        <v>68</v>
      </c>
      <c r="M53">
        <v>2000</v>
      </c>
      <c r="N53">
        <f t="shared" ref="N53:W55" si="4">M53</f>
        <v>2000</v>
      </c>
      <c r="O53">
        <f t="shared" si="4"/>
        <v>2000</v>
      </c>
      <c r="P53">
        <f t="shared" si="4"/>
        <v>2000</v>
      </c>
      <c r="Q53">
        <f t="shared" si="4"/>
        <v>2000</v>
      </c>
      <c r="R53">
        <f t="shared" si="4"/>
        <v>2000</v>
      </c>
      <c r="S53">
        <f t="shared" si="4"/>
        <v>2000</v>
      </c>
      <c r="T53">
        <f t="shared" si="4"/>
        <v>2000</v>
      </c>
      <c r="U53">
        <f t="shared" si="4"/>
        <v>2000</v>
      </c>
      <c r="V53">
        <f t="shared" si="4"/>
        <v>2000</v>
      </c>
      <c r="W53">
        <f t="shared" si="4"/>
        <v>2000</v>
      </c>
    </row>
    <row r="54" spans="1:23" x14ac:dyDescent="0.25">
      <c r="A54" t="s">
        <v>59</v>
      </c>
      <c r="B54" t="s">
        <v>5</v>
      </c>
      <c r="C54" t="s">
        <v>15</v>
      </c>
      <c r="D54" t="s">
        <v>16</v>
      </c>
      <c r="E54" t="s">
        <v>61</v>
      </c>
      <c r="F54" t="s">
        <v>83</v>
      </c>
      <c r="G54" t="s">
        <v>69</v>
      </c>
      <c r="L54" t="s">
        <v>68</v>
      </c>
      <c r="M54">
        <v>2101</v>
      </c>
      <c r="N54">
        <f t="shared" si="4"/>
        <v>2101</v>
      </c>
      <c r="O54">
        <f t="shared" si="4"/>
        <v>2101</v>
      </c>
      <c r="P54">
        <f t="shared" si="4"/>
        <v>2101</v>
      </c>
      <c r="Q54">
        <f t="shared" si="4"/>
        <v>2101</v>
      </c>
      <c r="R54">
        <f t="shared" si="4"/>
        <v>2101</v>
      </c>
      <c r="S54">
        <f t="shared" si="4"/>
        <v>2101</v>
      </c>
      <c r="T54">
        <f t="shared" si="4"/>
        <v>2101</v>
      </c>
      <c r="U54">
        <f t="shared" si="4"/>
        <v>2101</v>
      </c>
      <c r="V54">
        <f t="shared" si="4"/>
        <v>2101</v>
      </c>
      <c r="W54">
        <f t="shared" si="4"/>
        <v>2101</v>
      </c>
    </row>
    <row r="55" spans="1:23" x14ac:dyDescent="0.25">
      <c r="A55" t="s">
        <v>59</v>
      </c>
      <c r="B55" t="s">
        <v>5</v>
      </c>
      <c r="C55" t="s">
        <v>15</v>
      </c>
      <c r="D55" t="s">
        <v>16</v>
      </c>
      <c r="E55" t="s">
        <v>61</v>
      </c>
      <c r="F55" t="s">
        <v>83</v>
      </c>
      <c r="G55" t="s">
        <v>70</v>
      </c>
      <c r="L55" t="s">
        <v>71</v>
      </c>
      <c r="M55">
        <v>16</v>
      </c>
      <c r="N55">
        <f t="shared" si="4"/>
        <v>16</v>
      </c>
      <c r="O55">
        <f t="shared" si="4"/>
        <v>16</v>
      </c>
      <c r="P55">
        <f t="shared" si="4"/>
        <v>16</v>
      </c>
      <c r="Q55">
        <f t="shared" si="4"/>
        <v>16</v>
      </c>
      <c r="R55">
        <f t="shared" si="4"/>
        <v>16</v>
      </c>
      <c r="S55">
        <f t="shared" si="4"/>
        <v>16</v>
      </c>
      <c r="T55">
        <f t="shared" si="4"/>
        <v>16</v>
      </c>
      <c r="U55">
        <f t="shared" si="4"/>
        <v>16</v>
      </c>
      <c r="V55">
        <f t="shared" si="4"/>
        <v>16</v>
      </c>
      <c r="W55">
        <f t="shared" si="4"/>
        <v>16</v>
      </c>
    </row>
    <row r="56" spans="1:23" x14ac:dyDescent="0.25">
      <c r="A56" t="s">
        <v>59</v>
      </c>
      <c r="B56" t="s">
        <v>5</v>
      </c>
      <c r="C56" t="s">
        <v>15</v>
      </c>
      <c r="D56" t="s">
        <v>16</v>
      </c>
      <c r="E56" t="s">
        <v>61</v>
      </c>
      <c r="F56" t="s">
        <v>83</v>
      </c>
      <c r="G56" t="s">
        <v>72</v>
      </c>
      <c r="L56" t="s">
        <v>51</v>
      </c>
      <c r="M56">
        <v>0</v>
      </c>
    </row>
    <row r="57" spans="1:23" x14ac:dyDescent="0.25">
      <c r="A57" t="s">
        <v>59</v>
      </c>
      <c r="B57" t="s">
        <v>5</v>
      </c>
      <c r="C57" t="s">
        <v>15</v>
      </c>
      <c r="D57" t="s">
        <v>16</v>
      </c>
      <c r="E57" t="s">
        <v>61</v>
      </c>
      <c r="F57" t="s">
        <v>83</v>
      </c>
      <c r="G57" t="s">
        <v>73</v>
      </c>
      <c r="K57" t="s">
        <v>74</v>
      </c>
      <c r="L57" t="s">
        <v>19</v>
      </c>
      <c r="M57">
        <f>INDEX([1]!freight_data,MATCH($A57&amp;$G57,[1]!freight_index,0),MATCH(M$2,[1]!freight_year,0))</f>
        <v>18.062280800253905</v>
      </c>
      <c r="N57">
        <f t="shared" ref="N57:W60" si="5">M57</f>
        <v>18.062280800253905</v>
      </c>
      <c r="O57">
        <f t="shared" si="5"/>
        <v>18.062280800253905</v>
      </c>
      <c r="P57">
        <f t="shared" si="5"/>
        <v>18.062280800253905</v>
      </c>
      <c r="Q57">
        <f t="shared" si="5"/>
        <v>18.062280800253905</v>
      </c>
      <c r="R57">
        <f t="shared" si="5"/>
        <v>18.062280800253905</v>
      </c>
      <c r="S57">
        <f t="shared" si="5"/>
        <v>18.062280800253905</v>
      </c>
      <c r="T57">
        <f t="shared" si="5"/>
        <v>18.062280800253905</v>
      </c>
      <c r="U57">
        <f t="shared" si="5"/>
        <v>18.062280800253905</v>
      </c>
      <c r="V57">
        <f t="shared" si="5"/>
        <v>18.062280800253905</v>
      </c>
      <c r="W57">
        <f t="shared" si="5"/>
        <v>18.062280800253905</v>
      </c>
    </row>
    <row r="58" spans="1:23" x14ac:dyDescent="0.25">
      <c r="A58" t="s">
        <v>59</v>
      </c>
      <c r="B58" t="s">
        <v>5</v>
      </c>
      <c r="C58" t="s">
        <v>15</v>
      </c>
      <c r="D58" t="s">
        <v>16</v>
      </c>
      <c r="E58" t="s">
        <v>61</v>
      </c>
      <c r="F58" t="s">
        <v>83</v>
      </c>
      <c r="G58" t="s">
        <v>76</v>
      </c>
      <c r="K58" t="s">
        <v>77</v>
      </c>
      <c r="L58" t="s">
        <v>78</v>
      </c>
      <c r="M58">
        <v>86358</v>
      </c>
      <c r="N58">
        <f t="shared" si="5"/>
        <v>86358</v>
      </c>
      <c r="O58">
        <f t="shared" si="5"/>
        <v>86358</v>
      </c>
      <c r="P58">
        <f t="shared" si="5"/>
        <v>86358</v>
      </c>
      <c r="Q58">
        <f t="shared" si="5"/>
        <v>86358</v>
      </c>
      <c r="R58">
        <f t="shared" si="5"/>
        <v>86358</v>
      </c>
      <c r="S58">
        <f t="shared" si="5"/>
        <v>86358</v>
      </c>
      <c r="T58">
        <f t="shared" si="5"/>
        <v>86358</v>
      </c>
      <c r="U58">
        <f t="shared" si="5"/>
        <v>86358</v>
      </c>
      <c r="V58">
        <f t="shared" si="5"/>
        <v>86358</v>
      </c>
      <c r="W58">
        <f t="shared" si="5"/>
        <v>86358</v>
      </c>
    </row>
    <row r="59" spans="1:23" x14ac:dyDescent="0.25">
      <c r="A59" t="s">
        <v>59</v>
      </c>
      <c r="B59" t="s">
        <v>5</v>
      </c>
      <c r="C59" t="s">
        <v>15</v>
      </c>
      <c r="D59" t="s">
        <v>16</v>
      </c>
      <c r="E59" t="s">
        <v>61</v>
      </c>
      <c r="F59" t="s">
        <v>83</v>
      </c>
      <c r="G59" t="s">
        <v>79</v>
      </c>
      <c r="K59" t="s">
        <v>80</v>
      </c>
      <c r="L59" t="s">
        <v>78</v>
      </c>
      <c r="M59">
        <v>8450</v>
      </c>
      <c r="N59">
        <f t="shared" si="5"/>
        <v>8450</v>
      </c>
      <c r="O59">
        <f t="shared" si="5"/>
        <v>8450</v>
      </c>
      <c r="P59">
        <f t="shared" si="5"/>
        <v>8450</v>
      </c>
      <c r="Q59">
        <f t="shared" si="5"/>
        <v>8450</v>
      </c>
      <c r="R59">
        <f t="shared" si="5"/>
        <v>8450</v>
      </c>
      <c r="S59">
        <f t="shared" si="5"/>
        <v>8450</v>
      </c>
      <c r="T59">
        <f t="shared" si="5"/>
        <v>8450</v>
      </c>
      <c r="U59">
        <f t="shared" si="5"/>
        <v>8450</v>
      </c>
      <c r="V59">
        <f t="shared" si="5"/>
        <v>8450</v>
      </c>
      <c r="W59">
        <f t="shared" si="5"/>
        <v>8450</v>
      </c>
    </row>
    <row r="60" spans="1:23" x14ac:dyDescent="0.25">
      <c r="A60" t="s">
        <v>59</v>
      </c>
      <c r="B60" t="s">
        <v>5</v>
      </c>
      <c r="C60" t="s">
        <v>15</v>
      </c>
      <c r="D60" t="s">
        <v>16</v>
      </c>
      <c r="E60" t="s">
        <v>61</v>
      </c>
      <c r="F60" t="s">
        <v>83</v>
      </c>
      <c r="G60" t="s">
        <v>17</v>
      </c>
      <c r="J60" t="s">
        <v>81</v>
      </c>
      <c r="L60" t="s">
        <v>82</v>
      </c>
      <c r="M60">
        <f>INDEX([1]!freight_data,MATCH($A60&amp;$F60&amp;$G60&amp;$J60,[1]!freight_index,0),MATCH(M$2,[1]!freight_year,0))</f>
        <v>6.8816861885125507</v>
      </c>
      <c r="N60">
        <f t="shared" si="5"/>
        <v>6.8816861885125507</v>
      </c>
      <c r="O60">
        <f t="shared" si="5"/>
        <v>6.8816861885125507</v>
      </c>
      <c r="P60">
        <f t="shared" si="5"/>
        <v>6.8816861885125507</v>
      </c>
      <c r="Q60">
        <f t="shared" si="5"/>
        <v>6.8816861885125507</v>
      </c>
      <c r="R60">
        <f t="shared" si="5"/>
        <v>6.8816861885125507</v>
      </c>
      <c r="S60">
        <f t="shared" si="5"/>
        <v>6.8816861885125507</v>
      </c>
      <c r="T60">
        <f t="shared" si="5"/>
        <v>6.8816861885125507</v>
      </c>
      <c r="U60">
        <f t="shared" si="5"/>
        <v>6.8816861885125507</v>
      </c>
      <c r="V60">
        <f t="shared" si="5"/>
        <v>6.8816861885125507</v>
      </c>
      <c r="W60">
        <f t="shared" si="5"/>
        <v>6.8816861885125507</v>
      </c>
    </row>
    <row r="61" spans="1:23" x14ac:dyDescent="0.25">
      <c r="A61" t="s">
        <v>59</v>
      </c>
      <c r="B61" t="s">
        <v>5</v>
      </c>
      <c r="C61" t="s">
        <v>15</v>
      </c>
      <c r="D61" t="s">
        <v>16</v>
      </c>
      <c r="E61" t="s">
        <v>61</v>
      </c>
      <c r="F61" t="s">
        <v>84</v>
      </c>
      <c r="G61" t="s">
        <v>6</v>
      </c>
    </row>
    <row r="62" spans="1:23" x14ac:dyDescent="0.25">
      <c r="A62" t="s">
        <v>59</v>
      </c>
      <c r="B62" t="s">
        <v>5</v>
      </c>
      <c r="C62" t="s">
        <v>15</v>
      </c>
      <c r="D62" t="s">
        <v>16</v>
      </c>
      <c r="E62" t="s">
        <v>61</v>
      </c>
      <c r="F62" t="s">
        <v>84</v>
      </c>
      <c r="G62" t="s">
        <v>67</v>
      </c>
      <c r="L62" t="s">
        <v>68</v>
      </c>
      <c r="M62">
        <v>2020</v>
      </c>
      <c r="N62">
        <f t="shared" ref="N62:W64" si="6">M62</f>
        <v>2020</v>
      </c>
      <c r="O62">
        <f t="shared" si="6"/>
        <v>2020</v>
      </c>
      <c r="P62">
        <f t="shared" si="6"/>
        <v>2020</v>
      </c>
      <c r="Q62">
        <f t="shared" si="6"/>
        <v>2020</v>
      </c>
      <c r="R62">
        <f t="shared" si="6"/>
        <v>2020</v>
      </c>
      <c r="S62">
        <f t="shared" si="6"/>
        <v>2020</v>
      </c>
      <c r="T62">
        <f t="shared" si="6"/>
        <v>2020</v>
      </c>
      <c r="U62">
        <f t="shared" si="6"/>
        <v>2020</v>
      </c>
      <c r="V62">
        <f t="shared" si="6"/>
        <v>2020</v>
      </c>
      <c r="W62">
        <f t="shared" si="6"/>
        <v>2020</v>
      </c>
    </row>
    <row r="63" spans="1:23" x14ac:dyDescent="0.25">
      <c r="A63" t="s">
        <v>59</v>
      </c>
      <c r="B63" t="s">
        <v>5</v>
      </c>
      <c r="C63" t="s">
        <v>15</v>
      </c>
      <c r="D63" t="s">
        <v>16</v>
      </c>
      <c r="E63" t="s">
        <v>61</v>
      </c>
      <c r="F63" t="s">
        <v>84</v>
      </c>
      <c r="G63" t="s">
        <v>69</v>
      </c>
      <c r="L63" t="s">
        <v>68</v>
      </c>
      <c r="M63">
        <v>2101</v>
      </c>
      <c r="N63">
        <f t="shared" si="6"/>
        <v>2101</v>
      </c>
      <c r="O63">
        <f t="shared" si="6"/>
        <v>2101</v>
      </c>
      <c r="P63">
        <f t="shared" si="6"/>
        <v>2101</v>
      </c>
      <c r="Q63">
        <f t="shared" si="6"/>
        <v>2101</v>
      </c>
      <c r="R63">
        <f t="shared" si="6"/>
        <v>2101</v>
      </c>
      <c r="S63">
        <f t="shared" si="6"/>
        <v>2101</v>
      </c>
      <c r="T63">
        <f t="shared" si="6"/>
        <v>2101</v>
      </c>
      <c r="U63">
        <f t="shared" si="6"/>
        <v>2101</v>
      </c>
      <c r="V63">
        <f t="shared" si="6"/>
        <v>2101</v>
      </c>
      <c r="W63">
        <f t="shared" si="6"/>
        <v>2101</v>
      </c>
    </row>
    <row r="64" spans="1:23" x14ac:dyDescent="0.25">
      <c r="A64" t="s">
        <v>59</v>
      </c>
      <c r="B64" t="s">
        <v>5</v>
      </c>
      <c r="C64" t="s">
        <v>15</v>
      </c>
      <c r="D64" t="s">
        <v>16</v>
      </c>
      <c r="E64" t="s">
        <v>61</v>
      </c>
      <c r="F64" t="s">
        <v>84</v>
      </c>
      <c r="G64" t="s">
        <v>70</v>
      </c>
      <c r="L64" t="s">
        <v>71</v>
      </c>
      <c r="M64">
        <v>16</v>
      </c>
      <c r="N64">
        <f t="shared" si="6"/>
        <v>16</v>
      </c>
      <c r="O64">
        <f t="shared" si="6"/>
        <v>16</v>
      </c>
      <c r="P64">
        <f t="shared" si="6"/>
        <v>16</v>
      </c>
      <c r="Q64">
        <f t="shared" si="6"/>
        <v>16</v>
      </c>
      <c r="R64">
        <f t="shared" si="6"/>
        <v>16</v>
      </c>
      <c r="S64">
        <f t="shared" si="6"/>
        <v>16</v>
      </c>
      <c r="T64">
        <f t="shared" si="6"/>
        <v>16</v>
      </c>
      <c r="U64">
        <f t="shared" si="6"/>
        <v>16</v>
      </c>
      <c r="V64">
        <f t="shared" si="6"/>
        <v>16</v>
      </c>
      <c r="W64">
        <f t="shared" si="6"/>
        <v>16</v>
      </c>
    </row>
    <row r="65" spans="1:23" x14ac:dyDescent="0.25">
      <c r="A65" t="s">
        <v>59</v>
      </c>
      <c r="B65" t="s">
        <v>5</v>
      </c>
      <c r="C65" t="s">
        <v>15</v>
      </c>
      <c r="D65" t="s">
        <v>16</v>
      </c>
      <c r="E65" t="s">
        <v>61</v>
      </c>
      <c r="F65" t="s">
        <v>84</v>
      </c>
      <c r="G65" t="s">
        <v>72</v>
      </c>
      <c r="L65" t="s">
        <v>51</v>
      </c>
      <c r="M65">
        <v>0</v>
      </c>
    </row>
    <row r="66" spans="1:23" x14ac:dyDescent="0.25">
      <c r="A66" t="s">
        <v>59</v>
      </c>
      <c r="B66" t="s">
        <v>5</v>
      </c>
      <c r="C66" t="s">
        <v>15</v>
      </c>
      <c r="D66" t="s">
        <v>16</v>
      </c>
      <c r="E66" t="s">
        <v>61</v>
      </c>
      <c r="F66" t="s">
        <v>84</v>
      </c>
      <c r="G66" t="s">
        <v>73</v>
      </c>
      <c r="K66" t="s">
        <v>74</v>
      </c>
      <c r="L66" t="s">
        <v>19</v>
      </c>
      <c r="M66">
        <f>INDEX([1]!freight_data,MATCH($A66&amp;$G66,[1]!freight_index,0),MATCH(M$2,[1]!freight_year,0))</f>
        <v>18.062280800253905</v>
      </c>
      <c r="N66">
        <f t="shared" ref="N66:W69" si="7">M66</f>
        <v>18.062280800253905</v>
      </c>
      <c r="O66">
        <f t="shared" si="7"/>
        <v>18.062280800253905</v>
      </c>
      <c r="P66">
        <f t="shared" si="7"/>
        <v>18.062280800253905</v>
      </c>
      <c r="Q66">
        <f t="shared" si="7"/>
        <v>18.062280800253905</v>
      </c>
      <c r="R66">
        <f t="shared" si="7"/>
        <v>18.062280800253905</v>
      </c>
      <c r="S66">
        <f t="shared" si="7"/>
        <v>18.062280800253905</v>
      </c>
      <c r="T66">
        <f t="shared" si="7"/>
        <v>18.062280800253905</v>
      </c>
      <c r="U66">
        <f t="shared" si="7"/>
        <v>18.062280800253905</v>
      </c>
      <c r="V66">
        <f t="shared" si="7"/>
        <v>18.062280800253905</v>
      </c>
      <c r="W66">
        <f t="shared" si="7"/>
        <v>18.062280800253905</v>
      </c>
    </row>
    <row r="67" spans="1:23" x14ac:dyDescent="0.25">
      <c r="A67" t="s">
        <v>59</v>
      </c>
      <c r="B67" t="s">
        <v>5</v>
      </c>
      <c r="C67" t="s">
        <v>15</v>
      </c>
      <c r="D67" t="s">
        <v>16</v>
      </c>
      <c r="E67" t="s">
        <v>61</v>
      </c>
      <c r="F67" t="s">
        <v>84</v>
      </c>
      <c r="G67" t="s">
        <v>76</v>
      </c>
      <c r="K67" t="s">
        <v>85</v>
      </c>
      <c r="L67" t="s">
        <v>78</v>
      </c>
      <c r="M67">
        <f>105882.95*1.5</f>
        <v>158824.42499999999</v>
      </c>
      <c r="N67">
        <f t="shared" si="7"/>
        <v>158824.42499999999</v>
      </c>
      <c r="O67">
        <f t="shared" si="7"/>
        <v>158824.42499999999</v>
      </c>
      <c r="P67">
        <f t="shared" si="7"/>
        <v>158824.42499999999</v>
      </c>
      <c r="Q67">
        <f t="shared" si="7"/>
        <v>158824.42499999999</v>
      </c>
      <c r="R67">
        <f t="shared" si="7"/>
        <v>158824.42499999999</v>
      </c>
      <c r="S67">
        <f t="shared" si="7"/>
        <v>158824.42499999999</v>
      </c>
      <c r="T67">
        <f t="shared" si="7"/>
        <v>158824.42499999999</v>
      </c>
      <c r="U67">
        <f t="shared" si="7"/>
        <v>158824.42499999999</v>
      </c>
      <c r="V67">
        <f t="shared" si="7"/>
        <v>158824.42499999999</v>
      </c>
      <c r="W67">
        <f t="shared" si="7"/>
        <v>158824.42499999999</v>
      </c>
    </row>
    <row r="68" spans="1:23" x14ac:dyDescent="0.25">
      <c r="A68" t="s">
        <v>59</v>
      </c>
      <c r="B68" t="s">
        <v>5</v>
      </c>
      <c r="C68" t="s">
        <v>15</v>
      </c>
      <c r="D68" t="s">
        <v>16</v>
      </c>
      <c r="E68" t="s">
        <v>61</v>
      </c>
      <c r="F68" t="s">
        <v>84</v>
      </c>
      <c r="G68" t="s">
        <v>79</v>
      </c>
      <c r="K68" t="s">
        <v>80</v>
      </c>
      <c r="L68" t="s">
        <v>78</v>
      </c>
      <c r="M68">
        <v>8450</v>
      </c>
      <c r="N68">
        <f t="shared" si="7"/>
        <v>8450</v>
      </c>
      <c r="O68">
        <f t="shared" si="7"/>
        <v>8450</v>
      </c>
      <c r="P68">
        <f t="shared" si="7"/>
        <v>8450</v>
      </c>
      <c r="Q68">
        <f t="shared" si="7"/>
        <v>8450</v>
      </c>
      <c r="R68">
        <f t="shared" si="7"/>
        <v>8450</v>
      </c>
      <c r="S68">
        <f t="shared" si="7"/>
        <v>8450</v>
      </c>
      <c r="T68">
        <f t="shared" si="7"/>
        <v>8450</v>
      </c>
      <c r="U68">
        <f t="shared" si="7"/>
        <v>8450</v>
      </c>
      <c r="V68">
        <f t="shared" si="7"/>
        <v>8450</v>
      </c>
      <c r="W68">
        <f t="shared" si="7"/>
        <v>8450</v>
      </c>
    </row>
    <row r="69" spans="1:23" x14ac:dyDescent="0.25">
      <c r="A69" t="s">
        <v>59</v>
      </c>
      <c r="B69" t="s">
        <v>5</v>
      </c>
      <c r="C69" t="s">
        <v>15</v>
      </c>
      <c r="D69" t="s">
        <v>16</v>
      </c>
      <c r="E69" t="s">
        <v>61</v>
      </c>
      <c r="F69" t="s">
        <v>84</v>
      </c>
      <c r="G69" t="s">
        <v>17</v>
      </c>
      <c r="J69" t="s">
        <v>81</v>
      </c>
      <c r="K69" t="s">
        <v>86</v>
      </c>
      <c r="L69" t="s">
        <v>82</v>
      </c>
      <c r="M69">
        <f>INDEX([1]!freight_data,MATCH($A69&amp;$F69&amp;$G69&amp;$J69,[1]!freight_index,0),MATCH(M$2,[1]!freight_year,0))</f>
        <v>6.0311066209151019</v>
      </c>
      <c r="N69">
        <f t="shared" si="7"/>
        <v>6.0311066209151019</v>
      </c>
      <c r="O69">
        <f t="shared" si="7"/>
        <v>6.0311066209151019</v>
      </c>
      <c r="P69">
        <f t="shared" si="7"/>
        <v>6.0311066209151019</v>
      </c>
      <c r="Q69">
        <f t="shared" si="7"/>
        <v>6.0311066209151019</v>
      </c>
      <c r="R69">
        <f t="shared" si="7"/>
        <v>6.0311066209151019</v>
      </c>
      <c r="S69">
        <f t="shared" si="7"/>
        <v>6.0311066209151019</v>
      </c>
      <c r="T69">
        <f t="shared" si="7"/>
        <v>6.0311066209151019</v>
      </c>
      <c r="U69">
        <f t="shared" si="7"/>
        <v>6.0311066209151019</v>
      </c>
      <c r="V69">
        <f t="shared" si="7"/>
        <v>6.0311066209151019</v>
      </c>
      <c r="W69">
        <f t="shared" si="7"/>
        <v>6.0311066209151019</v>
      </c>
    </row>
    <row r="70" spans="1:23" x14ac:dyDescent="0.25">
      <c r="A70" t="s">
        <v>59</v>
      </c>
      <c r="B70" t="s">
        <v>5</v>
      </c>
      <c r="C70" t="s">
        <v>15</v>
      </c>
      <c r="D70" t="s">
        <v>16</v>
      </c>
      <c r="E70" t="s">
        <v>61</v>
      </c>
      <c r="F70" t="s">
        <v>87</v>
      </c>
      <c r="G70" t="s">
        <v>6</v>
      </c>
    </row>
    <row r="71" spans="1:23" x14ac:dyDescent="0.25">
      <c r="A71" t="s">
        <v>59</v>
      </c>
      <c r="B71" t="s">
        <v>5</v>
      </c>
      <c r="C71" t="s">
        <v>15</v>
      </c>
      <c r="D71" t="s">
        <v>16</v>
      </c>
      <c r="E71" t="s">
        <v>61</v>
      </c>
      <c r="F71" t="s">
        <v>87</v>
      </c>
      <c r="G71" t="s">
        <v>67</v>
      </c>
      <c r="L71" t="s">
        <v>68</v>
      </c>
      <c r="M71">
        <v>1990</v>
      </c>
      <c r="N71">
        <f t="shared" ref="N71:W73" si="8">M71</f>
        <v>1990</v>
      </c>
      <c r="O71">
        <f t="shared" si="8"/>
        <v>1990</v>
      </c>
      <c r="P71">
        <f t="shared" si="8"/>
        <v>1990</v>
      </c>
      <c r="Q71">
        <f t="shared" si="8"/>
        <v>1990</v>
      </c>
      <c r="R71">
        <f t="shared" si="8"/>
        <v>1990</v>
      </c>
      <c r="S71">
        <f t="shared" si="8"/>
        <v>1990</v>
      </c>
      <c r="T71">
        <f t="shared" si="8"/>
        <v>1990</v>
      </c>
      <c r="U71">
        <f t="shared" si="8"/>
        <v>1990</v>
      </c>
      <c r="V71">
        <f t="shared" si="8"/>
        <v>1990</v>
      </c>
      <c r="W71">
        <f t="shared" si="8"/>
        <v>1990</v>
      </c>
    </row>
    <row r="72" spans="1:23" x14ac:dyDescent="0.25">
      <c r="A72" t="s">
        <v>59</v>
      </c>
      <c r="B72" t="s">
        <v>5</v>
      </c>
      <c r="C72" t="s">
        <v>15</v>
      </c>
      <c r="D72" t="s">
        <v>16</v>
      </c>
      <c r="E72" t="s">
        <v>61</v>
      </c>
      <c r="F72" t="s">
        <v>87</v>
      </c>
      <c r="G72" t="s">
        <v>69</v>
      </c>
      <c r="L72" t="s">
        <v>68</v>
      </c>
      <c r="M72">
        <v>2001</v>
      </c>
      <c r="N72">
        <f t="shared" si="8"/>
        <v>2001</v>
      </c>
      <c r="O72">
        <f t="shared" si="8"/>
        <v>2001</v>
      </c>
      <c r="P72">
        <f t="shared" si="8"/>
        <v>2001</v>
      </c>
      <c r="Q72">
        <f t="shared" si="8"/>
        <v>2001</v>
      </c>
      <c r="R72">
        <f t="shared" si="8"/>
        <v>2001</v>
      </c>
      <c r="S72">
        <f t="shared" si="8"/>
        <v>2001</v>
      </c>
      <c r="T72">
        <f t="shared" si="8"/>
        <v>2001</v>
      </c>
      <c r="U72">
        <f t="shared" si="8"/>
        <v>2001</v>
      </c>
      <c r="V72">
        <f t="shared" si="8"/>
        <v>2001</v>
      </c>
      <c r="W72">
        <f t="shared" si="8"/>
        <v>2001</v>
      </c>
    </row>
    <row r="73" spans="1:23" x14ac:dyDescent="0.25">
      <c r="A73" t="s">
        <v>59</v>
      </c>
      <c r="B73" t="s">
        <v>5</v>
      </c>
      <c r="C73" t="s">
        <v>15</v>
      </c>
      <c r="D73" t="s">
        <v>16</v>
      </c>
      <c r="E73" t="s">
        <v>61</v>
      </c>
      <c r="F73" t="s">
        <v>87</v>
      </c>
      <c r="G73" t="s">
        <v>70</v>
      </c>
      <c r="L73" t="s">
        <v>71</v>
      </c>
      <c r="M73">
        <v>16</v>
      </c>
      <c r="N73">
        <f t="shared" si="8"/>
        <v>16</v>
      </c>
      <c r="O73">
        <f t="shared" si="8"/>
        <v>16</v>
      </c>
      <c r="P73">
        <f t="shared" si="8"/>
        <v>16</v>
      </c>
      <c r="Q73">
        <f t="shared" si="8"/>
        <v>16</v>
      </c>
      <c r="R73">
        <f t="shared" si="8"/>
        <v>16</v>
      </c>
      <c r="S73">
        <f t="shared" si="8"/>
        <v>16</v>
      </c>
      <c r="T73">
        <f t="shared" si="8"/>
        <v>16</v>
      </c>
      <c r="U73">
        <f t="shared" si="8"/>
        <v>16</v>
      </c>
      <c r="V73">
        <f t="shared" si="8"/>
        <v>16</v>
      </c>
      <c r="W73">
        <f t="shared" si="8"/>
        <v>16</v>
      </c>
    </row>
    <row r="74" spans="1:23" x14ac:dyDescent="0.25">
      <c r="A74" t="s">
        <v>59</v>
      </c>
      <c r="B74" t="s">
        <v>5</v>
      </c>
      <c r="C74" t="s">
        <v>15</v>
      </c>
      <c r="D74" t="s">
        <v>16</v>
      </c>
      <c r="E74" t="s">
        <v>61</v>
      </c>
      <c r="F74" t="s">
        <v>87</v>
      </c>
      <c r="G74" t="s">
        <v>72</v>
      </c>
      <c r="L74" t="s">
        <v>51</v>
      </c>
      <c r="M74">
        <f>INDEX([1]!freight_data,MATCH($A74&amp;$F74&amp;$G74&amp;$J74,[1]!freight_index,0),MATCH(M$2,[1]!freight_year,0))</f>
        <v>0.68695966244995621</v>
      </c>
    </row>
    <row r="75" spans="1:23" x14ac:dyDescent="0.25">
      <c r="A75" t="s">
        <v>59</v>
      </c>
      <c r="B75" t="s">
        <v>5</v>
      </c>
      <c r="C75" t="s">
        <v>15</v>
      </c>
      <c r="D75" t="s">
        <v>16</v>
      </c>
      <c r="E75" t="s">
        <v>61</v>
      </c>
      <c r="F75" t="s">
        <v>87</v>
      </c>
      <c r="G75" t="s">
        <v>73</v>
      </c>
      <c r="K75" t="s">
        <v>74</v>
      </c>
      <c r="L75" t="s">
        <v>19</v>
      </c>
      <c r="M75">
        <f>INDEX([1]!freight_data,MATCH($A75&amp;$G75,[1]!freight_index,0),MATCH(M$2,[1]!freight_year,0))</f>
        <v>18.062280800253905</v>
      </c>
      <c r="N75">
        <f t="shared" ref="N75:W78" si="9">M75</f>
        <v>18.062280800253905</v>
      </c>
      <c r="O75">
        <f t="shared" si="9"/>
        <v>18.062280800253905</v>
      </c>
      <c r="P75">
        <f t="shared" si="9"/>
        <v>18.062280800253905</v>
      </c>
      <c r="Q75">
        <f t="shared" si="9"/>
        <v>18.062280800253905</v>
      </c>
      <c r="R75">
        <f t="shared" si="9"/>
        <v>18.062280800253905</v>
      </c>
      <c r="S75">
        <f t="shared" si="9"/>
        <v>18.062280800253905</v>
      </c>
      <c r="T75">
        <f t="shared" si="9"/>
        <v>18.062280800253905</v>
      </c>
      <c r="U75">
        <f t="shared" si="9"/>
        <v>18.062280800253905</v>
      </c>
      <c r="V75">
        <f t="shared" si="9"/>
        <v>18.062280800253905</v>
      </c>
      <c r="W75">
        <f t="shared" si="9"/>
        <v>18.062280800253905</v>
      </c>
    </row>
    <row r="76" spans="1:23" x14ac:dyDescent="0.25">
      <c r="A76" t="s">
        <v>59</v>
      </c>
      <c r="B76" t="s">
        <v>5</v>
      </c>
      <c r="C76" t="s">
        <v>15</v>
      </c>
      <c r="D76" t="s">
        <v>16</v>
      </c>
      <c r="E76" t="s">
        <v>61</v>
      </c>
      <c r="F76" t="s">
        <v>87</v>
      </c>
      <c r="G76" t="s">
        <v>76</v>
      </c>
      <c r="K76" t="s">
        <v>88</v>
      </c>
      <c r="L76" t="s">
        <v>78</v>
      </c>
      <c r="M76">
        <f>M49*0.6</f>
        <v>51814.799999999996</v>
      </c>
      <c r="N76">
        <f t="shared" si="9"/>
        <v>51814.799999999996</v>
      </c>
      <c r="O76">
        <f t="shared" si="9"/>
        <v>51814.799999999996</v>
      </c>
      <c r="P76">
        <f t="shared" si="9"/>
        <v>51814.799999999996</v>
      </c>
      <c r="Q76">
        <f t="shared" si="9"/>
        <v>51814.799999999996</v>
      </c>
      <c r="R76">
        <f t="shared" si="9"/>
        <v>51814.799999999996</v>
      </c>
      <c r="S76">
        <f t="shared" si="9"/>
        <v>51814.799999999996</v>
      </c>
      <c r="T76">
        <f t="shared" si="9"/>
        <v>51814.799999999996</v>
      </c>
      <c r="U76">
        <f t="shared" si="9"/>
        <v>51814.799999999996</v>
      </c>
      <c r="V76">
        <f t="shared" si="9"/>
        <v>51814.799999999996</v>
      </c>
      <c r="W76">
        <f t="shared" si="9"/>
        <v>51814.799999999996</v>
      </c>
    </row>
    <row r="77" spans="1:23" x14ac:dyDescent="0.25">
      <c r="A77" t="s">
        <v>59</v>
      </c>
      <c r="B77" t="s">
        <v>5</v>
      </c>
      <c r="C77" t="s">
        <v>15</v>
      </c>
      <c r="D77" t="s">
        <v>16</v>
      </c>
      <c r="E77" t="s">
        <v>61</v>
      </c>
      <c r="F77" t="s">
        <v>87</v>
      </c>
      <c r="G77" t="s">
        <v>79</v>
      </c>
      <c r="K77" t="s">
        <v>80</v>
      </c>
      <c r="L77" t="s">
        <v>78</v>
      </c>
      <c r="M77">
        <v>8450</v>
      </c>
      <c r="N77">
        <f t="shared" si="9"/>
        <v>8450</v>
      </c>
      <c r="O77">
        <f t="shared" si="9"/>
        <v>8450</v>
      </c>
      <c r="P77">
        <f t="shared" si="9"/>
        <v>8450</v>
      </c>
      <c r="Q77">
        <f t="shared" si="9"/>
        <v>8450</v>
      </c>
      <c r="R77">
        <f t="shared" si="9"/>
        <v>8450</v>
      </c>
      <c r="S77">
        <f t="shared" si="9"/>
        <v>8450</v>
      </c>
      <c r="T77">
        <f t="shared" si="9"/>
        <v>8450</v>
      </c>
      <c r="U77">
        <f t="shared" si="9"/>
        <v>8450</v>
      </c>
      <c r="V77">
        <f t="shared" si="9"/>
        <v>8450</v>
      </c>
      <c r="W77">
        <f t="shared" si="9"/>
        <v>8450</v>
      </c>
    </row>
    <row r="78" spans="1:23" x14ac:dyDescent="0.25">
      <c r="A78" t="s">
        <v>59</v>
      </c>
      <c r="B78" t="s">
        <v>5</v>
      </c>
      <c r="C78" t="s">
        <v>15</v>
      </c>
      <c r="D78" t="s">
        <v>16</v>
      </c>
      <c r="E78" t="s">
        <v>61</v>
      </c>
      <c r="F78" t="s">
        <v>87</v>
      </c>
      <c r="G78" t="s">
        <v>17</v>
      </c>
      <c r="J78" t="s">
        <v>89</v>
      </c>
      <c r="K78" t="s">
        <v>86</v>
      </c>
      <c r="L78" t="s">
        <v>82</v>
      </c>
      <c r="M78">
        <f>INDEX([1]!freight_data,MATCH($A78&amp;$F78&amp;$G78&amp;$J78,[1]!freight_index,0),MATCH(M$2,[1]!freight_year,0))</f>
        <v>8.019236191841717</v>
      </c>
      <c r="N78">
        <f t="shared" si="9"/>
        <v>8.019236191841717</v>
      </c>
      <c r="O78">
        <f t="shared" si="9"/>
        <v>8.019236191841717</v>
      </c>
      <c r="P78">
        <f t="shared" si="9"/>
        <v>8.019236191841717</v>
      </c>
      <c r="Q78">
        <f t="shared" si="9"/>
        <v>8.019236191841717</v>
      </c>
      <c r="R78">
        <f t="shared" si="9"/>
        <v>8.019236191841717</v>
      </c>
      <c r="S78">
        <f t="shared" si="9"/>
        <v>8.019236191841717</v>
      </c>
      <c r="T78">
        <f t="shared" si="9"/>
        <v>8.019236191841717</v>
      </c>
      <c r="U78">
        <f t="shared" si="9"/>
        <v>8.019236191841717</v>
      </c>
      <c r="V78">
        <f t="shared" si="9"/>
        <v>8.019236191841717</v>
      </c>
      <c r="W78">
        <f t="shared" si="9"/>
        <v>8.019236191841717</v>
      </c>
    </row>
    <row r="79" spans="1:23" x14ac:dyDescent="0.25">
      <c r="A79" t="s">
        <v>59</v>
      </c>
      <c r="B79" t="s">
        <v>5</v>
      </c>
      <c r="C79" t="s">
        <v>15</v>
      </c>
      <c r="D79" t="s">
        <v>16</v>
      </c>
      <c r="E79" t="s">
        <v>61</v>
      </c>
      <c r="F79" t="s">
        <v>90</v>
      </c>
      <c r="G79" t="s">
        <v>6</v>
      </c>
    </row>
    <row r="80" spans="1:23" x14ac:dyDescent="0.25">
      <c r="A80" t="s">
        <v>59</v>
      </c>
      <c r="B80" t="s">
        <v>5</v>
      </c>
      <c r="C80" t="s">
        <v>15</v>
      </c>
      <c r="D80" t="s">
        <v>16</v>
      </c>
      <c r="E80" t="s">
        <v>61</v>
      </c>
      <c r="F80" t="s">
        <v>90</v>
      </c>
      <c r="G80" t="s">
        <v>67</v>
      </c>
      <c r="L80" t="s">
        <v>68</v>
      </c>
      <c r="M80">
        <v>2000</v>
      </c>
      <c r="N80">
        <f t="shared" ref="N80:W82" si="10">M80</f>
        <v>2000</v>
      </c>
      <c r="O80">
        <f t="shared" si="10"/>
        <v>2000</v>
      </c>
      <c r="P80">
        <f t="shared" si="10"/>
        <v>2000</v>
      </c>
      <c r="Q80">
        <f t="shared" si="10"/>
        <v>2000</v>
      </c>
      <c r="R80">
        <f t="shared" si="10"/>
        <v>2000</v>
      </c>
      <c r="S80">
        <f t="shared" si="10"/>
        <v>2000</v>
      </c>
      <c r="T80">
        <f t="shared" si="10"/>
        <v>2000</v>
      </c>
      <c r="U80">
        <f t="shared" si="10"/>
        <v>2000</v>
      </c>
      <c r="V80">
        <f t="shared" si="10"/>
        <v>2000</v>
      </c>
      <c r="W80">
        <f t="shared" si="10"/>
        <v>2000</v>
      </c>
    </row>
    <row r="81" spans="1:23" x14ac:dyDescent="0.25">
      <c r="A81" t="s">
        <v>59</v>
      </c>
      <c r="B81" t="s">
        <v>5</v>
      </c>
      <c r="C81" t="s">
        <v>15</v>
      </c>
      <c r="D81" t="s">
        <v>16</v>
      </c>
      <c r="E81" t="s">
        <v>61</v>
      </c>
      <c r="F81" t="s">
        <v>90</v>
      </c>
      <c r="G81" t="s">
        <v>69</v>
      </c>
      <c r="L81" t="s">
        <v>68</v>
      </c>
      <c r="M81">
        <v>2101</v>
      </c>
      <c r="N81">
        <f t="shared" si="10"/>
        <v>2101</v>
      </c>
      <c r="O81">
        <f t="shared" si="10"/>
        <v>2101</v>
      </c>
      <c r="P81">
        <f t="shared" si="10"/>
        <v>2101</v>
      </c>
      <c r="Q81">
        <f t="shared" si="10"/>
        <v>2101</v>
      </c>
      <c r="R81">
        <f t="shared" si="10"/>
        <v>2101</v>
      </c>
      <c r="S81">
        <f t="shared" si="10"/>
        <v>2101</v>
      </c>
      <c r="T81">
        <f t="shared" si="10"/>
        <v>2101</v>
      </c>
      <c r="U81">
        <f t="shared" si="10"/>
        <v>2101</v>
      </c>
      <c r="V81">
        <f t="shared" si="10"/>
        <v>2101</v>
      </c>
      <c r="W81">
        <f t="shared" si="10"/>
        <v>2101</v>
      </c>
    </row>
    <row r="82" spans="1:23" x14ac:dyDescent="0.25">
      <c r="A82" t="s">
        <v>59</v>
      </c>
      <c r="B82" t="s">
        <v>5</v>
      </c>
      <c r="C82" t="s">
        <v>15</v>
      </c>
      <c r="D82" t="s">
        <v>16</v>
      </c>
      <c r="E82" t="s">
        <v>61</v>
      </c>
      <c r="F82" t="s">
        <v>90</v>
      </c>
      <c r="G82" t="s">
        <v>70</v>
      </c>
      <c r="L82" t="s">
        <v>71</v>
      </c>
      <c r="M82">
        <v>16</v>
      </c>
      <c r="N82">
        <f t="shared" si="10"/>
        <v>16</v>
      </c>
      <c r="O82">
        <f t="shared" si="10"/>
        <v>16</v>
      </c>
      <c r="P82">
        <f t="shared" si="10"/>
        <v>16</v>
      </c>
      <c r="Q82">
        <f t="shared" si="10"/>
        <v>16</v>
      </c>
      <c r="R82">
        <f t="shared" si="10"/>
        <v>16</v>
      </c>
      <c r="S82">
        <f t="shared" si="10"/>
        <v>16</v>
      </c>
      <c r="T82">
        <f t="shared" si="10"/>
        <v>16</v>
      </c>
      <c r="U82">
        <f t="shared" si="10"/>
        <v>16</v>
      </c>
      <c r="V82">
        <f t="shared" si="10"/>
        <v>16</v>
      </c>
      <c r="W82">
        <f t="shared" si="10"/>
        <v>16</v>
      </c>
    </row>
    <row r="83" spans="1:23" x14ac:dyDescent="0.25">
      <c r="A83" t="s">
        <v>59</v>
      </c>
      <c r="B83" t="s">
        <v>5</v>
      </c>
      <c r="C83" t="s">
        <v>15</v>
      </c>
      <c r="D83" t="s">
        <v>16</v>
      </c>
      <c r="E83" t="s">
        <v>61</v>
      </c>
      <c r="F83" t="s">
        <v>90</v>
      </c>
      <c r="G83" t="s">
        <v>72</v>
      </c>
      <c r="L83" t="s">
        <v>51</v>
      </c>
      <c r="M83">
        <v>0</v>
      </c>
    </row>
    <row r="84" spans="1:23" x14ac:dyDescent="0.25">
      <c r="A84" t="s">
        <v>59</v>
      </c>
      <c r="B84" t="s">
        <v>5</v>
      </c>
      <c r="C84" t="s">
        <v>15</v>
      </c>
      <c r="D84" t="s">
        <v>16</v>
      </c>
      <c r="E84" t="s">
        <v>61</v>
      </c>
      <c r="F84" t="s">
        <v>90</v>
      </c>
      <c r="G84" t="s">
        <v>73</v>
      </c>
      <c r="K84" t="s">
        <v>74</v>
      </c>
      <c r="L84" t="s">
        <v>19</v>
      </c>
      <c r="M84">
        <f>INDEX([1]!freight_data,MATCH($A84&amp;$G84,[1]!freight_index,0),MATCH(M$2,[1]!freight_year,0))</f>
        <v>18.062280800253905</v>
      </c>
      <c r="N84">
        <f t="shared" ref="N84:W87" si="11">M84</f>
        <v>18.062280800253905</v>
      </c>
      <c r="O84">
        <f t="shared" si="11"/>
        <v>18.062280800253905</v>
      </c>
      <c r="P84">
        <f t="shared" si="11"/>
        <v>18.062280800253905</v>
      </c>
      <c r="Q84">
        <f t="shared" si="11"/>
        <v>18.062280800253905</v>
      </c>
      <c r="R84">
        <f t="shared" si="11"/>
        <v>18.062280800253905</v>
      </c>
      <c r="S84">
        <f t="shared" si="11"/>
        <v>18.062280800253905</v>
      </c>
      <c r="T84">
        <f t="shared" si="11"/>
        <v>18.062280800253905</v>
      </c>
      <c r="U84">
        <f t="shared" si="11"/>
        <v>18.062280800253905</v>
      </c>
      <c r="V84">
        <f t="shared" si="11"/>
        <v>18.062280800253905</v>
      </c>
      <c r="W84">
        <f t="shared" si="11"/>
        <v>18.062280800253905</v>
      </c>
    </row>
    <row r="85" spans="1:23" x14ac:dyDescent="0.25">
      <c r="A85" t="s">
        <v>59</v>
      </c>
      <c r="B85" t="s">
        <v>5</v>
      </c>
      <c r="C85" t="s">
        <v>15</v>
      </c>
      <c r="D85" t="s">
        <v>16</v>
      </c>
      <c r="E85" t="s">
        <v>61</v>
      </c>
      <c r="F85" t="s">
        <v>90</v>
      </c>
      <c r="G85" t="s">
        <v>76</v>
      </c>
      <c r="K85" t="s">
        <v>88</v>
      </c>
      <c r="L85" t="s">
        <v>78</v>
      </c>
      <c r="M85">
        <f>M58*0.6</f>
        <v>51814.799999999996</v>
      </c>
      <c r="N85">
        <f t="shared" si="11"/>
        <v>51814.799999999996</v>
      </c>
      <c r="O85">
        <f t="shared" si="11"/>
        <v>51814.799999999996</v>
      </c>
      <c r="P85">
        <f t="shared" si="11"/>
        <v>51814.799999999996</v>
      </c>
      <c r="Q85">
        <f t="shared" si="11"/>
        <v>51814.799999999996</v>
      </c>
      <c r="R85">
        <f t="shared" si="11"/>
        <v>51814.799999999996</v>
      </c>
      <c r="S85">
        <f t="shared" si="11"/>
        <v>51814.799999999996</v>
      </c>
      <c r="T85">
        <f t="shared" si="11"/>
        <v>51814.799999999996</v>
      </c>
      <c r="U85">
        <f t="shared" si="11"/>
        <v>51814.799999999996</v>
      </c>
      <c r="V85">
        <f t="shared" si="11"/>
        <v>51814.799999999996</v>
      </c>
      <c r="W85">
        <f t="shared" si="11"/>
        <v>51814.799999999996</v>
      </c>
    </row>
    <row r="86" spans="1:23" x14ac:dyDescent="0.25">
      <c r="A86" t="s">
        <v>59</v>
      </c>
      <c r="B86" t="s">
        <v>5</v>
      </c>
      <c r="C86" t="s">
        <v>15</v>
      </c>
      <c r="D86" t="s">
        <v>16</v>
      </c>
      <c r="E86" t="s">
        <v>61</v>
      </c>
      <c r="F86" t="s">
        <v>90</v>
      </c>
      <c r="G86" t="s">
        <v>79</v>
      </c>
      <c r="K86" t="s">
        <v>80</v>
      </c>
      <c r="L86" t="s">
        <v>78</v>
      </c>
      <c r="M86">
        <v>8450</v>
      </c>
      <c r="N86">
        <f t="shared" si="11"/>
        <v>8450</v>
      </c>
      <c r="O86">
        <f t="shared" si="11"/>
        <v>8450</v>
      </c>
      <c r="P86">
        <f t="shared" si="11"/>
        <v>8450</v>
      </c>
      <c r="Q86">
        <f t="shared" si="11"/>
        <v>8450</v>
      </c>
      <c r="R86">
        <f t="shared" si="11"/>
        <v>8450</v>
      </c>
      <c r="S86">
        <f t="shared" si="11"/>
        <v>8450</v>
      </c>
      <c r="T86">
        <f t="shared" si="11"/>
        <v>8450</v>
      </c>
      <c r="U86">
        <f t="shared" si="11"/>
        <v>8450</v>
      </c>
      <c r="V86">
        <f t="shared" si="11"/>
        <v>8450</v>
      </c>
      <c r="W86">
        <f t="shared" si="11"/>
        <v>8450</v>
      </c>
    </row>
    <row r="87" spans="1:23" x14ac:dyDescent="0.25">
      <c r="A87" t="s">
        <v>59</v>
      </c>
      <c r="B87" t="s">
        <v>5</v>
      </c>
      <c r="C87" t="s">
        <v>15</v>
      </c>
      <c r="D87" t="s">
        <v>16</v>
      </c>
      <c r="E87" t="s">
        <v>61</v>
      </c>
      <c r="F87" t="s">
        <v>90</v>
      </c>
      <c r="G87" t="s">
        <v>17</v>
      </c>
      <c r="J87" t="s">
        <v>89</v>
      </c>
      <c r="K87" t="s">
        <v>86</v>
      </c>
      <c r="L87" t="s">
        <v>82</v>
      </c>
      <c r="M87">
        <f>INDEX([1]!freight_data,MATCH($A87&amp;$F87&amp;$G87&amp;$J87,[1]!freight_index,0),MATCH(M$2,[1]!freight_year,0))</f>
        <v>6.8816861885125507</v>
      </c>
      <c r="N87">
        <f t="shared" si="11"/>
        <v>6.8816861885125507</v>
      </c>
      <c r="O87">
        <f t="shared" si="11"/>
        <v>6.8816861885125507</v>
      </c>
      <c r="P87">
        <f t="shared" si="11"/>
        <v>6.8816861885125507</v>
      </c>
      <c r="Q87">
        <f t="shared" si="11"/>
        <v>6.8816861885125507</v>
      </c>
      <c r="R87">
        <f t="shared" si="11"/>
        <v>6.8816861885125507</v>
      </c>
      <c r="S87">
        <f t="shared" si="11"/>
        <v>6.8816861885125507</v>
      </c>
      <c r="T87">
        <f t="shared" si="11"/>
        <v>6.8816861885125507</v>
      </c>
      <c r="U87">
        <f t="shared" si="11"/>
        <v>6.8816861885125507</v>
      </c>
      <c r="V87">
        <f t="shared" si="11"/>
        <v>6.8816861885125507</v>
      </c>
      <c r="W87">
        <f t="shared" si="11"/>
        <v>6.8816861885125507</v>
      </c>
    </row>
    <row r="88" spans="1:23" x14ac:dyDescent="0.25">
      <c r="A88" t="s">
        <v>59</v>
      </c>
      <c r="B88" t="s">
        <v>5</v>
      </c>
      <c r="C88" t="s">
        <v>15</v>
      </c>
      <c r="D88" t="s">
        <v>16</v>
      </c>
      <c r="E88" t="s">
        <v>61</v>
      </c>
      <c r="F88" t="s">
        <v>91</v>
      </c>
      <c r="G88" t="s">
        <v>6</v>
      </c>
    </row>
    <row r="89" spans="1:23" x14ac:dyDescent="0.25">
      <c r="A89" t="s">
        <v>59</v>
      </c>
      <c r="B89" t="s">
        <v>5</v>
      </c>
      <c r="C89" t="s">
        <v>15</v>
      </c>
      <c r="D89" t="s">
        <v>16</v>
      </c>
      <c r="E89" t="s">
        <v>61</v>
      </c>
      <c r="F89" t="s">
        <v>91</v>
      </c>
      <c r="G89" t="s">
        <v>67</v>
      </c>
      <c r="L89" t="s">
        <v>68</v>
      </c>
      <c r="M89">
        <v>2020</v>
      </c>
      <c r="N89">
        <f t="shared" ref="N89:W91" si="12">M89</f>
        <v>2020</v>
      </c>
      <c r="O89">
        <f t="shared" si="12"/>
        <v>2020</v>
      </c>
      <c r="P89">
        <f t="shared" si="12"/>
        <v>2020</v>
      </c>
      <c r="Q89">
        <f t="shared" si="12"/>
        <v>2020</v>
      </c>
      <c r="R89">
        <f t="shared" si="12"/>
        <v>2020</v>
      </c>
      <c r="S89">
        <f t="shared" si="12"/>
        <v>2020</v>
      </c>
      <c r="T89">
        <f t="shared" si="12"/>
        <v>2020</v>
      </c>
      <c r="U89">
        <f t="shared" si="12"/>
        <v>2020</v>
      </c>
      <c r="V89">
        <f t="shared" si="12"/>
        <v>2020</v>
      </c>
      <c r="W89">
        <f t="shared" si="12"/>
        <v>2020</v>
      </c>
    </row>
    <row r="90" spans="1:23" x14ac:dyDescent="0.25">
      <c r="A90" t="s">
        <v>59</v>
      </c>
      <c r="B90" t="s">
        <v>5</v>
      </c>
      <c r="C90" t="s">
        <v>15</v>
      </c>
      <c r="D90" t="s">
        <v>16</v>
      </c>
      <c r="E90" t="s">
        <v>61</v>
      </c>
      <c r="F90" t="s">
        <v>91</v>
      </c>
      <c r="G90" t="s">
        <v>69</v>
      </c>
      <c r="L90" t="s">
        <v>68</v>
      </c>
      <c r="M90">
        <v>2101</v>
      </c>
      <c r="N90">
        <f t="shared" si="12"/>
        <v>2101</v>
      </c>
      <c r="O90">
        <f t="shared" si="12"/>
        <v>2101</v>
      </c>
      <c r="P90">
        <f t="shared" si="12"/>
        <v>2101</v>
      </c>
      <c r="Q90">
        <f t="shared" si="12"/>
        <v>2101</v>
      </c>
      <c r="R90">
        <f t="shared" si="12"/>
        <v>2101</v>
      </c>
      <c r="S90">
        <f t="shared" si="12"/>
        <v>2101</v>
      </c>
      <c r="T90">
        <f t="shared" si="12"/>
        <v>2101</v>
      </c>
      <c r="U90">
        <f t="shared" si="12"/>
        <v>2101</v>
      </c>
      <c r="V90">
        <f t="shared" si="12"/>
        <v>2101</v>
      </c>
      <c r="W90">
        <f t="shared" si="12"/>
        <v>2101</v>
      </c>
    </row>
    <row r="91" spans="1:23" x14ac:dyDescent="0.25">
      <c r="A91" t="s">
        <v>59</v>
      </c>
      <c r="B91" t="s">
        <v>5</v>
      </c>
      <c r="C91" t="s">
        <v>15</v>
      </c>
      <c r="D91" t="s">
        <v>16</v>
      </c>
      <c r="E91" t="s">
        <v>61</v>
      </c>
      <c r="F91" t="s">
        <v>91</v>
      </c>
      <c r="G91" t="s">
        <v>70</v>
      </c>
      <c r="L91" t="s">
        <v>71</v>
      </c>
      <c r="M91">
        <v>16</v>
      </c>
      <c r="N91">
        <f t="shared" si="12"/>
        <v>16</v>
      </c>
      <c r="O91">
        <f t="shared" si="12"/>
        <v>16</v>
      </c>
      <c r="P91">
        <f t="shared" si="12"/>
        <v>16</v>
      </c>
      <c r="Q91">
        <f t="shared" si="12"/>
        <v>16</v>
      </c>
      <c r="R91">
        <f t="shared" si="12"/>
        <v>16</v>
      </c>
      <c r="S91">
        <f t="shared" si="12"/>
        <v>16</v>
      </c>
      <c r="T91">
        <f t="shared" si="12"/>
        <v>16</v>
      </c>
      <c r="U91">
        <f t="shared" si="12"/>
        <v>16</v>
      </c>
      <c r="V91">
        <f t="shared" si="12"/>
        <v>16</v>
      </c>
      <c r="W91">
        <f t="shared" si="12"/>
        <v>16</v>
      </c>
    </row>
    <row r="92" spans="1:23" x14ac:dyDescent="0.25">
      <c r="A92" t="s">
        <v>59</v>
      </c>
      <c r="B92" t="s">
        <v>5</v>
      </c>
      <c r="C92" t="s">
        <v>15</v>
      </c>
      <c r="D92" t="s">
        <v>16</v>
      </c>
      <c r="E92" t="s">
        <v>61</v>
      </c>
      <c r="F92" t="s">
        <v>91</v>
      </c>
      <c r="G92" t="s">
        <v>72</v>
      </c>
      <c r="L92" t="s">
        <v>51</v>
      </c>
      <c r="M92">
        <v>0</v>
      </c>
    </row>
    <row r="93" spans="1:23" x14ac:dyDescent="0.25">
      <c r="A93" t="s">
        <v>59</v>
      </c>
      <c r="B93" t="s">
        <v>5</v>
      </c>
      <c r="C93" t="s">
        <v>15</v>
      </c>
      <c r="D93" t="s">
        <v>16</v>
      </c>
      <c r="E93" t="s">
        <v>61</v>
      </c>
      <c r="F93" t="s">
        <v>91</v>
      </c>
      <c r="G93" t="s">
        <v>73</v>
      </c>
      <c r="K93" t="s">
        <v>74</v>
      </c>
      <c r="L93" t="s">
        <v>19</v>
      </c>
      <c r="M93">
        <f>INDEX([1]!freight_data,MATCH($A93&amp;$G93,[1]!freight_index,0),MATCH(M$2,[1]!freight_year,0))</f>
        <v>18.062280800253905</v>
      </c>
      <c r="N93">
        <f t="shared" ref="N93:W96" si="13">M93</f>
        <v>18.062280800253905</v>
      </c>
      <c r="O93">
        <f t="shared" si="13"/>
        <v>18.062280800253905</v>
      </c>
      <c r="P93">
        <f t="shared" si="13"/>
        <v>18.062280800253905</v>
      </c>
      <c r="Q93">
        <f t="shared" si="13"/>
        <v>18.062280800253905</v>
      </c>
      <c r="R93">
        <f t="shared" si="13"/>
        <v>18.062280800253905</v>
      </c>
      <c r="S93">
        <f t="shared" si="13"/>
        <v>18.062280800253905</v>
      </c>
      <c r="T93">
        <f t="shared" si="13"/>
        <v>18.062280800253905</v>
      </c>
      <c r="U93">
        <f t="shared" si="13"/>
        <v>18.062280800253905</v>
      </c>
      <c r="V93">
        <f t="shared" si="13"/>
        <v>18.062280800253905</v>
      </c>
      <c r="W93">
        <f t="shared" si="13"/>
        <v>18.062280800253905</v>
      </c>
    </row>
    <row r="94" spans="1:23" x14ac:dyDescent="0.25">
      <c r="A94" t="s">
        <v>59</v>
      </c>
      <c r="B94" t="s">
        <v>5</v>
      </c>
      <c r="C94" t="s">
        <v>15</v>
      </c>
      <c r="D94" t="s">
        <v>16</v>
      </c>
      <c r="E94" t="s">
        <v>61</v>
      </c>
      <c r="F94" t="s">
        <v>91</v>
      </c>
      <c r="G94" t="s">
        <v>76</v>
      </c>
      <c r="K94" t="s">
        <v>92</v>
      </c>
      <c r="L94" t="s">
        <v>78</v>
      </c>
      <c r="M94">
        <f>M67*0.6</f>
        <v>95294.654999999984</v>
      </c>
      <c r="N94">
        <f t="shared" si="13"/>
        <v>95294.654999999984</v>
      </c>
      <c r="O94">
        <f t="shared" si="13"/>
        <v>95294.654999999984</v>
      </c>
      <c r="P94">
        <f t="shared" si="13"/>
        <v>95294.654999999984</v>
      </c>
      <c r="Q94">
        <f t="shared" si="13"/>
        <v>95294.654999999984</v>
      </c>
      <c r="R94">
        <f t="shared" si="13"/>
        <v>95294.654999999984</v>
      </c>
      <c r="S94">
        <f t="shared" si="13"/>
        <v>95294.654999999984</v>
      </c>
      <c r="T94">
        <f t="shared" si="13"/>
        <v>95294.654999999984</v>
      </c>
      <c r="U94">
        <f t="shared" si="13"/>
        <v>95294.654999999984</v>
      </c>
      <c r="V94">
        <f t="shared" si="13"/>
        <v>95294.654999999984</v>
      </c>
      <c r="W94">
        <f t="shared" si="13"/>
        <v>95294.654999999984</v>
      </c>
    </row>
    <row r="95" spans="1:23" x14ac:dyDescent="0.25">
      <c r="A95" t="s">
        <v>59</v>
      </c>
      <c r="B95" t="s">
        <v>5</v>
      </c>
      <c r="C95" t="s">
        <v>15</v>
      </c>
      <c r="D95" t="s">
        <v>16</v>
      </c>
      <c r="E95" t="s">
        <v>61</v>
      </c>
      <c r="F95" t="s">
        <v>91</v>
      </c>
      <c r="G95" t="s">
        <v>79</v>
      </c>
      <c r="K95" t="s">
        <v>80</v>
      </c>
      <c r="L95" t="s">
        <v>78</v>
      </c>
      <c r="M95">
        <v>8450</v>
      </c>
      <c r="N95">
        <f t="shared" si="13"/>
        <v>8450</v>
      </c>
      <c r="O95">
        <f t="shared" si="13"/>
        <v>8450</v>
      </c>
      <c r="P95">
        <f t="shared" si="13"/>
        <v>8450</v>
      </c>
      <c r="Q95">
        <f t="shared" si="13"/>
        <v>8450</v>
      </c>
      <c r="R95">
        <f t="shared" si="13"/>
        <v>8450</v>
      </c>
      <c r="S95">
        <f t="shared" si="13"/>
        <v>8450</v>
      </c>
      <c r="T95">
        <f t="shared" si="13"/>
        <v>8450</v>
      </c>
      <c r="U95">
        <f t="shared" si="13"/>
        <v>8450</v>
      </c>
      <c r="V95">
        <f t="shared" si="13"/>
        <v>8450</v>
      </c>
      <c r="W95">
        <f t="shared" si="13"/>
        <v>8450</v>
      </c>
    </row>
    <row r="96" spans="1:23" x14ac:dyDescent="0.25">
      <c r="A96" t="s">
        <v>59</v>
      </c>
      <c r="B96" t="s">
        <v>5</v>
      </c>
      <c r="C96" t="s">
        <v>15</v>
      </c>
      <c r="D96" t="s">
        <v>16</v>
      </c>
      <c r="E96" t="s">
        <v>61</v>
      </c>
      <c r="F96" t="s">
        <v>91</v>
      </c>
      <c r="G96" t="s">
        <v>17</v>
      </c>
      <c r="J96" t="s">
        <v>89</v>
      </c>
      <c r="K96" t="s">
        <v>86</v>
      </c>
      <c r="L96" t="s">
        <v>82</v>
      </c>
      <c r="M96">
        <f>INDEX([1]!freight_data,MATCH($A96&amp;$F96&amp;$G96&amp;$J96,[1]!freight_index,0),MATCH(M$2,[1]!freight_year,0))</f>
        <v>6.0311066209151019</v>
      </c>
      <c r="N96">
        <f t="shared" si="13"/>
        <v>6.0311066209151019</v>
      </c>
      <c r="O96">
        <f t="shared" si="13"/>
        <v>6.0311066209151019</v>
      </c>
      <c r="P96">
        <f t="shared" si="13"/>
        <v>6.0311066209151019</v>
      </c>
      <c r="Q96">
        <f t="shared" si="13"/>
        <v>6.0311066209151019</v>
      </c>
      <c r="R96">
        <f t="shared" si="13"/>
        <v>6.0311066209151019</v>
      </c>
      <c r="S96">
        <f t="shared" si="13"/>
        <v>6.0311066209151019</v>
      </c>
      <c r="T96">
        <f t="shared" si="13"/>
        <v>6.0311066209151019</v>
      </c>
      <c r="U96">
        <f t="shared" si="13"/>
        <v>6.0311066209151019</v>
      </c>
      <c r="V96">
        <f t="shared" si="13"/>
        <v>6.0311066209151019</v>
      </c>
      <c r="W96">
        <f t="shared" si="13"/>
        <v>6.0311066209151019</v>
      </c>
    </row>
    <row r="97" spans="1:23" x14ac:dyDescent="0.25">
      <c r="A97" t="s">
        <v>59</v>
      </c>
      <c r="B97" t="s">
        <v>5</v>
      </c>
      <c r="C97" t="s">
        <v>15</v>
      </c>
      <c r="D97" t="s">
        <v>16</v>
      </c>
      <c r="E97" t="s">
        <v>61</v>
      </c>
      <c r="F97" t="s">
        <v>93</v>
      </c>
      <c r="G97" t="s">
        <v>6</v>
      </c>
    </row>
    <row r="98" spans="1:23" x14ac:dyDescent="0.25">
      <c r="A98" t="s">
        <v>59</v>
      </c>
      <c r="B98" t="s">
        <v>5</v>
      </c>
      <c r="C98" t="s">
        <v>15</v>
      </c>
      <c r="D98" t="s">
        <v>16</v>
      </c>
      <c r="E98" t="s">
        <v>61</v>
      </c>
      <c r="F98" t="s">
        <v>93</v>
      </c>
      <c r="G98" t="s">
        <v>67</v>
      </c>
      <c r="L98" t="s">
        <v>68</v>
      </c>
      <c r="M98">
        <v>2020</v>
      </c>
      <c r="N98">
        <f t="shared" ref="N98:W100" si="14">M98</f>
        <v>2020</v>
      </c>
      <c r="O98">
        <f t="shared" si="14"/>
        <v>2020</v>
      </c>
      <c r="P98">
        <f t="shared" si="14"/>
        <v>2020</v>
      </c>
      <c r="Q98">
        <f t="shared" si="14"/>
        <v>2020</v>
      </c>
      <c r="R98">
        <f t="shared" si="14"/>
        <v>2020</v>
      </c>
      <c r="S98">
        <f t="shared" si="14"/>
        <v>2020</v>
      </c>
      <c r="T98">
        <f t="shared" si="14"/>
        <v>2020</v>
      </c>
      <c r="U98">
        <f t="shared" si="14"/>
        <v>2020</v>
      </c>
      <c r="V98">
        <f t="shared" si="14"/>
        <v>2020</v>
      </c>
      <c r="W98">
        <f t="shared" si="14"/>
        <v>2020</v>
      </c>
    </row>
    <row r="99" spans="1:23" x14ac:dyDescent="0.25">
      <c r="A99" t="s">
        <v>59</v>
      </c>
      <c r="B99" t="s">
        <v>5</v>
      </c>
      <c r="C99" t="s">
        <v>15</v>
      </c>
      <c r="D99" t="s">
        <v>16</v>
      </c>
      <c r="E99" t="s">
        <v>61</v>
      </c>
      <c r="F99" t="s">
        <v>93</v>
      </c>
      <c r="G99" t="s">
        <v>69</v>
      </c>
      <c r="L99" t="s">
        <v>68</v>
      </c>
      <c r="M99">
        <v>2101</v>
      </c>
      <c r="N99">
        <f t="shared" si="14"/>
        <v>2101</v>
      </c>
      <c r="O99">
        <f t="shared" si="14"/>
        <v>2101</v>
      </c>
      <c r="P99">
        <f t="shared" si="14"/>
        <v>2101</v>
      </c>
      <c r="Q99">
        <f t="shared" si="14"/>
        <v>2101</v>
      </c>
      <c r="R99">
        <f t="shared" si="14"/>
        <v>2101</v>
      </c>
      <c r="S99">
        <f t="shared" si="14"/>
        <v>2101</v>
      </c>
      <c r="T99">
        <f t="shared" si="14"/>
        <v>2101</v>
      </c>
      <c r="U99">
        <f t="shared" si="14"/>
        <v>2101</v>
      </c>
      <c r="V99">
        <f t="shared" si="14"/>
        <v>2101</v>
      </c>
      <c r="W99">
        <f t="shared" si="14"/>
        <v>2101</v>
      </c>
    </row>
    <row r="100" spans="1:23" x14ac:dyDescent="0.25">
      <c r="A100" t="s">
        <v>59</v>
      </c>
      <c r="B100" t="s">
        <v>5</v>
      </c>
      <c r="C100" t="s">
        <v>15</v>
      </c>
      <c r="D100" t="s">
        <v>16</v>
      </c>
      <c r="E100" t="s">
        <v>61</v>
      </c>
      <c r="F100" t="s">
        <v>93</v>
      </c>
      <c r="G100" t="s">
        <v>70</v>
      </c>
      <c r="L100" t="s">
        <v>71</v>
      </c>
      <c r="M100">
        <v>16</v>
      </c>
      <c r="N100">
        <f t="shared" si="14"/>
        <v>16</v>
      </c>
      <c r="O100">
        <f t="shared" si="14"/>
        <v>16</v>
      </c>
      <c r="P100">
        <f t="shared" si="14"/>
        <v>16</v>
      </c>
      <c r="Q100">
        <f t="shared" si="14"/>
        <v>16</v>
      </c>
      <c r="R100">
        <f t="shared" si="14"/>
        <v>16</v>
      </c>
      <c r="S100">
        <f t="shared" si="14"/>
        <v>16</v>
      </c>
      <c r="T100">
        <f t="shared" si="14"/>
        <v>16</v>
      </c>
      <c r="U100">
        <f t="shared" si="14"/>
        <v>16</v>
      </c>
      <c r="V100">
        <f t="shared" si="14"/>
        <v>16</v>
      </c>
      <c r="W100">
        <f t="shared" si="14"/>
        <v>16</v>
      </c>
    </row>
    <row r="101" spans="1:23" x14ac:dyDescent="0.25">
      <c r="A101" t="s">
        <v>59</v>
      </c>
      <c r="B101" t="s">
        <v>5</v>
      </c>
      <c r="C101" t="s">
        <v>15</v>
      </c>
      <c r="D101" t="s">
        <v>16</v>
      </c>
      <c r="E101" t="s">
        <v>61</v>
      </c>
      <c r="F101" t="s">
        <v>93</v>
      </c>
      <c r="G101" t="s">
        <v>72</v>
      </c>
      <c r="L101" t="s">
        <v>51</v>
      </c>
      <c r="M101">
        <v>0</v>
      </c>
    </row>
    <row r="102" spans="1:23" x14ac:dyDescent="0.25">
      <c r="A102" t="s">
        <v>59</v>
      </c>
      <c r="B102" t="s">
        <v>5</v>
      </c>
      <c r="C102" t="s">
        <v>15</v>
      </c>
      <c r="D102" t="s">
        <v>16</v>
      </c>
      <c r="E102" t="s">
        <v>61</v>
      </c>
      <c r="F102" t="s">
        <v>93</v>
      </c>
      <c r="G102" t="s">
        <v>73</v>
      </c>
      <c r="K102" t="s">
        <v>74</v>
      </c>
      <c r="L102" t="s">
        <v>19</v>
      </c>
      <c r="M102">
        <f>INDEX([1]!freight_data,MATCH($A102&amp;$G102,[1]!freight_index,0),MATCH(M$2,[1]!freight_year,0))</f>
        <v>18.062280800253905</v>
      </c>
      <c r="N102">
        <f t="shared" ref="N102:W105" si="15">M102</f>
        <v>18.062280800253905</v>
      </c>
      <c r="O102">
        <f t="shared" si="15"/>
        <v>18.062280800253905</v>
      </c>
      <c r="P102">
        <f t="shared" si="15"/>
        <v>18.062280800253905</v>
      </c>
      <c r="Q102">
        <f t="shared" si="15"/>
        <v>18.062280800253905</v>
      </c>
      <c r="R102">
        <f t="shared" si="15"/>
        <v>18.062280800253905</v>
      </c>
      <c r="S102">
        <f t="shared" si="15"/>
        <v>18.062280800253905</v>
      </c>
      <c r="T102">
        <f t="shared" si="15"/>
        <v>18.062280800253905</v>
      </c>
      <c r="U102">
        <f t="shared" si="15"/>
        <v>18.062280800253905</v>
      </c>
      <c r="V102">
        <f t="shared" si="15"/>
        <v>18.062280800253905</v>
      </c>
      <c r="W102">
        <f t="shared" si="15"/>
        <v>18.062280800253905</v>
      </c>
    </row>
    <row r="103" spans="1:23" x14ac:dyDescent="0.25">
      <c r="A103" t="s">
        <v>59</v>
      </c>
      <c r="B103" t="s">
        <v>5</v>
      </c>
      <c r="C103" t="s">
        <v>15</v>
      </c>
      <c r="D103" t="s">
        <v>16</v>
      </c>
      <c r="E103" t="s">
        <v>61</v>
      </c>
      <c r="F103" t="s">
        <v>93</v>
      </c>
      <c r="G103" t="s">
        <v>76</v>
      </c>
      <c r="K103" t="s">
        <v>92</v>
      </c>
      <c r="L103" t="s">
        <v>78</v>
      </c>
      <c r="M103">
        <f>M94</f>
        <v>95294.654999999984</v>
      </c>
      <c r="N103">
        <f t="shared" si="15"/>
        <v>95294.654999999984</v>
      </c>
      <c r="O103">
        <f t="shared" si="15"/>
        <v>95294.654999999984</v>
      </c>
      <c r="P103">
        <f t="shared" si="15"/>
        <v>95294.654999999984</v>
      </c>
      <c r="Q103">
        <f t="shared" si="15"/>
        <v>95294.654999999984</v>
      </c>
      <c r="R103">
        <f t="shared" si="15"/>
        <v>95294.654999999984</v>
      </c>
      <c r="S103">
        <f t="shared" si="15"/>
        <v>95294.654999999984</v>
      </c>
      <c r="T103">
        <f t="shared" si="15"/>
        <v>95294.654999999984</v>
      </c>
      <c r="U103">
        <f t="shared" si="15"/>
        <v>95294.654999999984</v>
      </c>
      <c r="V103">
        <f t="shared" si="15"/>
        <v>95294.654999999984</v>
      </c>
      <c r="W103">
        <f t="shared" si="15"/>
        <v>95294.654999999984</v>
      </c>
    </row>
    <row r="104" spans="1:23" x14ac:dyDescent="0.25">
      <c r="A104" t="s">
        <v>59</v>
      </c>
      <c r="B104" t="s">
        <v>5</v>
      </c>
      <c r="C104" t="s">
        <v>15</v>
      </c>
      <c r="D104" t="s">
        <v>16</v>
      </c>
      <c r="E104" t="s">
        <v>61</v>
      </c>
      <c r="F104" t="s">
        <v>93</v>
      </c>
      <c r="G104" t="s">
        <v>79</v>
      </c>
      <c r="K104" t="s">
        <v>80</v>
      </c>
      <c r="L104" t="s">
        <v>78</v>
      </c>
      <c r="M104">
        <v>8450</v>
      </c>
      <c r="N104">
        <f t="shared" si="15"/>
        <v>8450</v>
      </c>
      <c r="O104">
        <f t="shared" si="15"/>
        <v>8450</v>
      </c>
      <c r="P104">
        <f t="shared" si="15"/>
        <v>8450</v>
      </c>
      <c r="Q104">
        <f t="shared" si="15"/>
        <v>8450</v>
      </c>
      <c r="R104">
        <f t="shared" si="15"/>
        <v>8450</v>
      </c>
      <c r="S104">
        <f t="shared" si="15"/>
        <v>8450</v>
      </c>
      <c r="T104">
        <f t="shared" si="15"/>
        <v>8450</v>
      </c>
      <c r="U104">
        <f t="shared" si="15"/>
        <v>8450</v>
      </c>
      <c r="V104">
        <f t="shared" si="15"/>
        <v>8450</v>
      </c>
      <c r="W104">
        <f t="shared" si="15"/>
        <v>8450</v>
      </c>
    </row>
    <row r="105" spans="1:23" x14ac:dyDescent="0.25">
      <c r="A105" t="s">
        <v>59</v>
      </c>
      <c r="B105" t="s">
        <v>5</v>
      </c>
      <c r="C105" t="s">
        <v>15</v>
      </c>
      <c r="D105" t="s">
        <v>16</v>
      </c>
      <c r="E105" t="s">
        <v>61</v>
      </c>
      <c r="F105" t="s">
        <v>93</v>
      </c>
      <c r="G105" t="s">
        <v>17</v>
      </c>
      <c r="J105" t="s">
        <v>94</v>
      </c>
      <c r="K105" t="s">
        <v>86</v>
      </c>
      <c r="L105" t="s">
        <v>82</v>
      </c>
      <c r="M105">
        <f>M96</f>
        <v>6.0311066209151019</v>
      </c>
      <c r="N105">
        <f t="shared" si="15"/>
        <v>6.0311066209151019</v>
      </c>
      <c r="O105">
        <f t="shared" si="15"/>
        <v>6.0311066209151019</v>
      </c>
      <c r="P105">
        <f t="shared" si="15"/>
        <v>6.0311066209151019</v>
      </c>
      <c r="Q105">
        <f t="shared" si="15"/>
        <v>6.0311066209151019</v>
      </c>
      <c r="R105">
        <f t="shared" si="15"/>
        <v>6.0311066209151019</v>
      </c>
      <c r="S105">
        <f t="shared" si="15"/>
        <v>6.0311066209151019</v>
      </c>
      <c r="T105">
        <f t="shared" si="15"/>
        <v>6.0311066209151019</v>
      </c>
      <c r="U105">
        <f t="shared" si="15"/>
        <v>6.0311066209151019</v>
      </c>
      <c r="V105">
        <f t="shared" si="15"/>
        <v>6.0311066209151019</v>
      </c>
      <c r="W105">
        <f t="shared" si="15"/>
        <v>6.0311066209151019</v>
      </c>
    </row>
    <row r="106" spans="1:23" x14ac:dyDescent="0.25">
      <c r="A106" t="s">
        <v>59</v>
      </c>
      <c r="B106" t="s">
        <v>5</v>
      </c>
      <c r="C106" t="s">
        <v>15</v>
      </c>
      <c r="D106" t="s">
        <v>16</v>
      </c>
      <c r="E106" t="s">
        <v>61</v>
      </c>
      <c r="F106" t="s">
        <v>95</v>
      </c>
      <c r="G106" t="s">
        <v>6</v>
      </c>
    </row>
    <row r="107" spans="1:23" x14ac:dyDescent="0.25">
      <c r="A107" t="s">
        <v>59</v>
      </c>
      <c r="B107" t="s">
        <v>5</v>
      </c>
      <c r="C107" t="s">
        <v>15</v>
      </c>
      <c r="D107" t="s">
        <v>16</v>
      </c>
      <c r="E107" t="s">
        <v>61</v>
      </c>
      <c r="F107" t="s">
        <v>95</v>
      </c>
      <c r="G107" t="s">
        <v>67</v>
      </c>
      <c r="L107" t="s">
        <v>68</v>
      </c>
      <c r="M107">
        <v>2000</v>
      </c>
      <c r="N107">
        <f t="shared" ref="N107:W109" si="16">M107</f>
        <v>2000</v>
      </c>
      <c r="O107">
        <f t="shared" si="16"/>
        <v>2000</v>
      </c>
      <c r="P107">
        <f t="shared" si="16"/>
        <v>2000</v>
      </c>
      <c r="Q107">
        <f t="shared" si="16"/>
        <v>2000</v>
      </c>
      <c r="R107">
        <f t="shared" si="16"/>
        <v>2000</v>
      </c>
      <c r="S107">
        <f t="shared" si="16"/>
        <v>2000</v>
      </c>
      <c r="T107">
        <f t="shared" si="16"/>
        <v>2000</v>
      </c>
      <c r="U107">
        <f t="shared" si="16"/>
        <v>2000</v>
      </c>
      <c r="V107">
        <f t="shared" si="16"/>
        <v>2000</v>
      </c>
      <c r="W107">
        <f t="shared" si="16"/>
        <v>2000</v>
      </c>
    </row>
    <row r="108" spans="1:23" x14ac:dyDescent="0.25">
      <c r="A108" t="s">
        <v>59</v>
      </c>
      <c r="B108" t="s">
        <v>5</v>
      </c>
      <c r="C108" t="s">
        <v>15</v>
      </c>
      <c r="D108" t="s">
        <v>16</v>
      </c>
      <c r="E108" t="s">
        <v>61</v>
      </c>
      <c r="F108" t="s">
        <v>95</v>
      </c>
      <c r="G108" t="s">
        <v>69</v>
      </c>
      <c r="L108" t="s">
        <v>68</v>
      </c>
      <c r="M108">
        <v>2101</v>
      </c>
      <c r="N108">
        <f t="shared" si="16"/>
        <v>2101</v>
      </c>
      <c r="O108">
        <f t="shared" si="16"/>
        <v>2101</v>
      </c>
      <c r="P108">
        <f t="shared" si="16"/>
        <v>2101</v>
      </c>
      <c r="Q108">
        <f t="shared" si="16"/>
        <v>2101</v>
      </c>
      <c r="R108">
        <f t="shared" si="16"/>
        <v>2101</v>
      </c>
      <c r="S108">
        <f t="shared" si="16"/>
        <v>2101</v>
      </c>
      <c r="T108">
        <f t="shared" si="16"/>
        <v>2101</v>
      </c>
      <c r="U108">
        <f t="shared" si="16"/>
        <v>2101</v>
      </c>
      <c r="V108">
        <f t="shared" si="16"/>
        <v>2101</v>
      </c>
      <c r="W108">
        <f t="shared" si="16"/>
        <v>2101</v>
      </c>
    </row>
    <row r="109" spans="1:23" x14ac:dyDescent="0.25">
      <c r="A109" t="s">
        <v>59</v>
      </c>
      <c r="B109" t="s">
        <v>5</v>
      </c>
      <c r="C109" t="s">
        <v>15</v>
      </c>
      <c r="D109" t="s">
        <v>16</v>
      </c>
      <c r="E109" t="s">
        <v>61</v>
      </c>
      <c r="F109" t="s">
        <v>95</v>
      </c>
      <c r="G109" t="s">
        <v>70</v>
      </c>
      <c r="L109" t="s">
        <v>71</v>
      </c>
      <c r="M109">
        <v>16</v>
      </c>
      <c r="N109">
        <f t="shared" si="16"/>
        <v>16</v>
      </c>
      <c r="O109">
        <f t="shared" si="16"/>
        <v>16</v>
      </c>
      <c r="P109">
        <f t="shared" si="16"/>
        <v>16</v>
      </c>
      <c r="Q109">
        <f t="shared" si="16"/>
        <v>16</v>
      </c>
      <c r="R109">
        <f t="shared" si="16"/>
        <v>16</v>
      </c>
      <c r="S109">
        <f t="shared" si="16"/>
        <v>16</v>
      </c>
      <c r="T109">
        <f t="shared" si="16"/>
        <v>16</v>
      </c>
      <c r="U109">
        <f t="shared" si="16"/>
        <v>16</v>
      </c>
      <c r="V109">
        <f t="shared" si="16"/>
        <v>16</v>
      </c>
      <c r="W109">
        <f t="shared" si="16"/>
        <v>16</v>
      </c>
    </row>
    <row r="110" spans="1:23" x14ac:dyDescent="0.25">
      <c r="A110" t="s">
        <v>59</v>
      </c>
      <c r="B110" t="s">
        <v>5</v>
      </c>
      <c r="C110" t="s">
        <v>15</v>
      </c>
      <c r="D110" t="s">
        <v>16</v>
      </c>
      <c r="E110" t="s">
        <v>61</v>
      </c>
      <c r="F110" t="s">
        <v>95</v>
      </c>
      <c r="G110" t="s">
        <v>72</v>
      </c>
      <c r="L110" t="s">
        <v>51</v>
      </c>
      <c r="M110">
        <f>INDEX([1]!freight_data,MATCH($A110&amp;$F110&amp;$G110&amp;$J110,[1]!freight_index,0),MATCH(M$2,[1]!freight_year,0))</f>
        <v>4.8050630580920954E-2</v>
      </c>
    </row>
    <row r="111" spans="1:23" x14ac:dyDescent="0.25">
      <c r="A111" t="s">
        <v>59</v>
      </c>
      <c r="B111" t="s">
        <v>5</v>
      </c>
      <c r="C111" t="s">
        <v>15</v>
      </c>
      <c r="D111" t="s">
        <v>16</v>
      </c>
      <c r="E111" t="s">
        <v>61</v>
      </c>
      <c r="F111" t="s">
        <v>95</v>
      </c>
      <c r="G111" t="s">
        <v>73</v>
      </c>
      <c r="K111" t="s">
        <v>74</v>
      </c>
      <c r="L111" t="s">
        <v>19</v>
      </c>
      <c r="M111">
        <f>INDEX([1]!freight_data,MATCH($A111&amp;$G111,[1]!freight_index,0),MATCH(M$2,[1]!freight_year,0))</f>
        <v>18.062280800253905</v>
      </c>
      <c r="N111">
        <f t="shared" ref="N111:W114" si="17">M111</f>
        <v>18.062280800253905</v>
      </c>
      <c r="O111">
        <f t="shared" si="17"/>
        <v>18.062280800253905</v>
      </c>
      <c r="P111">
        <f t="shared" si="17"/>
        <v>18.062280800253905</v>
      </c>
      <c r="Q111">
        <f t="shared" si="17"/>
        <v>18.062280800253905</v>
      </c>
      <c r="R111">
        <f t="shared" si="17"/>
        <v>18.062280800253905</v>
      </c>
      <c r="S111">
        <f t="shared" si="17"/>
        <v>18.062280800253905</v>
      </c>
      <c r="T111">
        <f t="shared" si="17"/>
        <v>18.062280800253905</v>
      </c>
      <c r="U111">
        <f t="shared" si="17"/>
        <v>18.062280800253905</v>
      </c>
      <c r="V111">
        <f t="shared" si="17"/>
        <v>18.062280800253905</v>
      </c>
      <c r="W111">
        <f t="shared" si="17"/>
        <v>18.062280800253905</v>
      </c>
    </row>
    <row r="112" spans="1:23" x14ac:dyDescent="0.25">
      <c r="A112" t="s">
        <v>59</v>
      </c>
      <c r="B112" t="s">
        <v>5</v>
      </c>
      <c r="C112" t="s">
        <v>15</v>
      </c>
      <c r="D112" t="s">
        <v>16</v>
      </c>
      <c r="E112" t="s">
        <v>61</v>
      </c>
      <c r="F112" t="s">
        <v>95</v>
      </c>
      <c r="G112" t="s">
        <v>76</v>
      </c>
      <c r="K112" t="s">
        <v>96</v>
      </c>
      <c r="L112" t="s">
        <v>78</v>
      </c>
      <c r="M112">
        <v>126603</v>
      </c>
      <c r="N112">
        <f t="shared" si="17"/>
        <v>126603</v>
      </c>
      <c r="O112">
        <f t="shared" si="17"/>
        <v>126603</v>
      </c>
      <c r="P112">
        <f t="shared" si="17"/>
        <v>126603</v>
      </c>
      <c r="Q112">
        <f t="shared" si="17"/>
        <v>126603</v>
      </c>
      <c r="R112">
        <f t="shared" si="17"/>
        <v>126603</v>
      </c>
      <c r="S112">
        <f t="shared" si="17"/>
        <v>126603</v>
      </c>
      <c r="T112">
        <f t="shared" si="17"/>
        <v>126603</v>
      </c>
      <c r="U112">
        <f t="shared" si="17"/>
        <v>126603</v>
      </c>
      <c r="V112">
        <f t="shared" si="17"/>
        <v>126603</v>
      </c>
      <c r="W112">
        <f t="shared" si="17"/>
        <v>126603</v>
      </c>
    </row>
    <row r="113" spans="1:23" x14ac:dyDescent="0.25">
      <c r="A113" t="s">
        <v>59</v>
      </c>
      <c r="B113" t="s">
        <v>5</v>
      </c>
      <c r="C113" t="s">
        <v>15</v>
      </c>
      <c r="D113" t="s">
        <v>16</v>
      </c>
      <c r="E113" t="s">
        <v>61</v>
      </c>
      <c r="F113" t="s">
        <v>95</v>
      </c>
      <c r="G113" t="s">
        <v>79</v>
      </c>
      <c r="K113" t="s">
        <v>80</v>
      </c>
      <c r="L113" t="s">
        <v>78</v>
      </c>
      <c r="M113">
        <v>8450</v>
      </c>
      <c r="N113">
        <f t="shared" si="17"/>
        <v>8450</v>
      </c>
      <c r="O113">
        <f t="shared" si="17"/>
        <v>8450</v>
      </c>
      <c r="P113">
        <f t="shared" si="17"/>
        <v>8450</v>
      </c>
      <c r="Q113">
        <f t="shared" si="17"/>
        <v>8450</v>
      </c>
      <c r="R113">
        <f t="shared" si="17"/>
        <v>8450</v>
      </c>
      <c r="S113">
        <f t="shared" si="17"/>
        <v>8450</v>
      </c>
      <c r="T113">
        <f t="shared" si="17"/>
        <v>8450</v>
      </c>
      <c r="U113">
        <f t="shared" si="17"/>
        <v>8450</v>
      </c>
      <c r="V113">
        <f t="shared" si="17"/>
        <v>8450</v>
      </c>
      <c r="W113">
        <f t="shared" si="17"/>
        <v>8450</v>
      </c>
    </row>
    <row r="114" spans="1:23" x14ac:dyDescent="0.25">
      <c r="A114" t="s">
        <v>59</v>
      </c>
      <c r="B114" t="s">
        <v>5</v>
      </c>
      <c r="C114" t="s">
        <v>15</v>
      </c>
      <c r="D114" t="s">
        <v>16</v>
      </c>
      <c r="E114" t="s">
        <v>61</v>
      </c>
      <c r="F114" t="s">
        <v>95</v>
      </c>
      <c r="G114" t="s">
        <v>17</v>
      </c>
      <c r="J114" t="s">
        <v>43</v>
      </c>
      <c r="K114" t="s">
        <v>86</v>
      </c>
      <c r="L114" t="s">
        <v>82</v>
      </c>
      <c r="M114">
        <f>M60*'[4]Fuel Efficiencies'!$B$7/'[4]Fuel Efficiencies'!$B$3</f>
        <v>7.3404652677467217</v>
      </c>
      <c r="N114">
        <f t="shared" si="17"/>
        <v>7.3404652677467217</v>
      </c>
      <c r="O114">
        <f t="shared" si="17"/>
        <v>7.3404652677467217</v>
      </c>
      <c r="P114">
        <f t="shared" si="17"/>
        <v>7.3404652677467217</v>
      </c>
      <c r="Q114">
        <f t="shared" si="17"/>
        <v>7.3404652677467217</v>
      </c>
      <c r="R114">
        <f t="shared" si="17"/>
        <v>7.3404652677467217</v>
      </c>
      <c r="S114">
        <f t="shared" si="17"/>
        <v>7.3404652677467217</v>
      </c>
      <c r="T114">
        <f t="shared" si="17"/>
        <v>7.3404652677467217</v>
      </c>
      <c r="U114">
        <f t="shared" si="17"/>
        <v>7.3404652677467217</v>
      </c>
      <c r="V114">
        <f t="shared" si="17"/>
        <v>7.3404652677467217</v>
      </c>
      <c r="W114">
        <f t="shared" si="17"/>
        <v>7.3404652677467217</v>
      </c>
    </row>
    <row r="115" spans="1:23" x14ac:dyDescent="0.25">
      <c r="A115" t="s">
        <v>59</v>
      </c>
      <c r="B115" t="s">
        <v>5</v>
      </c>
      <c r="C115" t="s">
        <v>15</v>
      </c>
      <c r="D115" t="s">
        <v>16</v>
      </c>
      <c r="E115" t="s">
        <v>61</v>
      </c>
      <c r="F115" t="s">
        <v>97</v>
      </c>
      <c r="G115" t="s">
        <v>6</v>
      </c>
    </row>
    <row r="116" spans="1:23" x14ac:dyDescent="0.25">
      <c r="A116" t="s">
        <v>59</v>
      </c>
      <c r="B116" t="s">
        <v>5</v>
      </c>
      <c r="C116" t="s">
        <v>15</v>
      </c>
      <c r="D116" t="s">
        <v>16</v>
      </c>
      <c r="E116" t="s">
        <v>61</v>
      </c>
      <c r="F116" t="s">
        <v>97</v>
      </c>
      <c r="G116" t="s">
        <v>67</v>
      </c>
      <c r="L116" t="s">
        <v>68</v>
      </c>
      <c r="M116">
        <v>2020</v>
      </c>
      <c r="N116">
        <f t="shared" ref="N116:W118" si="18">M116</f>
        <v>2020</v>
      </c>
      <c r="O116">
        <f t="shared" si="18"/>
        <v>2020</v>
      </c>
      <c r="P116">
        <f t="shared" si="18"/>
        <v>2020</v>
      </c>
      <c r="Q116">
        <f t="shared" si="18"/>
        <v>2020</v>
      </c>
      <c r="R116">
        <f t="shared" si="18"/>
        <v>2020</v>
      </c>
      <c r="S116">
        <f t="shared" si="18"/>
        <v>2020</v>
      </c>
      <c r="T116">
        <f t="shared" si="18"/>
        <v>2020</v>
      </c>
      <c r="U116">
        <f t="shared" si="18"/>
        <v>2020</v>
      </c>
      <c r="V116">
        <f t="shared" si="18"/>
        <v>2020</v>
      </c>
      <c r="W116">
        <f t="shared" si="18"/>
        <v>2020</v>
      </c>
    </row>
    <row r="117" spans="1:23" x14ac:dyDescent="0.25">
      <c r="A117" t="s">
        <v>59</v>
      </c>
      <c r="B117" t="s">
        <v>5</v>
      </c>
      <c r="C117" t="s">
        <v>15</v>
      </c>
      <c r="D117" t="s">
        <v>16</v>
      </c>
      <c r="E117" t="s">
        <v>61</v>
      </c>
      <c r="F117" t="s">
        <v>97</v>
      </c>
      <c r="G117" t="s">
        <v>69</v>
      </c>
      <c r="L117" t="s">
        <v>68</v>
      </c>
      <c r="M117">
        <v>2101</v>
      </c>
      <c r="N117">
        <f t="shared" si="18"/>
        <v>2101</v>
      </c>
      <c r="O117">
        <f t="shared" si="18"/>
        <v>2101</v>
      </c>
      <c r="P117">
        <f t="shared" si="18"/>
        <v>2101</v>
      </c>
      <c r="Q117">
        <f t="shared" si="18"/>
        <v>2101</v>
      </c>
      <c r="R117">
        <f t="shared" si="18"/>
        <v>2101</v>
      </c>
      <c r="S117">
        <f t="shared" si="18"/>
        <v>2101</v>
      </c>
      <c r="T117">
        <f t="shared" si="18"/>
        <v>2101</v>
      </c>
      <c r="U117">
        <f t="shared" si="18"/>
        <v>2101</v>
      </c>
      <c r="V117">
        <f t="shared" si="18"/>
        <v>2101</v>
      </c>
      <c r="W117">
        <f t="shared" si="18"/>
        <v>2101</v>
      </c>
    </row>
    <row r="118" spans="1:23" x14ac:dyDescent="0.25">
      <c r="A118" t="s">
        <v>59</v>
      </c>
      <c r="B118" t="s">
        <v>5</v>
      </c>
      <c r="C118" t="s">
        <v>15</v>
      </c>
      <c r="D118" t="s">
        <v>16</v>
      </c>
      <c r="E118" t="s">
        <v>61</v>
      </c>
      <c r="F118" t="s">
        <v>97</v>
      </c>
      <c r="G118" t="s">
        <v>70</v>
      </c>
      <c r="L118" t="s">
        <v>71</v>
      </c>
      <c r="M118">
        <v>16</v>
      </c>
      <c r="N118">
        <f t="shared" si="18"/>
        <v>16</v>
      </c>
      <c r="O118">
        <f t="shared" si="18"/>
        <v>16</v>
      </c>
      <c r="P118">
        <f t="shared" si="18"/>
        <v>16</v>
      </c>
      <c r="Q118">
        <f t="shared" si="18"/>
        <v>16</v>
      </c>
      <c r="R118">
        <f t="shared" si="18"/>
        <v>16</v>
      </c>
      <c r="S118">
        <f t="shared" si="18"/>
        <v>16</v>
      </c>
      <c r="T118">
        <f t="shared" si="18"/>
        <v>16</v>
      </c>
      <c r="U118">
        <f t="shared" si="18"/>
        <v>16</v>
      </c>
      <c r="V118">
        <f t="shared" si="18"/>
        <v>16</v>
      </c>
      <c r="W118">
        <f t="shared" si="18"/>
        <v>16</v>
      </c>
    </row>
    <row r="119" spans="1:23" x14ac:dyDescent="0.25">
      <c r="A119" t="s">
        <v>59</v>
      </c>
      <c r="B119" t="s">
        <v>5</v>
      </c>
      <c r="C119" t="s">
        <v>15</v>
      </c>
      <c r="D119" t="s">
        <v>16</v>
      </c>
      <c r="E119" t="s">
        <v>61</v>
      </c>
      <c r="F119" t="s">
        <v>97</v>
      </c>
      <c r="G119" t="s">
        <v>72</v>
      </c>
      <c r="L119" t="s">
        <v>51</v>
      </c>
      <c r="M119">
        <v>0</v>
      </c>
    </row>
    <row r="120" spans="1:23" x14ac:dyDescent="0.25">
      <c r="A120" t="s">
        <v>59</v>
      </c>
      <c r="B120" t="s">
        <v>5</v>
      </c>
      <c r="C120" t="s">
        <v>15</v>
      </c>
      <c r="D120" t="s">
        <v>16</v>
      </c>
      <c r="E120" t="s">
        <v>61</v>
      </c>
      <c r="F120" t="s">
        <v>97</v>
      </c>
      <c r="G120" t="s">
        <v>73</v>
      </c>
      <c r="K120" t="s">
        <v>74</v>
      </c>
      <c r="L120" t="s">
        <v>19</v>
      </c>
      <c r="M120">
        <f>INDEX([1]!freight_data,MATCH($A120&amp;$G120,[1]!freight_index,0),MATCH(M$2,[1]!freight_year,0))</f>
        <v>18.062280800253905</v>
      </c>
      <c r="N120">
        <f t="shared" ref="N120:W124" si="19">M120</f>
        <v>18.062280800253905</v>
      </c>
      <c r="O120">
        <f t="shared" si="19"/>
        <v>18.062280800253905</v>
      </c>
      <c r="P120">
        <f t="shared" si="19"/>
        <v>18.062280800253905</v>
      </c>
      <c r="Q120">
        <f t="shared" si="19"/>
        <v>18.062280800253905</v>
      </c>
      <c r="R120">
        <f t="shared" si="19"/>
        <v>18.062280800253905</v>
      </c>
      <c r="S120">
        <f t="shared" si="19"/>
        <v>18.062280800253905</v>
      </c>
      <c r="T120">
        <f t="shared" si="19"/>
        <v>18.062280800253905</v>
      </c>
      <c r="U120">
        <f t="shared" si="19"/>
        <v>18.062280800253905</v>
      </c>
      <c r="V120">
        <f t="shared" si="19"/>
        <v>18.062280800253905</v>
      </c>
      <c r="W120">
        <f t="shared" si="19"/>
        <v>18.062280800253905</v>
      </c>
    </row>
    <row r="121" spans="1:23" x14ac:dyDescent="0.25">
      <c r="A121" t="s">
        <v>59</v>
      </c>
      <c r="B121" t="s">
        <v>5</v>
      </c>
      <c r="C121" t="s">
        <v>15</v>
      </c>
      <c r="D121" t="s">
        <v>16</v>
      </c>
      <c r="E121" t="s">
        <v>61</v>
      </c>
      <c r="F121" t="s">
        <v>97</v>
      </c>
      <c r="G121" t="s">
        <v>76</v>
      </c>
      <c r="K121" t="s">
        <v>98</v>
      </c>
      <c r="L121" t="s">
        <v>78</v>
      </c>
      <c r="M121">
        <v>300233</v>
      </c>
      <c r="N121">
        <f t="shared" si="19"/>
        <v>300233</v>
      </c>
      <c r="O121">
        <f t="shared" si="19"/>
        <v>300233</v>
      </c>
      <c r="P121">
        <f t="shared" si="19"/>
        <v>300233</v>
      </c>
      <c r="Q121">
        <f t="shared" si="19"/>
        <v>300233</v>
      </c>
      <c r="R121">
        <f t="shared" si="19"/>
        <v>300233</v>
      </c>
      <c r="S121">
        <f t="shared" si="19"/>
        <v>300233</v>
      </c>
      <c r="T121">
        <f t="shared" si="19"/>
        <v>300233</v>
      </c>
      <c r="U121">
        <f t="shared" si="19"/>
        <v>300233</v>
      </c>
      <c r="V121">
        <f t="shared" si="19"/>
        <v>300233</v>
      </c>
      <c r="W121">
        <f t="shared" si="19"/>
        <v>300233</v>
      </c>
    </row>
    <row r="122" spans="1:23" x14ac:dyDescent="0.25">
      <c r="A122" t="s">
        <v>59</v>
      </c>
      <c r="B122" t="s">
        <v>5</v>
      </c>
      <c r="C122" t="s">
        <v>15</v>
      </c>
      <c r="D122" t="s">
        <v>16</v>
      </c>
      <c r="E122" t="s">
        <v>61</v>
      </c>
      <c r="F122" t="s">
        <v>97</v>
      </c>
      <c r="G122" t="s">
        <v>79</v>
      </c>
      <c r="K122" t="s">
        <v>80</v>
      </c>
      <c r="L122" t="s">
        <v>78</v>
      </c>
      <c r="M122">
        <v>5600</v>
      </c>
      <c r="N122">
        <f t="shared" si="19"/>
        <v>5600</v>
      </c>
      <c r="O122">
        <f t="shared" si="19"/>
        <v>5600</v>
      </c>
      <c r="P122">
        <f t="shared" si="19"/>
        <v>5600</v>
      </c>
      <c r="Q122">
        <f t="shared" si="19"/>
        <v>5600</v>
      </c>
      <c r="R122">
        <f t="shared" si="19"/>
        <v>5600</v>
      </c>
      <c r="S122">
        <f t="shared" si="19"/>
        <v>5600</v>
      </c>
      <c r="T122">
        <f t="shared" si="19"/>
        <v>5600</v>
      </c>
      <c r="U122">
        <f t="shared" si="19"/>
        <v>5600</v>
      </c>
      <c r="V122">
        <f t="shared" si="19"/>
        <v>5600</v>
      </c>
      <c r="W122">
        <f t="shared" si="19"/>
        <v>5600</v>
      </c>
    </row>
    <row r="123" spans="1:23" x14ac:dyDescent="0.25">
      <c r="A123" t="s">
        <v>59</v>
      </c>
      <c r="B123" t="s">
        <v>5</v>
      </c>
      <c r="C123" t="s">
        <v>15</v>
      </c>
      <c r="D123" t="s">
        <v>16</v>
      </c>
      <c r="E123" t="s">
        <v>61</v>
      </c>
      <c r="F123" t="s">
        <v>97</v>
      </c>
      <c r="G123" t="s">
        <v>17</v>
      </c>
      <c r="J123" t="s">
        <v>38</v>
      </c>
      <c r="K123" t="s">
        <v>86</v>
      </c>
      <c r="L123" t="s">
        <v>82</v>
      </c>
      <c r="M123">
        <f>M60*'[4]Fuel Efficiencies'!$B$8/'[4]Fuel Efficiencies'!$B$3</f>
        <v>4.8171803319587854</v>
      </c>
      <c r="N123">
        <f t="shared" si="19"/>
        <v>4.8171803319587854</v>
      </c>
      <c r="O123">
        <f t="shared" si="19"/>
        <v>4.8171803319587854</v>
      </c>
      <c r="P123">
        <f t="shared" si="19"/>
        <v>4.8171803319587854</v>
      </c>
      <c r="Q123">
        <f t="shared" si="19"/>
        <v>4.8171803319587854</v>
      </c>
      <c r="R123">
        <f t="shared" si="19"/>
        <v>4.8171803319587854</v>
      </c>
      <c r="S123">
        <f t="shared" si="19"/>
        <v>4.8171803319587854</v>
      </c>
      <c r="T123">
        <f t="shared" si="19"/>
        <v>4.8171803319587854</v>
      </c>
      <c r="U123">
        <f t="shared" si="19"/>
        <v>4.8171803319587854</v>
      </c>
      <c r="V123">
        <f t="shared" si="19"/>
        <v>4.8171803319587854</v>
      </c>
      <c r="W123">
        <f t="shared" si="19"/>
        <v>4.8171803319587854</v>
      </c>
    </row>
    <row r="124" spans="1:23" x14ac:dyDescent="0.25">
      <c r="A124" t="s">
        <v>59</v>
      </c>
      <c r="B124" t="s">
        <v>5</v>
      </c>
      <c r="C124" t="s">
        <v>15</v>
      </c>
      <c r="D124" t="s">
        <v>16</v>
      </c>
      <c r="E124" t="s">
        <v>61</v>
      </c>
      <c r="F124" t="s">
        <v>97</v>
      </c>
      <c r="G124" t="s">
        <v>17</v>
      </c>
      <c r="J124" t="s">
        <v>99</v>
      </c>
      <c r="K124" t="s">
        <v>86</v>
      </c>
      <c r="L124" t="s">
        <v>82</v>
      </c>
      <c r="M124">
        <f>M123</f>
        <v>4.8171803319587854</v>
      </c>
      <c r="N124">
        <f t="shared" si="19"/>
        <v>4.8171803319587854</v>
      </c>
      <c r="O124">
        <f t="shared" si="19"/>
        <v>4.8171803319587854</v>
      </c>
      <c r="P124">
        <f t="shared" si="19"/>
        <v>4.8171803319587854</v>
      </c>
      <c r="Q124">
        <f t="shared" si="19"/>
        <v>4.8171803319587854</v>
      </c>
      <c r="R124">
        <f t="shared" si="19"/>
        <v>4.8171803319587854</v>
      </c>
      <c r="S124">
        <f t="shared" si="19"/>
        <v>4.8171803319587854</v>
      </c>
      <c r="T124">
        <f t="shared" si="19"/>
        <v>4.8171803319587854</v>
      </c>
      <c r="U124">
        <f t="shared" si="19"/>
        <v>4.8171803319587854</v>
      </c>
      <c r="V124">
        <f t="shared" si="19"/>
        <v>4.8171803319587854</v>
      </c>
      <c r="W124">
        <f t="shared" si="19"/>
        <v>4.8171803319587854</v>
      </c>
    </row>
    <row r="125" spans="1:23" x14ac:dyDescent="0.25">
      <c r="A125" t="s">
        <v>59</v>
      </c>
      <c r="B125" t="s">
        <v>5</v>
      </c>
      <c r="C125" t="s">
        <v>15</v>
      </c>
      <c r="D125" t="s">
        <v>16</v>
      </c>
      <c r="E125" t="s">
        <v>61</v>
      </c>
      <c r="F125" t="s">
        <v>100</v>
      </c>
      <c r="G125" t="s">
        <v>6</v>
      </c>
    </row>
    <row r="126" spans="1:23" x14ac:dyDescent="0.25">
      <c r="A126" t="s">
        <v>59</v>
      </c>
      <c r="B126" t="s">
        <v>5</v>
      </c>
      <c r="C126" t="s">
        <v>15</v>
      </c>
      <c r="D126" t="s">
        <v>16</v>
      </c>
      <c r="E126" t="s">
        <v>61</v>
      </c>
      <c r="F126" t="s">
        <v>100</v>
      </c>
      <c r="G126" t="s">
        <v>67</v>
      </c>
      <c r="L126" t="s">
        <v>68</v>
      </c>
      <c r="M126">
        <v>2020</v>
      </c>
      <c r="N126">
        <f t="shared" ref="N126:W128" si="20">M126</f>
        <v>2020</v>
      </c>
      <c r="O126">
        <f t="shared" si="20"/>
        <v>2020</v>
      </c>
      <c r="P126">
        <f t="shared" si="20"/>
        <v>2020</v>
      </c>
      <c r="Q126">
        <f t="shared" si="20"/>
        <v>2020</v>
      </c>
      <c r="R126">
        <f t="shared" si="20"/>
        <v>2020</v>
      </c>
      <c r="S126">
        <f t="shared" si="20"/>
        <v>2020</v>
      </c>
      <c r="T126">
        <f t="shared" si="20"/>
        <v>2020</v>
      </c>
      <c r="U126">
        <f t="shared" si="20"/>
        <v>2020</v>
      </c>
      <c r="V126">
        <f t="shared" si="20"/>
        <v>2020</v>
      </c>
      <c r="W126">
        <f t="shared" si="20"/>
        <v>2020</v>
      </c>
    </row>
    <row r="127" spans="1:23" x14ac:dyDescent="0.25">
      <c r="A127" t="s">
        <v>59</v>
      </c>
      <c r="B127" t="s">
        <v>5</v>
      </c>
      <c r="C127" t="s">
        <v>15</v>
      </c>
      <c r="D127" t="s">
        <v>16</v>
      </c>
      <c r="E127" t="s">
        <v>61</v>
      </c>
      <c r="F127" t="s">
        <v>100</v>
      </c>
      <c r="G127" t="s">
        <v>69</v>
      </c>
      <c r="L127" t="s">
        <v>68</v>
      </c>
      <c r="M127">
        <v>2101</v>
      </c>
      <c r="N127">
        <f t="shared" si="20"/>
        <v>2101</v>
      </c>
      <c r="O127">
        <f t="shared" si="20"/>
        <v>2101</v>
      </c>
      <c r="P127">
        <f t="shared" si="20"/>
        <v>2101</v>
      </c>
      <c r="Q127">
        <f t="shared" si="20"/>
        <v>2101</v>
      </c>
      <c r="R127">
        <f t="shared" si="20"/>
        <v>2101</v>
      </c>
      <c r="S127">
        <f t="shared" si="20"/>
        <v>2101</v>
      </c>
      <c r="T127">
        <f t="shared" si="20"/>
        <v>2101</v>
      </c>
      <c r="U127">
        <f t="shared" si="20"/>
        <v>2101</v>
      </c>
      <c r="V127">
        <f t="shared" si="20"/>
        <v>2101</v>
      </c>
      <c r="W127">
        <f t="shared" si="20"/>
        <v>2101</v>
      </c>
    </row>
    <row r="128" spans="1:23" x14ac:dyDescent="0.25">
      <c r="A128" t="s">
        <v>59</v>
      </c>
      <c r="B128" t="s">
        <v>5</v>
      </c>
      <c r="C128" t="s">
        <v>15</v>
      </c>
      <c r="D128" t="s">
        <v>16</v>
      </c>
      <c r="E128" t="s">
        <v>61</v>
      </c>
      <c r="F128" t="s">
        <v>100</v>
      </c>
      <c r="G128" t="s">
        <v>70</v>
      </c>
      <c r="L128" t="s">
        <v>71</v>
      </c>
      <c r="M128">
        <v>16</v>
      </c>
      <c r="N128">
        <f t="shared" si="20"/>
        <v>16</v>
      </c>
      <c r="O128">
        <f t="shared" si="20"/>
        <v>16</v>
      </c>
      <c r="P128">
        <f t="shared" si="20"/>
        <v>16</v>
      </c>
      <c r="Q128">
        <f t="shared" si="20"/>
        <v>16</v>
      </c>
      <c r="R128">
        <f t="shared" si="20"/>
        <v>16</v>
      </c>
      <c r="S128">
        <f t="shared" si="20"/>
        <v>16</v>
      </c>
      <c r="T128">
        <f t="shared" si="20"/>
        <v>16</v>
      </c>
      <c r="U128">
        <f t="shared" si="20"/>
        <v>16</v>
      </c>
      <c r="V128">
        <f t="shared" si="20"/>
        <v>16</v>
      </c>
      <c r="W128">
        <f t="shared" si="20"/>
        <v>16</v>
      </c>
    </row>
    <row r="129" spans="1:23" x14ac:dyDescent="0.25">
      <c r="A129" t="s">
        <v>59</v>
      </c>
      <c r="B129" t="s">
        <v>5</v>
      </c>
      <c r="C129" t="s">
        <v>15</v>
      </c>
      <c r="D129" t="s">
        <v>16</v>
      </c>
      <c r="E129" t="s">
        <v>61</v>
      </c>
      <c r="F129" t="s">
        <v>100</v>
      </c>
      <c r="G129" t="s">
        <v>72</v>
      </c>
      <c r="L129" t="s">
        <v>51</v>
      </c>
      <c r="M129">
        <v>0</v>
      </c>
    </row>
    <row r="130" spans="1:23" x14ac:dyDescent="0.25">
      <c r="A130" t="s">
        <v>59</v>
      </c>
      <c r="B130" t="s">
        <v>5</v>
      </c>
      <c r="C130" t="s">
        <v>15</v>
      </c>
      <c r="D130" t="s">
        <v>16</v>
      </c>
      <c r="E130" t="s">
        <v>61</v>
      </c>
      <c r="F130" t="s">
        <v>100</v>
      </c>
      <c r="G130" t="s">
        <v>73</v>
      </c>
      <c r="K130" t="s">
        <v>74</v>
      </c>
      <c r="L130" t="s">
        <v>19</v>
      </c>
      <c r="M130">
        <f>INDEX([1]!freight_data,MATCH($A130&amp;$G130,[1]!freight_index,0),MATCH(M$2,[1]!freight_year,0))</f>
        <v>18.062280800253905</v>
      </c>
      <c r="N130">
        <f t="shared" ref="N130:W133" si="21">M130</f>
        <v>18.062280800253905</v>
      </c>
      <c r="O130">
        <f t="shared" si="21"/>
        <v>18.062280800253905</v>
      </c>
      <c r="P130">
        <f t="shared" si="21"/>
        <v>18.062280800253905</v>
      </c>
      <c r="Q130">
        <f t="shared" si="21"/>
        <v>18.062280800253905</v>
      </c>
      <c r="R130">
        <f t="shared" si="21"/>
        <v>18.062280800253905</v>
      </c>
      <c r="S130">
        <f t="shared" si="21"/>
        <v>18.062280800253905</v>
      </c>
      <c r="T130">
        <f t="shared" si="21"/>
        <v>18.062280800253905</v>
      </c>
      <c r="U130">
        <f t="shared" si="21"/>
        <v>18.062280800253905</v>
      </c>
      <c r="V130">
        <f t="shared" si="21"/>
        <v>18.062280800253905</v>
      </c>
      <c r="W130">
        <f t="shared" si="21"/>
        <v>18.062280800253905</v>
      </c>
    </row>
    <row r="131" spans="1:23" x14ac:dyDescent="0.25">
      <c r="A131" t="s">
        <v>59</v>
      </c>
      <c r="B131" t="s">
        <v>5</v>
      </c>
      <c r="C131" t="s">
        <v>15</v>
      </c>
      <c r="D131" t="s">
        <v>16</v>
      </c>
      <c r="E131" t="s">
        <v>61</v>
      </c>
      <c r="F131" t="s">
        <v>100</v>
      </c>
      <c r="G131" t="s">
        <v>76</v>
      </c>
      <c r="K131" t="s">
        <v>101</v>
      </c>
      <c r="L131" t="s">
        <v>78</v>
      </c>
      <c r="M131">
        <v>115882.95</v>
      </c>
      <c r="N131">
        <f t="shared" si="21"/>
        <v>115882.95</v>
      </c>
      <c r="O131">
        <f t="shared" si="21"/>
        <v>115882.95</v>
      </c>
      <c r="P131">
        <f t="shared" si="21"/>
        <v>115882.95</v>
      </c>
      <c r="Q131">
        <f t="shared" si="21"/>
        <v>115882.95</v>
      </c>
      <c r="R131">
        <f t="shared" si="21"/>
        <v>115882.95</v>
      </c>
      <c r="S131">
        <f t="shared" si="21"/>
        <v>115882.95</v>
      </c>
      <c r="T131">
        <f t="shared" si="21"/>
        <v>115882.95</v>
      </c>
      <c r="U131">
        <f t="shared" si="21"/>
        <v>115882.95</v>
      </c>
      <c r="V131">
        <f t="shared" si="21"/>
        <v>115882.95</v>
      </c>
      <c r="W131">
        <f t="shared" si="21"/>
        <v>115882.95</v>
      </c>
    </row>
    <row r="132" spans="1:23" x14ac:dyDescent="0.25">
      <c r="A132" t="s">
        <v>59</v>
      </c>
      <c r="B132" t="s">
        <v>5</v>
      </c>
      <c r="C132" t="s">
        <v>15</v>
      </c>
      <c r="D132" t="s">
        <v>16</v>
      </c>
      <c r="E132" t="s">
        <v>61</v>
      </c>
      <c r="F132" t="s">
        <v>100</v>
      </c>
      <c r="G132" t="s">
        <v>79</v>
      </c>
      <c r="K132" t="s">
        <v>80</v>
      </c>
      <c r="L132" t="s">
        <v>78</v>
      </c>
      <c r="M132">
        <v>8450</v>
      </c>
      <c r="N132">
        <f t="shared" si="21"/>
        <v>8450</v>
      </c>
      <c r="O132">
        <f t="shared" si="21"/>
        <v>8450</v>
      </c>
      <c r="P132">
        <f t="shared" si="21"/>
        <v>8450</v>
      </c>
      <c r="Q132">
        <f t="shared" si="21"/>
        <v>8450</v>
      </c>
      <c r="R132">
        <f t="shared" si="21"/>
        <v>8450</v>
      </c>
      <c r="S132">
        <f t="shared" si="21"/>
        <v>8450</v>
      </c>
      <c r="T132">
        <f t="shared" si="21"/>
        <v>8450</v>
      </c>
      <c r="U132">
        <f t="shared" si="21"/>
        <v>8450</v>
      </c>
      <c r="V132">
        <f t="shared" si="21"/>
        <v>8450</v>
      </c>
      <c r="W132">
        <f t="shared" si="21"/>
        <v>8450</v>
      </c>
    </row>
    <row r="133" spans="1:23" x14ac:dyDescent="0.25">
      <c r="A133" t="s">
        <v>59</v>
      </c>
      <c r="B133" t="s">
        <v>5</v>
      </c>
      <c r="C133" t="s">
        <v>15</v>
      </c>
      <c r="D133" t="s">
        <v>16</v>
      </c>
      <c r="E133" t="s">
        <v>61</v>
      </c>
      <c r="F133" t="s">
        <v>100</v>
      </c>
      <c r="G133" t="s">
        <v>17</v>
      </c>
      <c r="J133" t="s">
        <v>23</v>
      </c>
      <c r="K133" t="s">
        <v>86</v>
      </c>
      <c r="L133" t="s">
        <v>82</v>
      </c>
      <c r="M133">
        <f>M60*'[4]Fuel Efficiencies'!$B$12/'[4]Fuel Efficiencies'!$B$3</f>
        <v>7.2487094518998871</v>
      </c>
      <c r="N133">
        <f t="shared" si="21"/>
        <v>7.2487094518998871</v>
      </c>
      <c r="O133">
        <f t="shared" si="21"/>
        <v>7.2487094518998871</v>
      </c>
      <c r="P133">
        <f t="shared" si="21"/>
        <v>7.2487094518998871</v>
      </c>
      <c r="Q133">
        <f t="shared" si="21"/>
        <v>7.2487094518998871</v>
      </c>
      <c r="R133">
        <f t="shared" si="21"/>
        <v>7.2487094518998871</v>
      </c>
      <c r="S133">
        <f t="shared" si="21"/>
        <v>7.2487094518998871</v>
      </c>
      <c r="T133">
        <f t="shared" si="21"/>
        <v>7.2487094518998871</v>
      </c>
      <c r="U133">
        <f t="shared" si="21"/>
        <v>7.2487094518998871</v>
      </c>
      <c r="V133">
        <f t="shared" si="21"/>
        <v>7.2487094518998871</v>
      </c>
      <c r="W133">
        <f t="shared" si="21"/>
        <v>7.2487094518998871</v>
      </c>
    </row>
    <row r="134" spans="1:23" x14ac:dyDescent="0.25">
      <c r="A134" t="s">
        <v>59</v>
      </c>
      <c r="B134" t="s">
        <v>5</v>
      </c>
      <c r="C134" t="s">
        <v>15</v>
      </c>
      <c r="D134" t="s">
        <v>16</v>
      </c>
      <c r="E134" t="s">
        <v>61</v>
      </c>
      <c r="F134" t="s">
        <v>102</v>
      </c>
      <c r="G134" t="s">
        <v>6</v>
      </c>
    </row>
    <row r="135" spans="1:23" x14ac:dyDescent="0.25">
      <c r="A135" t="s">
        <v>59</v>
      </c>
      <c r="B135" t="s">
        <v>5</v>
      </c>
      <c r="C135" t="s">
        <v>15</v>
      </c>
      <c r="D135" t="s">
        <v>16</v>
      </c>
      <c r="E135" t="s">
        <v>61</v>
      </c>
      <c r="F135" t="s">
        <v>102</v>
      </c>
      <c r="G135" t="s">
        <v>67</v>
      </c>
      <c r="L135" t="s">
        <v>68</v>
      </c>
      <c r="M135">
        <v>2020</v>
      </c>
      <c r="N135">
        <f t="shared" ref="N135:W137" si="22">M135</f>
        <v>2020</v>
      </c>
      <c r="O135">
        <f t="shared" si="22"/>
        <v>2020</v>
      </c>
      <c r="P135">
        <f t="shared" si="22"/>
        <v>2020</v>
      </c>
      <c r="Q135">
        <f t="shared" si="22"/>
        <v>2020</v>
      </c>
      <c r="R135">
        <f t="shared" si="22"/>
        <v>2020</v>
      </c>
      <c r="S135">
        <f t="shared" si="22"/>
        <v>2020</v>
      </c>
      <c r="T135">
        <f t="shared" si="22"/>
        <v>2020</v>
      </c>
      <c r="U135">
        <f t="shared" si="22"/>
        <v>2020</v>
      </c>
      <c r="V135">
        <f t="shared" si="22"/>
        <v>2020</v>
      </c>
      <c r="W135">
        <f t="shared" si="22"/>
        <v>2020</v>
      </c>
    </row>
    <row r="136" spans="1:23" x14ac:dyDescent="0.25">
      <c r="A136" t="s">
        <v>59</v>
      </c>
      <c r="B136" t="s">
        <v>5</v>
      </c>
      <c r="C136" t="s">
        <v>15</v>
      </c>
      <c r="D136" t="s">
        <v>16</v>
      </c>
      <c r="E136" t="s">
        <v>61</v>
      </c>
      <c r="F136" t="s">
        <v>102</v>
      </c>
      <c r="G136" t="s">
        <v>69</v>
      </c>
      <c r="L136" t="s">
        <v>68</v>
      </c>
      <c r="M136">
        <v>2101</v>
      </c>
      <c r="N136">
        <f t="shared" si="22"/>
        <v>2101</v>
      </c>
      <c r="O136">
        <f t="shared" si="22"/>
        <v>2101</v>
      </c>
      <c r="P136">
        <f t="shared" si="22"/>
        <v>2101</v>
      </c>
      <c r="Q136">
        <f t="shared" si="22"/>
        <v>2101</v>
      </c>
      <c r="R136">
        <f t="shared" si="22"/>
        <v>2101</v>
      </c>
      <c r="S136">
        <f t="shared" si="22"/>
        <v>2101</v>
      </c>
      <c r="T136">
        <f t="shared" si="22"/>
        <v>2101</v>
      </c>
      <c r="U136">
        <f t="shared" si="22"/>
        <v>2101</v>
      </c>
      <c r="V136">
        <f t="shared" si="22"/>
        <v>2101</v>
      </c>
      <c r="W136">
        <f t="shared" si="22"/>
        <v>2101</v>
      </c>
    </row>
    <row r="137" spans="1:23" x14ac:dyDescent="0.25">
      <c r="A137" t="s">
        <v>59</v>
      </c>
      <c r="B137" t="s">
        <v>5</v>
      </c>
      <c r="C137" t="s">
        <v>15</v>
      </c>
      <c r="D137" t="s">
        <v>16</v>
      </c>
      <c r="E137" t="s">
        <v>61</v>
      </c>
      <c r="F137" t="s">
        <v>102</v>
      </c>
      <c r="G137" t="s">
        <v>70</v>
      </c>
      <c r="L137" t="s">
        <v>71</v>
      </c>
      <c r="M137">
        <v>16</v>
      </c>
      <c r="N137">
        <f t="shared" si="22"/>
        <v>16</v>
      </c>
      <c r="O137">
        <f t="shared" si="22"/>
        <v>16</v>
      </c>
      <c r="P137">
        <f t="shared" si="22"/>
        <v>16</v>
      </c>
      <c r="Q137">
        <f t="shared" si="22"/>
        <v>16</v>
      </c>
      <c r="R137">
        <f t="shared" si="22"/>
        <v>16</v>
      </c>
      <c r="S137">
        <f t="shared" si="22"/>
        <v>16</v>
      </c>
      <c r="T137">
        <f t="shared" si="22"/>
        <v>16</v>
      </c>
      <c r="U137">
        <f t="shared" si="22"/>
        <v>16</v>
      </c>
      <c r="V137">
        <f t="shared" si="22"/>
        <v>16</v>
      </c>
      <c r="W137">
        <f t="shared" si="22"/>
        <v>16</v>
      </c>
    </row>
    <row r="138" spans="1:23" x14ac:dyDescent="0.25">
      <c r="A138" t="s">
        <v>59</v>
      </c>
      <c r="B138" t="s">
        <v>5</v>
      </c>
      <c r="C138" t="s">
        <v>15</v>
      </c>
      <c r="D138" t="s">
        <v>16</v>
      </c>
      <c r="E138" t="s">
        <v>61</v>
      </c>
      <c r="F138" t="s">
        <v>102</v>
      </c>
      <c r="G138" t="s">
        <v>72</v>
      </c>
      <c r="L138" t="s">
        <v>51</v>
      </c>
      <c r="M138">
        <v>0</v>
      </c>
    </row>
    <row r="139" spans="1:23" x14ac:dyDescent="0.25">
      <c r="A139" t="s">
        <v>59</v>
      </c>
      <c r="B139" t="s">
        <v>5</v>
      </c>
      <c r="C139" t="s">
        <v>15</v>
      </c>
      <c r="D139" t="s">
        <v>16</v>
      </c>
      <c r="E139" t="s">
        <v>61</v>
      </c>
      <c r="F139" t="s">
        <v>102</v>
      </c>
      <c r="G139" t="s">
        <v>73</v>
      </c>
      <c r="K139" t="s">
        <v>74</v>
      </c>
      <c r="L139" t="s">
        <v>19</v>
      </c>
      <c r="M139">
        <f>INDEX([1]!freight_data,MATCH($A139&amp;$G139,[1]!freight_index,0),MATCH(M$2,[1]!freight_year,0))</f>
        <v>18.062280800253905</v>
      </c>
      <c r="N139">
        <f t="shared" ref="N139:W143" si="23">M139</f>
        <v>18.062280800253905</v>
      </c>
      <c r="O139">
        <f t="shared" si="23"/>
        <v>18.062280800253905</v>
      </c>
      <c r="P139">
        <f t="shared" si="23"/>
        <v>18.062280800253905</v>
      </c>
      <c r="Q139">
        <f t="shared" si="23"/>
        <v>18.062280800253905</v>
      </c>
      <c r="R139">
        <f t="shared" si="23"/>
        <v>18.062280800253905</v>
      </c>
      <c r="S139">
        <f t="shared" si="23"/>
        <v>18.062280800253905</v>
      </c>
      <c r="T139">
        <f t="shared" si="23"/>
        <v>18.062280800253905</v>
      </c>
      <c r="U139">
        <f t="shared" si="23"/>
        <v>18.062280800253905</v>
      </c>
      <c r="V139">
        <f t="shared" si="23"/>
        <v>18.062280800253905</v>
      </c>
      <c r="W139">
        <f t="shared" si="23"/>
        <v>18.062280800253905</v>
      </c>
    </row>
    <row r="140" spans="1:23" x14ac:dyDescent="0.25">
      <c r="A140" t="s">
        <v>59</v>
      </c>
      <c r="B140" t="s">
        <v>5</v>
      </c>
      <c r="C140" t="s">
        <v>15</v>
      </c>
      <c r="D140" t="s">
        <v>16</v>
      </c>
      <c r="E140" t="s">
        <v>61</v>
      </c>
      <c r="F140" t="s">
        <v>102</v>
      </c>
      <c r="G140" t="s">
        <v>76</v>
      </c>
      <c r="K140" t="s">
        <v>98</v>
      </c>
      <c r="L140" t="s">
        <v>78</v>
      </c>
      <c r="M140">
        <v>239814.03</v>
      </c>
      <c r="N140">
        <f t="shared" si="23"/>
        <v>239814.03</v>
      </c>
      <c r="O140">
        <f t="shared" si="23"/>
        <v>239814.03</v>
      </c>
      <c r="P140">
        <f t="shared" si="23"/>
        <v>239814.03</v>
      </c>
      <c r="Q140">
        <f t="shared" si="23"/>
        <v>239814.03</v>
      </c>
      <c r="R140">
        <f t="shared" si="23"/>
        <v>239814.03</v>
      </c>
      <c r="S140">
        <f t="shared" si="23"/>
        <v>239814.03</v>
      </c>
      <c r="T140">
        <f t="shared" si="23"/>
        <v>239814.03</v>
      </c>
      <c r="U140">
        <f t="shared" si="23"/>
        <v>239814.03</v>
      </c>
      <c r="V140">
        <f t="shared" si="23"/>
        <v>239814.03</v>
      </c>
      <c r="W140">
        <f t="shared" si="23"/>
        <v>239814.03</v>
      </c>
    </row>
    <row r="141" spans="1:23" x14ac:dyDescent="0.25">
      <c r="A141" t="s">
        <v>59</v>
      </c>
      <c r="B141" t="s">
        <v>5</v>
      </c>
      <c r="C141" t="s">
        <v>15</v>
      </c>
      <c r="D141" t="s">
        <v>16</v>
      </c>
      <c r="E141" t="s">
        <v>61</v>
      </c>
      <c r="F141" t="s">
        <v>102</v>
      </c>
      <c r="G141" t="s">
        <v>79</v>
      </c>
      <c r="K141" t="s">
        <v>80</v>
      </c>
      <c r="L141" t="s">
        <v>78</v>
      </c>
      <c r="M141">
        <v>4670</v>
      </c>
      <c r="N141">
        <f t="shared" si="23"/>
        <v>4670</v>
      </c>
      <c r="O141">
        <f t="shared" si="23"/>
        <v>4670</v>
      </c>
      <c r="P141">
        <f t="shared" si="23"/>
        <v>4670</v>
      </c>
      <c r="Q141">
        <f t="shared" si="23"/>
        <v>4670</v>
      </c>
      <c r="R141">
        <f t="shared" si="23"/>
        <v>4670</v>
      </c>
      <c r="S141">
        <f t="shared" si="23"/>
        <v>4670</v>
      </c>
      <c r="T141">
        <f t="shared" si="23"/>
        <v>4670</v>
      </c>
      <c r="U141">
        <f t="shared" si="23"/>
        <v>4670</v>
      </c>
      <c r="V141">
        <f t="shared" si="23"/>
        <v>4670</v>
      </c>
      <c r="W141">
        <f t="shared" si="23"/>
        <v>4670</v>
      </c>
    </row>
    <row r="142" spans="1:23" x14ac:dyDescent="0.25">
      <c r="A142" t="s">
        <v>59</v>
      </c>
      <c r="B142" t="s">
        <v>5</v>
      </c>
      <c r="C142" t="s">
        <v>15</v>
      </c>
      <c r="D142" t="s">
        <v>16</v>
      </c>
      <c r="E142" t="s">
        <v>61</v>
      </c>
      <c r="F142" t="s">
        <v>102</v>
      </c>
      <c r="G142" t="s">
        <v>17</v>
      </c>
      <c r="J142" t="s">
        <v>32</v>
      </c>
      <c r="K142" t="s">
        <v>86</v>
      </c>
      <c r="L142" t="s">
        <v>82</v>
      </c>
      <c r="M142">
        <f>M60*'[4]Fuel Efficiencies'!$B$9/'[4]Fuel Efficiencies'!$B$3</f>
        <v>3.6702326338733609</v>
      </c>
      <c r="N142">
        <f t="shared" si="23"/>
        <v>3.6702326338733609</v>
      </c>
      <c r="O142">
        <f t="shared" si="23"/>
        <v>3.6702326338733609</v>
      </c>
      <c r="P142">
        <f t="shared" si="23"/>
        <v>3.6702326338733609</v>
      </c>
      <c r="Q142">
        <f t="shared" si="23"/>
        <v>3.6702326338733609</v>
      </c>
      <c r="R142">
        <f t="shared" si="23"/>
        <v>3.6702326338733609</v>
      </c>
      <c r="S142">
        <f t="shared" si="23"/>
        <v>3.6702326338733609</v>
      </c>
      <c r="T142">
        <f t="shared" si="23"/>
        <v>3.6702326338733609</v>
      </c>
      <c r="U142">
        <f t="shared" si="23"/>
        <v>3.6702326338733609</v>
      </c>
      <c r="V142">
        <f t="shared" si="23"/>
        <v>3.6702326338733609</v>
      </c>
      <c r="W142">
        <f t="shared" si="23"/>
        <v>3.6702326338733609</v>
      </c>
    </row>
    <row r="143" spans="1:23" x14ac:dyDescent="0.25">
      <c r="A143" t="s">
        <v>59</v>
      </c>
      <c r="B143" t="s">
        <v>5</v>
      </c>
      <c r="C143" t="s">
        <v>15</v>
      </c>
      <c r="D143" t="s">
        <v>16</v>
      </c>
      <c r="E143" t="s">
        <v>61</v>
      </c>
      <c r="F143" t="s">
        <v>102</v>
      </c>
      <c r="G143" t="s">
        <v>17</v>
      </c>
      <c r="J143" t="s">
        <v>103</v>
      </c>
      <c r="K143" t="s">
        <v>86</v>
      </c>
      <c r="L143" t="s">
        <v>82</v>
      </c>
      <c r="M143">
        <f>M142</f>
        <v>3.6702326338733609</v>
      </c>
      <c r="N143">
        <f t="shared" si="23"/>
        <v>3.6702326338733609</v>
      </c>
      <c r="O143">
        <f t="shared" si="23"/>
        <v>3.6702326338733609</v>
      </c>
      <c r="P143">
        <f t="shared" si="23"/>
        <v>3.6702326338733609</v>
      </c>
      <c r="Q143">
        <f t="shared" si="23"/>
        <v>3.6702326338733609</v>
      </c>
      <c r="R143">
        <f t="shared" si="23"/>
        <v>3.6702326338733609</v>
      </c>
      <c r="S143">
        <f t="shared" si="23"/>
        <v>3.6702326338733609</v>
      </c>
      <c r="T143">
        <f t="shared" si="23"/>
        <v>3.6702326338733609</v>
      </c>
      <c r="U143">
        <f t="shared" si="23"/>
        <v>3.6702326338733609</v>
      </c>
      <c r="V143">
        <f t="shared" si="23"/>
        <v>3.6702326338733609</v>
      </c>
      <c r="W143">
        <f t="shared" si="23"/>
        <v>3.6702326338733609</v>
      </c>
    </row>
    <row r="144" spans="1:23" x14ac:dyDescent="0.25">
      <c r="A144" t="s">
        <v>59</v>
      </c>
      <c r="B144" t="s">
        <v>5</v>
      </c>
      <c r="C144" t="s">
        <v>15</v>
      </c>
      <c r="D144" t="s">
        <v>16</v>
      </c>
      <c r="E144" t="s">
        <v>61</v>
      </c>
      <c r="F144" t="s">
        <v>104</v>
      </c>
      <c r="G144" t="s">
        <v>6</v>
      </c>
    </row>
    <row r="145" spans="1:23" x14ac:dyDescent="0.25">
      <c r="A145" t="s">
        <v>59</v>
      </c>
      <c r="B145" t="s">
        <v>5</v>
      </c>
      <c r="C145" t="s">
        <v>15</v>
      </c>
      <c r="D145" t="s">
        <v>16</v>
      </c>
      <c r="E145" t="s">
        <v>61</v>
      </c>
      <c r="F145" t="s">
        <v>104</v>
      </c>
      <c r="G145" t="s">
        <v>67</v>
      </c>
      <c r="L145" t="s">
        <v>68</v>
      </c>
      <c r="M145">
        <v>2020</v>
      </c>
      <c r="N145">
        <f t="shared" ref="N145:W147" si="24">M145</f>
        <v>2020</v>
      </c>
      <c r="O145">
        <f t="shared" si="24"/>
        <v>2020</v>
      </c>
      <c r="P145">
        <f t="shared" si="24"/>
        <v>2020</v>
      </c>
      <c r="Q145">
        <f t="shared" si="24"/>
        <v>2020</v>
      </c>
      <c r="R145">
        <f t="shared" si="24"/>
        <v>2020</v>
      </c>
      <c r="S145">
        <f t="shared" si="24"/>
        <v>2020</v>
      </c>
      <c r="T145">
        <f t="shared" si="24"/>
        <v>2020</v>
      </c>
      <c r="U145">
        <f t="shared" si="24"/>
        <v>2020</v>
      </c>
      <c r="V145">
        <f t="shared" si="24"/>
        <v>2020</v>
      </c>
      <c r="W145">
        <f t="shared" si="24"/>
        <v>2020</v>
      </c>
    </row>
    <row r="146" spans="1:23" x14ac:dyDescent="0.25">
      <c r="A146" t="s">
        <v>59</v>
      </c>
      <c r="B146" t="s">
        <v>5</v>
      </c>
      <c r="C146" t="s">
        <v>15</v>
      </c>
      <c r="D146" t="s">
        <v>16</v>
      </c>
      <c r="E146" t="s">
        <v>61</v>
      </c>
      <c r="F146" t="s">
        <v>104</v>
      </c>
      <c r="G146" t="s">
        <v>69</v>
      </c>
      <c r="L146" t="s">
        <v>68</v>
      </c>
      <c r="M146">
        <v>2101</v>
      </c>
      <c r="N146">
        <f t="shared" si="24"/>
        <v>2101</v>
      </c>
      <c r="O146">
        <f t="shared" si="24"/>
        <v>2101</v>
      </c>
      <c r="P146">
        <f t="shared" si="24"/>
        <v>2101</v>
      </c>
      <c r="Q146">
        <f t="shared" si="24"/>
        <v>2101</v>
      </c>
      <c r="R146">
        <f t="shared" si="24"/>
        <v>2101</v>
      </c>
      <c r="S146">
        <f t="shared" si="24"/>
        <v>2101</v>
      </c>
      <c r="T146">
        <f t="shared" si="24"/>
        <v>2101</v>
      </c>
      <c r="U146">
        <f t="shared" si="24"/>
        <v>2101</v>
      </c>
      <c r="V146">
        <f t="shared" si="24"/>
        <v>2101</v>
      </c>
      <c r="W146">
        <f t="shared" si="24"/>
        <v>2101</v>
      </c>
    </row>
    <row r="147" spans="1:23" x14ac:dyDescent="0.25">
      <c r="A147" t="s">
        <v>59</v>
      </c>
      <c r="B147" t="s">
        <v>5</v>
      </c>
      <c r="C147" t="s">
        <v>15</v>
      </c>
      <c r="D147" t="s">
        <v>16</v>
      </c>
      <c r="E147" t="s">
        <v>61</v>
      </c>
      <c r="F147" t="s">
        <v>104</v>
      </c>
      <c r="G147" t="s">
        <v>70</v>
      </c>
      <c r="L147" t="s">
        <v>71</v>
      </c>
      <c r="M147">
        <v>16</v>
      </c>
      <c r="N147">
        <f t="shared" si="24"/>
        <v>16</v>
      </c>
      <c r="O147">
        <f t="shared" si="24"/>
        <v>16</v>
      </c>
      <c r="P147">
        <f t="shared" si="24"/>
        <v>16</v>
      </c>
      <c r="Q147">
        <f t="shared" si="24"/>
        <v>16</v>
      </c>
      <c r="R147">
        <f t="shared" si="24"/>
        <v>16</v>
      </c>
      <c r="S147">
        <f t="shared" si="24"/>
        <v>16</v>
      </c>
      <c r="T147">
        <f t="shared" si="24"/>
        <v>16</v>
      </c>
      <c r="U147">
        <f t="shared" si="24"/>
        <v>16</v>
      </c>
      <c r="V147">
        <f t="shared" si="24"/>
        <v>16</v>
      </c>
      <c r="W147">
        <f t="shared" si="24"/>
        <v>16</v>
      </c>
    </row>
    <row r="148" spans="1:23" x14ac:dyDescent="0.25">
      <c r="A148" t="s">
        <v>59</v>
      </c>
      <c r="B148" t="s">
        <v>5</v>
      </c>
      <c r="C148" t="s">
        <v>15</v>
      </c>
      <c r="D148" t="s">
        <v>16</v>
      </c>
      <c r="E148" t="s">
        <v>61</v>
      </c>
      <c r="F148" t="s">
        <v>104</v>
      </c>
      <c r="G148" t="s">
        <v>72</v>
      </c>
      <c r="L148" t="s">
        <v>51</v>
      </c>
      <c r="M148">
        <v>0</v>
      </c>
    </row>
    <row r="149" spans="1:23" x14ac:dyDescent="0.25">
      <c r="A149" t="s">
        <v>59</v>
      </c>
      <c r="B149" t="s">
        <v>5</v>
      </c>
      <c r="C149" t="s">
        <v>15</v>
      </c>
      <c r="D149" t="s">
        <v>16</v>
      </c>
      <c r="E149" t="s">
        <v>61</v>
      </c>
      <c r="F149" t="s">
        <v>104</v>
      </c>
      <c r="G149" t="s">
        <v>73</v>
      </c>
      <c r="K149" t="s">
        <v>74</v>
      </c>
      <c r="L149" t="s">
        <v>19</v>
      </c>
      <c r="M149">
        <f>INDEX([1]!freight_data,MATCH($A149&amp;$G149,[1]!freight_index,0),MATCH(M$2,[1]!freight_year,0))</f>
        <v>18.062280800253905</v>
      </c>
      <c r="N149">
        <f t="shared" ref="N149:W154" si="25">M149</f>
        <v>18.062280800253905</v>
      </c>
      <c r="O149">
        <f t="shared" si="25"/>
        <v>18.062280800253905</v>
      </c>
      <c r="P149">
        <f t="shared" si="25"/>
        <v>18.062280800253905</v>
      </c>
      <c r="Q149">
        <f t="shared" si="25"/>
        <v>18.062280800253905</v>
      </c>
      <c r="R149">
        <f t="shared" si="25"/>
        <v>18.062280800253905</v>
      </c>
      <c r="S149">
        <f t="shared" si="25"/>
        <v>18.062280800253905</v>
      </c>
      <c r="T149">
        <f t="shared" si="25"/>
        <v>18.062280800253905</v>
      </c>
      <c r="U149">
        <f t="shared" si="25"/>
        <v>18.062280800253905</v>
      </c>
      <c r="V149">
        <f t="shared" si="25"/>
        <v>18.062280800253905</v>
      </c>
      <c r="W149">
        <f t="shared" si="25"/>
        <v>18.062280800253905</v>
      </c>
    </row>
    <row r="150" spans="1:23" x14ac:dyDescent="0.25">
      <c r="A150" t="s">
        <v>59</v>
      </c>
      <c r="B150" t="s">
        <v>5</v>
      </c>
      <c r="C150" t="s">
        <v>15</v>
      </c>
      <c r="D150" t="s">
        <v>16</v>
      </c>
      <c r="E150" t="s">
        <v>61</v>
      </c>
      <c r="F150" t="s">
        <v>104</v>
      </c>
      <c r="G150" t="s">
        <v>76</v>
      </c>
      <c r="K150" t="s">
        <v>98</v>
      </c>
      <c r="L150" t="s">
        <v>78</v>
      </c>
      <c r="M150">
        <v>182749.38</v>
      </c>
      <c r="N150">
        <f t="shared" si="25"/>
        <v>182749.38</v>
      </c>
      <c r="O150">
        <f t="shared" si="25"/>
        <v>182749.38</v>
      </c>
      <c r="P150">
        <f t="shared" si="25"/>
        <v>182749.38</v>
      </c>
      <c r="Q150">
        <f t="shared" si="25"/>
        <v>182749.38</v>
      </c>
      <c r="R150">
        <f t="shared" si="25"/>
        <v>182749.38</v>
      </c>
      <c r="S150">
        <f t="shared" si="25"/>
        <v>182749.38</v>
      </c>
      <c r="T150">
        <f t="shared" si="25"/>
        <v>182749.38</v>
      </c>
      <c r="U150">
        <f t="shared" si="25"/>
        <v>182749.38</v>
      </c>
      <c r="V150">
        <f t="shared" si="25"/>
        <v>182749.38</v>
      </c>
      <c r="W150">
        <f t="shared" si="25"/>
        <v>182749.38</v>
      </c>
    </row>
    <row r="151" spans="1:23" x14ac:dyDescent="0.25">
      <c r="A151" t="s">
        <v>59</v>
      </c>
      <c r="B151" t="s">
        <v>5</v>
      </c>
      <c r="C151" t="s">
        <v>15</v>
      </c>
      <c r="D151" t="s">
        <v>16</v>
      </c>
      <c r="E151" t="s">
        <v>61</v>
      </c>
      <c r="F151" t="s">
        <v>104</v>
      </c>
      <c r="G151" t="s">
        <v>79</v>
      </c>
      <c r="K151" t="s">
        <v>80</v>
      </c>
      <c r="L151" t="s">
        <v>78</v>
      </c>
      <c r="M151">
        <v>7000</v>
      </c>
      <c r="N151">
        <f t="shared" si="25"/>
        <v>7000</v>
      </c>
      <c r="O151">
        <f t="shared" si="25"/>
        <v>7000</v>
      </c>
      <c r="P151">
        <f t="shared" si="25"/>
        <v>7000</v>
      </c>
      <c r="Q151">
        <f t="shared" si="25"/>
        <v>7000</v>
      </c>
      <c r="R151">
        <f t="shared" si="25"/>
        <v>7000</v>
      </c>
      <c r="S151">
        <f t="shared" si="25"/>
        <v>7000</v>
      </c>
      <c r="T151">
        <f t="shared" si="25"/>
        <v>7000</v>
      </c>
      <c r="U151">
        <f t="shared" si="25"/>
        <v>7000</v>
      </c>
      <c r="V151">
        <f t="shared" si="25"/>
        <v>7000</v>
      </c>
      <c r="W151">
        <f t="shared" si="25"/>
        <v>7000</v>
      </c>
    </row>
    <row r="152" spans="1:23" x14ac:dyDescent="0.25">
      <c r="A152" t="s">
        <v>59</v>
      </c>
      <c r="B152" t="s">
        <v>5</v>
      </c>
      <c r="C152" t="s">
        <v>15</v>
      </c>
      <c r="D152" t="s">
        <v>16</v>
      </c>
      <c r="E152" t="s">
        <v>61</v>
      </c>
      <c r="F152" t="s">
        <v>104</v>
      </c>
      <c r="G152" t="s">
        <v>17</v>
      </c>
      <c r="J152" t="s">
        <v>32</v>
      </c>
      <c r="K152" t="s">
        <v>86</v>
      </c>
      <c r="L152" t="s">
        <v>82</v>
      </c>
      <c r="M152">
        <f>M60*'[4]Fuel Efficiencies'!$B$10/'[4]Fuel Efficiencies'!$B$3</f>
        <v>3.9638512445832297</v>
      </c>
      <c r="N152">
        <f t="shared" si="25"/>
        <v>3.9638512445832297</v>
      </c>
      <c r="O152">
        <f t="shared" si="25"/>
        <v>3.9638512445832297</v>
      </c>
      <c r="P152">
        <f t="shared" si="25"/>
        <v>3.9638512445832297</v>
      </c>
      <c r="Q152">
        <f t="shared" si="25"/>
        <v>3.9638512445832297</v>
      </c>
      <c r="R152">
        <f t="shared" si="25"/>
        <v>3.9638512445832297</v>
      </c>
      <c r="S152">
        <f t="shared" si="25"/>
        <v>3.9638512445832297</v>
      </c>
      <c r="T152">
        <f t="shared" si="25"/>
        <v>3.9638512445832297</v>
      </c>
      <c r="U152">
        <f t="shared" si="25"/>
        <v>3.9638512445832297</v>
      </c>
      <c r="V152">
        <f t="shared" si="25"/>
        <v>3.9638512445832297</v>
      </c>
      <c r="W152">
        <f t="shared" si="25"/>
        <v>3.9638512445832297</v>
      </c>
    </row>
    <row r="153" spans="1:23" x14ac:dyDescent="0.25">
      <c r="A153" t="s">
        <v>59</v>
      </c>
      <c r="B153" t="s">
        <v>5</v>
      </c>
      <c r="C153" t="s">
        <v>15</v>
      </c>
      <c r="D153" t="s">
        <v>16</v>
      </c>
      <c r="E153" t="s">
        <v>61</v>
      </c>
      <c r="F153" t="s">
        <v>104</v>
      </c>
      <c r="G153" t="s">
        <v>17</v>
      </c>
      <c r="J153" t="s">
        <v>103</v>
      </c>
      <c r="K153" t="s">
        <v>86</v>
      </c>
      <c r="L153" t="s">
        <v>82</v>
      </c>
      <c r="M153">
        <f>M152</f>
        <v>3.9638512445832297</v>
      </c>
      <c r="N153">
        <f t="shared" si="25"/>
        <v>3.9638512445832297</v>
      </c>
      <c r="O153">
        <f t="shared" si="25"/>
        <v>3.9638512445832297</v>
      </c>
      <c r="P153">
        <f t="shared" si="25"/>
        <v>3.9638512445832297</v>
      </c>
      <c r="Q153">
        <f t="shared" si="25"/>
        <v>3.9638512445832297</v>
      </c>
      <c r="R153">
        <f t="shared" si="25"/>
        <v>3.9638512445832297</v>
      </c>
      <c r="S153">
        <f t="shared" si="25"/>
        <v>3.9638512445832297</v>
      </c>
      <c r="T153">
        <f t="shared" si="25"/>
        <v>3.9638512445832297</v>
      </c>
      <c r="U153">
        <f t="shared" si="25"/>
        <v>3.9638512445832297</v>
      </c>
      <c r="V153">
        <f t="shared" si="25"/>
        <v>3.9638512445832297</v>
      </c>
      <c r="W153">
        <f t="shared" si="25"/>
        <v>3.9638512445832297</v>
      </c>
    </row>
    <row r="154" spans="1:23" x14ac:dyDescent="0.25">
      <c r="A154" t="s">
        <v>59</v>
      </c>
      <c r="B154" t="s">
        <v>5</v>
      </c>
      <c r="C154" t="s">
        <v>15</v>
      </c>
      <c r="D154" t="s">
        <v>16</v>
      </c>
      <c r="E154" t="s">
        <v>61</v>
      </c>
      <c r="F154" t="s">
        <v>104</v>
      </c>
      <c r="G154" t="s">
        <v>17</v>
      </c>
      <c r="J154" t="s">
        <v>81</v>
      </c>
      <c r="K154" t="s">
        <v>86</v>
      </c>
      <c r="L154" t="s">
        <v>82</v>
      </c>
      <c r="M154">
        <f>M60*'[4]Fuel Efficiencies'!$B$11/'[4]Fuel Efficiencies'!$B$3</f>
        <v>1.3763372377025103</v>
      </c>
      <c r="N154">
        <f t="shared" si="25"/>
        <v>1.3763372377025103</v>
      </c>
      <c r="O154">
        <f t="shared" si="25"/>
        <v>1.3763372377025103</v>
      </c>
      <c r="P154">
        <f t="shared" si="25"/>
        <v>1.3763372377025103</v>
      </c>
      <c r="Q154">
        <f t="shared" si="25"/>
        <v>1.3763372377025103</v>
      </c>
      <c r="R154">
        <f t="shared" si="25"/>
        <v>1.3763372377025103</v>
      </c>
      <c r="S154">
        <f t="shared" si="25"/>
        <v>1.3763372377025103</v>
      </c>
      <c r="T154">
        <f t="shared" si="25"/>
        <v>1.3763372377025103</v>
      </c>
      <c r="U154">
        <f t="shared" si="25"/>
        <v>1.3763372377025103</v>
      </c>
      <c r="V154">
        <f t="shared" si="25"/>
        <v>1.3763372377025103</v>
      </c>
      <c r="W154">
        <f t="shared" si="25"/>
        <v>1.3763372377025103</v>
      </c>
    </row>
    <row r="155" spans="1:23" x14ac:dyDescent="0.25">
      <c r="A155" t="s">
        <v>60</v>
      </c>
      <c r="B155" t="s">
        <v>5</v>
      </c>
      <c r="C155" t="s">
        <v>15</v>
      </c>
      <c r="D155" t="s">
        <v>16</v>
      </c>
      <c r="E155" t="s">
        <v>105</v>
      </c>
      <c r="G155" t="s">
        <v>20</v>
      </c>
      <c r="L155" t="s">
        <v>19</v>
      </c>
    </row>
    <row r="156" spans="1:23" x14ac:dyDescent="0.25">
      <c r="A156" t="s">
        <v>60</v>
      </c>
      <c r="B156" t="s">
        <v>5</v>
      </c>
      <c r="C156" t="s">
        <v>15</v>
      </c>
      <c r="D156" t="s">
        <v>16</v>
      </c>
      <c r="E156" t="s">
        <v>105</v>
      </c>
      <c r="G156" t="s">
        <v>21</v>
      </c>
      <c r="H156" t="s">
        <v>62</v>
      </c>
    </row>
    <row r="157" spans="1:23" x14ac:dyDescent="0.25">
      <c r="A157" t="s">
        <v>60</v>
      </c>
      <c r="B157" t="s">
        <v>5</v>
      </c>
      <c r="C157" t="s">
        <v>15</v>
      </c>
      <c r="D157" t="s">
        <v>16</v>
      </c>
      <c r="E157" t="s">
        <v>105</v>
      </c>
      <c r="G157" t="s">
        <v>63</v>
      </c>
      <c r="L157" t="s">
        <v>51</v>
      </c>
      <c r="M157">
        <v>0.25</v>
      </c>
      <c r="N157">
        <f t="shared" ref="N157:W158" si="26">M157</f>
        <v>0.25</v>
      </c>
      <c r="O157">
        <f t="shared" si="26"/>
        <v>0.25</v>
      </c>
      <c r="P157">
        <f t="shared" si="26"/>
        <v>0.25</v>
      </c>
      <c r="Q157">
        <f t="shared" si="26"/>
        <v>0.25</v>
      </c>
      <c r="R157">
        <f t="shared" si="26"/>
        <v>0.25</v>
      </c>
      <c r="S157">
        <f t="shared" si="26"/>
        <v>0.25</v>
      </c>
      <c r="T157">
        <f t="shared" si="26"/>
        <v>0.25</v>
      </c>
      <c r="U157">
        <f t="shared" si="26"/>
        <v>0.25</v>
      </c>
      <c r="V157">
        <f t="shared" si="26"/>
        <v>0.25</v>
      </c>
      <c r="W157">
        <f t="shared" si="26"/>
        <v>0.25</v>
      </c>
    </row>
    <row r="158" spans="1:23" x14ac:dyDescent="0.25">
      <c r="A158" t="s">
        <v>60</v>
      </c>
      <c r="B158" t="s">
        <v>5</v>
      </c>
      <c r="C158" t="s">
        <v>15</v>
      </c>
      <c r="D158" t="s">
        <v>16</v>
      </c>
      <c r="E158" t="s">
        <v>105</v>
      </c>
      <c r="G158" t="s">
        <v>65</v>
      </c>
      <c r="M158">
        <v>3</v>
      </c>
      <c r="N158">
        <f t="shared" si="26"/>
        <v>3</v>
      </c>
      <c r="O158">
        <f t="shared" si="26"/>
        <v>3</v>
      </c>
      <c r="P158">
        <f t="shared" si="26"/>
        <v>3</v>
      </c>
      <c r="Q158">
        <f t="shared" si="26"/>
        <v>3</v>
      </c>
      <c r="R158">
        <f t="shared" si="26"/>
        <v>3</v>
      </c>
      <c r="S158">
        <f t="shared" si="26"/>
        <v>3</v>
      </c>
      <c r="T158">
        <f t="shared" si="26"/>
        <v>3</v>
      </c>
      <c r="U158">
        <f t="shared" si="26"/>
        <v>3</v>
      </c>
      <c r="V158">
        <f t="shared" si="26"/>
        <v>3</v>
      </c>
      <c r="W158">
        <f t="shared" si="26"/>
        <v>3</v>
      </c>
    </row>
    <row r="159" spans="1:23" x14ac:dyDescent="0.25">
      <c r="A159" t="s">
        <v>60</v>
      </c>
      <c r="B159" t="s">
        <v>5</v>
      </c>
      <c r="C159" t="s">
        <v>15</v>
      </c>
      <c r="D159" t="s">
        <v>16</v>
      </c>
      <c r="E159" t="s">
        <v>105</v>
      </c>
      <c r="F159" t="s">
        <v>106</v>
      </c>
      <c r="G159" t="s">
        <v>6</v>
      </c>
    </row>
    <row r="160" spans="1:23" x14ac:dyDescent="0.25">
      <c r="A160" t="s">
        <v>60</v>
      </c>
      <c r="B160" t="s">
        <v>5</v>
      </c>
      <c r="C160" t="s">
        <v>15</v>
      </c>
      <c r="D160" t="s">
        <v>16</v>
      </c>
      <c r="E160" t="s">
        <v>105</v>
      </c>
      <c r="F160" t="s">
        <v>106</v>
      </c>
      <c r="G160" t="s">
        <v>72</v>
      </c>
      <c r="L160" t="s">
        <v>51</v>
      </c>
      <c r="M160">
        <f>INDEX([1]!freight_data,MATCH($A160&amp;$F160&amp;$G160&amp;$J160,[1]!freight_index,0),MATCH(M$2,[1]!freight_year,0))</f>
        <v>0.2384315883733521</v>
      </c>
    </row>
    <row r="161" spans="1:23" x14ac:dyDescent="0.25">
      <c r="A161" t="s">
        <v>60</v>
      </c>
      <c r="B161" t="s">
        <v>5</v>
      </c>
      <c r="C161" t="s">
        <v>15</v>
      </c>
      <c r="D161" t="s">
        <v>16</v>
      </c>
      <c r="E161" t="s">
        <v>105</v>
      </c>
      <c r="F161" t="s">
        <v>106</v>
      </c>
      <c r="G161" t="s">
        <v>17</v>
      </c>
      <c r="J161" t="s">
        <v>107</v>
      </c>
      <c r="L161" t="s">
        <v>19</v>
      </c>
      <c r="M161">
        <v>1</v>
      </c>
      <c r="N161">
        <f t="shared" ref="N161:W161" si="27">M161</f>
        <v>1</v>
      </c>
      <c r="O161">
        <f t="shared" si="27"/>
        <v>1</v>
      </c>
      <c r="P161">
        <f t="shared" si="27"/>
        <v>1</v>
      </c>
      <c r="Q161">
        <f t="shared" si="27"/>
        <v>1</v>
      </c>
      <c r="R161">
        <f t="shared" si="27"/>
        <v>1</v>
      </c>
      <c r="S161">
        <f t="shared" si="27"/>
        <v>1</v>
      </c>
      <c r="T161">
        <f t="shared" si="27"/>
        <v>1</v>
      </c>
      <c r="U161">
        <f t="shared" si="27"/>
        <v>1</v>
      </c>
      <c r="V161">
        <f t="shared" si="27"/>
        <v>1</v>
      </c>
      <c r="W161">
        <f t="shared" si="27"/>
        <v>1</v>
      </c>
    </row>
    <row r="162" spans="1:23" x14ac:dyDescent="0.25">
      <c r="A162" t="s">
        <v>60</v>
      </c>
      <c r="B162" t="s">
        <v>5</v>
      </c>
      <c r="C162" t="s">
        <v>15</v>
      </c>
      <c r="D162" t="s">
        <v>16</v>
      </c>
      <c r="E162" t="s">
        <v>105</v>
      </c>
      <c r="F162" t="s">
        <v>108</v>
      </c>
      <c r="G162" t="s">
        <v>6</v>
      </c>
    </row>
    <row r="163" spans="1:23" x14ac:dyDescent="0.25">
      <c r="A163" t="s">
        <v>60</v>
      </c>
      <c r="B163" t="s">
        <v>5</v>
      </c>
      <c r="C163" t="s">
        <v>15</v>
      </c>
      <c r="D163" t="s">
        <v>16</v>
      </c>
      <c r="E163" t="s">
        <v>105</v>
      </c>
      <c r="F163" t="s">
        <v>108</v>
      </c>
      <c r="G163" t="s">
        <v>72</v>
      </c>
      <c r="L163" t="s">
        <v>51</v>
      </c>
      <c r="M163">
        <f>INDEX([1]!freight_data,MATCH($A163&amp;$F163&amp;$G163&amp;$J163,[1]!freight_index,0),MATCH(M$2,[1]!freight_year,0))</f>
        <v>0.76156841162664801</v>
      </c>
    </row>
    <row r="164" spans="1:23" x14ac:dyDescent="0.25">
      <c r="A164" t="s">
        <v>60</v>
      </c>
      <c r="B164" t="s">
        <v>5</v>
      </c>
      <c r="C164" t="s">
        <v>15</v>
      </c>
      <c r="D164" t="s">
        <v>16</v>
      </c>
      <c r="E164" t="s">
        <v>105</v>
      </c>
      <c r="F164" t="s">
        <v>108</v>
      </c>
      <c r="G164" t="s">
        <v>17</v>
      </c>
      <c r="J164" t="s">
        <v>109</v>
      </c>
      <c r="L164" t="s">
        <v>19</v>
      </c>
      <c r="M164">
        <v>1</v>
      </c>
      <c r="N164">
        <f t="shared" ref="N164:W164" si="28">M164</f>
        <v>1</v>
      </c>
      <c r="O164">
        <f t="shared" si="28"/>
        <v>1</v>
      </c>
      <c r="P164">
        <f t="shared" si="28"/>
        <v>1</v>
      </c>
      <c r="Q164">
        <f t="shared" si="28"/>
        <v>1</v>
      </c>
      <c r="R164">
        <f t="shared" si="28"/>
        <v>1</v>
      </c>
      <c r="S164">
        <f t="shared" si="28"/>
        <v>1</v>
      </c>
      <c r="T164">
        <f t="shared" si="28"/>
        <v>1</v>
      </c>
      <c r="U164">
        <f t="shared" si="28"/>
        <v>1</v>
      </c>
      <c r="V164">
        <f t="shared" si="28"/>
        <v>1</v>
      </c>
      <c r="W164">
        <f t="shared" si="28"/>
        <v>1</v>
      </c>
    </row>
    <row r="165" spans="1:23" x14ac:dyDescent="0.25">
      <c r="A165" t="s">
        <v>107</v>
      </c>
      <c r="B165" t="s">
        <v>5</v>
      </c>
      <c r="C165" t="s">
        <v>15</v>
      </c>
      <c r="D165" t="s">
        <v>16</v>
      </c>
      <c r="E165" t="s">
        <v>106</v>
      </c>
      <c r="G165" t="s">
        <v>20</v>
      </c>
      <c r="L165" t="s">
        <v>19</v>
      </c>
    </row>
    <row r="166" spans="1:23" x14ac:dyDescent="0.25">
      <c r="A166" t="s">
        <v>107</v>
      </c>
      <c r="B166" t="s">
        <v>5</v>
      </c>
      <c r="C166" t="s">
        <v>15</v>
      </c>
      <c r="D166" t="s">
        <v>16</v>
      </c>
      <c r="E166" t="s">
        <v>106</v>
      </c>
      <c r="G166" t="s">
        <v>21</v>
      </c>
      <c r="H166" t="s">
        <v>62</v>
      </c>
    </row>
    <row r="167" spans="1:23" x14ac:dyDescent="0.25">
      <c r="A167" t="s">
        <v>107</v>
      </c>
      <c r="B167" t="s">
        <v>5</v>
      </c>
      <c r="C167" t="s">
        <v>15</v>
      </c>
      <c r="D167" t="s">
        <v>16</v>
      </c>
      <c r="E167" t="s">
        <v>106</v>
      </c>
      <c r="G167" t="s">
        <v>63</v>
      </c>
      <c r="L167" t="s">
        <v>51</v>
      </c>
      <c r="M167">
        <v>0.25</v>
      </c>
      <c r="N167">
        <f t="shared" ref="N167:W169" si="29">M167</f>
        <v>0.25</v>
      </c>
      <c r="O167">
        <f t="shared" si="29"/>
        <v>0.25</v>
      </c>
      <c r="P167">
        <f t="shared" si="29"/>
        <v>0.25</v>
      </c>
      <c r="Q167">
        <f t="shared" si="29"/>
        <v>0.25</v>
      </c>
      <c r="R167">
        <f t="shared" si="29"/>
        <v>0.25</v>
      </c>
      <c r="S167">
        <f t="shared" si="29"/>
        <v>0.25</v>
      </c>
      <c r="T167">
        <f t="shared" si="29"/>
        <v>0.25</v>
      </c>
      <c r="U167">
        <f t="shared" si="29"/>
        <v>0.25</v>
      </c>
      <c r="V167">
        <f t="shared" si="29"/>
        <v>0.25</v>
      </c>
      <c r="W167">
        <f t="shared" si="29"/>
        <v>0.25</v>
      </c>
    </row>
    <row r="168" spans="1:23" x14ac:dyDescent="0.25">
      <c r="A168" t="s">
        <v>107</v>
      </c>
      <c r="B168" t="s">
        <v>5</v>
      </c>
      <c r="C168" t="s">
        <v>15</v>
      </c>
      <c r="D168" t="s">
        <v>16</v>
      </c>
      <c r="E168" t="s">
        <v>106</v>
      </c>
      <c r="G168" t="s">
        <v>64</v>
      </c>
      <c r="L168" t="s">
        <v>51</v>
      </c>
      <c r="M168">
        <v>0.65</v>
      </c>
      <c r="N168">
        <f t="shared" si="29"/>
        <v>0.65</v>
      </c>
      <c r="O168">
        <f t="shared" si="29"/>
        <v>0.65</v>
      </c>
      <c r="P168">
        <f t="shared" si="29"/>
        <v>0.65</v>
      </c>
      <c r="Q168">
        <f t="shared" si="29"/>
        <v>0.65</v>
      </c>
      <c r="R168">
        <f t="shared" si="29"/>
        <v>0.65</v>
      </c>
      <c r="S168">
        <f t="shared" si="29"/>
        <v>0.65</v>
      </c>
      <c r="T168">
        <f t="shared" si="29"/>
        <v>0.65</v>
      </c>
      <c r="U168">
        <f t="shared" si="29"/>
        <v>0.65</v>
      </c>
      <c r="V168">
        <f t="shared" si="29"/>
        <v>0.65</v>
      </c>
      <c r="W168">
        <f t="shared" si="29"/>
        <v>0.65</v>
      </c>
    </row>
    <row r="169" spans="1:23" x14ac:dyDescent="0.25">
      <c r="A169" t="s">
        <v>107</v>
      </c>
      <c r="B169" t="s">
        <v>5</v>
      </c>
      <c r="C169" t="s">
        <v>15</v>
      </c>
      <c r="D169" t="s">
        <v>16</v>
      </c>
      <c r="E169" t="s">
        <v>106</v>
      </c>
      <c r="G169" t="s">
        <v>65</v>
      </c>
      <c r="M169">
        <v>15</v>
      </c>
      <c r="N169">
        <f t="shared" si="29"/>
        <v>15</v>
      </c>
      <c r="O169">
        <f t="shared" si="29"/>
        <v>15</v>
      </c>
      <c r="P169">
        <f t="shared" si="29"/>
        <v>15</v>
      </c>
      <c r="Q169">
        <f t="shared" si="29"/>
        <v>15</v>
      </c>
      <c r="R169">
        <f t="shared" si="29"/>
        <v>15</v>
      </c>
      <c r="S169">
        <f t="shared" si="29"/>
        <v>15</v>
      </c>
      <c r="T169">
        <f t="shared" si="29"/>
        <v>15</v>
      </c>
      <c r="U169">
        <f t="shared" si="29"/>
        <v>15</v>
      </c>
      <c r="V169">
        <f t="shared" si="29"/>
        <v>15</v>
      </c>
      <c r="W169">
        <f t="shared" si="29"/>
        <v>15</v>
      </c>
    </row>
    <row r="170" spans="1:23" x14ac:dyDescent="0.25">
      <c r="A170" t="s">
        <v>107</v>
      </c>
      <c r="B170" t="s">
        <v>5</v>
      </c>
      <c r="C170" t="s">
        <v>15</v>
      </c>
      <c r="D170" t="s">
        <v>16</v>
      </c>
      <c r="E170" t="s">
        <v>106</v>
      </c>
      <c r="F170" t="s">
        <v>66</v>
      </c>
      <c r="G170" t="s">
        <v>6</v>
      </c>
    </row>
    <row r="171" spans="1:23" x14ac:dyDescent="0.25">
      <c r="A171" t="s">
        <v>107</v>
      </c>
      <c r="B171" t="s">
        <v>5</v>
      </c>
      <c r="C171" t="s">
        <v>15</v>
      </c>
      <c r="D171" t="s">
        <v>16</v>
      </c>
      <c r="E171" t="s">
        <v>106</v>
      </c>
      <c r="F171" t="s">
        <v>66</v>
      </c>
      <c r="G171" t="s">
        <v>67</v>
      </c>
      <c r="L171" t="s">
        <v>68</v>
      </c>
      <c r="M171">
        <v>1990</v>
      </c>
      <c r="N171">
        <f t="shared" ref="N171:W173" si="30">M171</f>
        <v>1990</v>
      </c>
      <c r="O171">
        <f t="shared" si="30"/>
        <v>1990</v>
      </c>
      <c r="P171">
        <f t="shared" si="30"/>
        <v>1990</v>
      </c>
      <c r="Q171">
        <f t="shared" si="30"/>
        <v>1990</v>
      </c>
      <c r="R171">
        <f t="shared" si="30"/>
        <v>1990</v>
      </c>
      <c r="S171">
        <f t="shared" si="30"/>
        <v>1990</v>
      </c>
      <c r="T171">
        <f t="shared" si="30"/>
        <v>1990</v>
      </c>
      <c r="U171">
        <f t="shared" si="30"/>
        <v>1990</v>
      </c>
      <c r="V171">
        <f t="shared" si="30"/>
        <v>1990</v>
      </c>
      <c r="W171">
        <f t="shared" si="30"/>
        <v>1990</v>
      </c>
    </row>
    <row r="172" spans="1:23" x14ac:dyDescent="0.25">
      <c r="A172" t="s">
        <v>107</v>
      </c>
      <c r="B172" t="s">
        <v>5</v>
      </c>
      <c r="C172" t="s">
        <v>15</v>
      </c>
      <c r="D172" t="s">
        <v>16</v>
      </c>
      <c r="E172" t="s">
        <v>106</v>
      </c>
      <c r="F172" t="s">
        <v>66</v>
      </c>
      <c r="G172" t="s">
        <v>69</v>
      </c>
      <c r="L172" t="s">
        <v>68</v>
      </c>
      <c r="M172">
        <v>2001</v>
      </c>
      <c r="N172">
        <f t="shared" si="30"/>
        <v>2001</v>
      </c>
      <c r="O172">
        <f t="shared" si="30"/>
        <v>2001</v>
      </c>
      <c r="P172">
        <f t="shared" si="30"/>
        <v>2001</v>
      </c>
      <c r="Q172">
        <f t="shared" si="30"/>
        <v>2001</v>
      </c>
      <c r="R172">
        <f t="shared" si="30"/>
        <v>2001</v>
      </c>
      <c r="S172">
        <f t="shared" si="30"/>
        <v>2001</v>
      </c>
      <c r="T172">
        <f t="shared" si="30"/>
        <v>2001</v>
      </c>
      <c r="U172">
        <f t="shared" si="30"/>
        <v>2001</v>
      </c>
      <c r="V172">
        <f t="shared" si="30"/>
        <v>2001</v>
      </c>
      <c r="W172">
        <f t="shared" si="30"/>
        <v>2001</v>
      </c>
    </row>
    <row r="173" spans="1:23" x14ac:dyDescent="0.25">
      <c r="A173" t="s">
        <v>107</v>
      </c>
      <c r="B173" t="s">
        <v>5</v>
      </c>
      <c r="C173" t="s">
        <v>15</v>
      </c>
      <c r="D173" t="s">
        <v>16</v>
      </c>
      <c r="E173" t="s">
        <v>106</v>
      </c>
      <c r="F173" t="s">
        <v>66</v>
      </c>
      <c r="G173" t="s">
        <v>70</v>
      </c>
      <c r="L173" t="s">
        <v>71</v>
      </c>
      <c r="M173">
        <v>20</v>
      </c>
      <c r="N173">
        <f t="shared" si="30"/>
        <v>20</v>
      </c>
      <c r="O173">
        <f t="shared" si="30"/>
        <v>20</v>
      </c>
      <c r="P173">
        <f t="shared" si="30"/>
        <v>20</v>
      </c>
      <c r="Q173">
        <f t="shared" si="30"/>
        <v>20</v>
      </c>
      <c r="R173">
        <f t="shared" si="30"/>
        <v>20</v>
      </c>
      <c r="S173">
        <f t="shared" si="30"/>
        <v>20</v>
      </c>
      <c r="T173">
        <f t="shared" si="30"/>
        <v>20</v>
      </c>
      <c r="U173">
        <f t="shared" si="30"/>
        <v>20</v>
      </c>
      <c r="V173">
        <f t="shared" si="30"/>
        <v>20</v>
      </c>
      <c r="W173">
        <f t="shared" si="30"/>
        <v>20</v>
      </c>
    </row>
    <row r="174" spans="1:23" x14ac:dyDescent="0.25">
      <c r="A174" t="s">
        <v>107</v>
      </c>
      <c r="B174" t="s">
        <v>5</v>
      </c>
      <c r="C174" t="s">
        <v>15</v>
      </c>
      <c r="D174" t="s">
        <v>16</v>
      </c>
      <c r="E174" t="s">
        <v>106</v>
      </c>
      <c r="F174" t="s">
        <v>66</v>
      </c>
      <c r="G174" t="s">
        <v>72</v>
      </c>
      <c r="L174" t="s">
        <v>51</v>
      </c>
      <c r="M174">
        <f>INDEX([1]!freight_data,MATCH($A174&amp;$F174&amp;$G174&amp;$J174,[1]!freight_index,0),MATCH(M$2,[1]!freight_year,0))</f>
        <v>1</v>
      </c>
    </row>
    <row r="175" spans="1:23" x14ac:dyDescent="0.25">
      <c r="A175" t="s">
        <v>107</v>
      </c>
      <c r="B175" t="s">
        <v>5</v>
      </c>
      <c r="C175" t="s">
        <v>15</v>
      </c>
      <c r="D175" t="s">
        <v>16</v>
      </c>
      <c r="E175" t="s">
        <v>106</v>
      </c>
      <c r="F175" t="s">
        <v>66</v>
      </c>
      <c r="G175" t="s">
        <v>73</v>
      </c>
      <c r="K175" t="s">
        <v>74</v>
      </c>
      <c r="L175" t="s">
        <v>19</v>
      </c>
      <c r="M175">
        <f>INDEX([1]!freight_data,MATCH($A175&amp;$G175,[1]!freight_index,0),MATCH(M$2,[1]!freight_year,0))</f>
        <v>593.0729841188803</v>
      </c>
      <c r="N175">
        <f t="shared" ref="N175:W179" si="31">M175</f>
        <v>593.0729841188803</v>
      </c>
      <c r="O175">
        <f t="shared" si="31"/>
        <v>593.0729841188803</v>
      </c>
      <c r="P175">
        <f t="shared" si="31"/>
        <v>593.0729841188803</v>
      </c>
      <c r="Q175">
        <f t="shared" si="31"/>
        <v>593.0729841188803</v>
      </c>
      <c r="R175">
        <f t="shared" si="31"/>
        <v>593.0729841188803</v>
      </c>
      <c r="S175">
        <f t="shared" si="31"/>
        <v>593.0729841188803</v>
      </c>
      <c r="T175">
        <f t="shared" si="31"/>
        <v>593.0729841188803</v>
      </c>
      <c r="U175">
        <f t="shared" si="31"/>
        <v>593.0729841188803</v>
      </c>
      <c r="V175">
        <f t="shared" si="31"/>
        <v>593.0729841188803</v>
      </c>
      <c r="W175">
        <f t="shared" si="31"/>
        <v>593.0729841188803</v>
      </c>
    </row>
    <row r="176" spans="1:23" x14ac:dyDescent="0.25">
      <c r="A176" t="s">
        <v>107</v>
      </c>
      <c r="B176" t="s">
        <v>5</v>
      </c>
      <c r="C176" t="s">
        <v>15</v>
      </c>
      <c r="D176" t="s">
        <v>16</v>
      </c>
      <c r="E176" t="s">
        <v>106</v>
      </c>
      <c r="F176" t="s">
        <v>66</v>
      </c>
      <c r="G176" t="s">
        <v>76</v>
      </c>
      <c r="K176" t="s">
        <v>110</v>
      </c>
      <c r="L176" t="s">
        <v>78</v>
      </c>
      <c r="M176">
        <v>177423</v>
      </c>
      <c r="N176">
        <f t="shared" si="31"/>
        <v>177423</v>
      </c>
      <c r="O176">
        <f t="shared" si="31"/>
        <v>177423</v>
      </c>
      <c r="P176">
        <f t="shared" si="31"/>
        <v>177423</v>
      </c>
      <c r="Q176">
        <f t="shared" si="31"/>
        <v>177423</v>
      </c>
      <c r="R176">
        <f t="shared" si="31"/>
        <v>177423</v>
      </c>
      <c r="S176">
        <f t="shared" si="31"/>
        <v>177423</v>
      </c>
      <c r="T176">
        <f t="shared" si="31"/>
        <v>177423</v>
      </c>
      <c r="U176">
        <f t="shared" si="31"/>
        <v>177423</v>
      </c>
      <c r="V176">
        <f t="shared" si="31"/>
        <v>177423</v>
      </c>
      <c r="W176">
        <f t="shared" si="31"/>
        <v>177423</v>
      </c>
    </row>
    <row r="177" spans="1:23" x14ac:dyDescent="0.25">
      <c r="A177" t="s">
        <v>107</v>
      </c>
      <c r="B177" t="s">
        <v>5</v>
      </c>
      <c r="C177" t="s">
        <v>15</v>
      </c>
      <c r="D177" t="s">
        <v>16</v>
      </c>
      <c r="E177" t="s">
        <v>106</v>
      </c>
      <c r="F177" t="s">
        <v>66</v>
      </c>
      <c r="G177" t="s">
        <v>111</v>
      </c>
      <c r="L177" t="s">
        <v>71</v>
      </c>
      <c r="M177">
        <v>12</v>
      </c>
      <c r="N177">
        <f t="shared" si="31"/>
        <v>12</v>
      </c>
      <c r="O177">
        <f t="shared" si="31"/>
        <v>12</v>
      </c>
      <c r="P177">
        <f t="shared" si="31"/>
        <v>12</v>
      </c>
      <c r="Q177">
        <f t="shared" si="31"/>
        <v>12</v>
      </c>
      <c r="R177">
        <f t="shared" si="31"/>
        <v>12</v>
      </c>
      <c r="S177">
        <f t="shared" si="31"/>
        <v>12</v>
      </c>
      <c r="T177">
        <f t="shared" si="31"/>
        <v>12</v>
      </c>
      <c r="U177">
        <f t="shared" si="31"/>
        <v>12</v>
      </c>
      <c r="V177">
        <f t="shared" si="31"/>
        <v>12</v>
      </c>
      <c r="W177">
        <f t="shared" si="31"/>
        <v>12</v>
      </c>
    </row>
    <row r="178" spans="1:23" x14ac:dyDescent="0.25">
      <c r="A178" t="s">
        <v>107</v>
      </c>
      <c r="B178" t="s">
        <v>5</v>
      </c>
      <c r="C178" t="s">
        <v>15</v>
      </c>
      <c r="D178" t="s">
        <v>16</v>
      </c>
      <c r="E178" t="s">
        <v>106</v>
      </c>
      <c r="F178" t="s">
        <v>66</v>
      </c>
      <c r="G178" t="s">
        <v>79</v>
      </c>
      <c r="K178" t="s">
        <v>80</v>
      </c>
      <c r="L178" t="s">
        <v>78</v>
      </c>
      <c r="M178">
        <v>19257</v>
      </c>
      <c r="N178">
        <f t="shared" si="31"/>
        <v>19257</v>
      </c>
      <c r="O178">
        <f t="shared" si="31"/>
        <v>19257</v>
      </c>
      <c r="P178">
        <f t="shared" si="31"/>
        <v>19257</v>
      </c>
      <c r="Q178">
        <f t="shared" si="31"/>
        <v>19257</v>
      </c>
      <c r="R178">
        <f t="shared" si="31"/>
        <v>19257</v>
      </c>
      <c r="S178">
        <f t="shared" si="31"/>
        <v>19257</v>
      </c>
      <c r="T178">
        <f t="shared" si="31"/>
        <v>19257</v>
      </c>
      <c r="U178">
        <f t="shared" si="31"/>
        <v>19257</v>
      </c>
      <c r="V178">
        <f t="shared" si="31"/>
        <v>19257</v>
      </c>
      <c r="W178">
        <f t="shared" si="31"/>
        <v>19257</v>
      </c>
    </row>
    <row r="179" spans="1:23" x14ac:dyDescent="0.25">
      <c r="A179" t="s">
        <v>107</v>
      </c>
      <c r="B179" t="s">
        <v>5</v>
      </c>
      <c r="C179" t="s">
        <v>15</v>
      </c>
      <c r="D179" t="s">
        <v>16</v>
      </c>
      <c r="E179" t="s">
        <v>106</v>
      </c>
      <c r="F179" t="s">
        <v>66</v>
      </c>
      <c r="G179" t="s">
        <v>17</v>
      </c>
      <c r="J179" t="s">
        <v>81</v>
      </c>
      <c r="K179" t="s">
        <v>86</v>
      </c>
      <c r="L179" t="s">
        <v>82</v>
      </c>
      <c r="M179">
        <f>INDEX([1]!freight_data,MATCH($A179&amp;$F179&amp;$G179&amp;$J179,[1]!freight_index,0),MATCH(M$2,[1]!freight_year,0))</f>
        <v>2.0308199896894732</v>
      </c>
      <c r="N179">
        <f t="shared" si="31"/>
        <v>2.0308199896894732</v>
      </c>
      <c r="O179">
        <f t="shared" si="31"/>
        <v>2.0308199896894732</v>
      </c>
      <c r="P179">
        <f t="shared" si="31"/>
        <v>2.0308199896894732</v>
      </c>
      <c r="Q179">
        <f t="shared" si="31"/>
        <v>2.0308199896894732</v>
      </c>
      <c r="R179">
        <f t="shared" si="31"/>
        <v>2.0308199896894732</v>
      </c>
      <c r="S179">
        <f t="shared" si="31"/>
        <v>2.0308199896894732</v>
      </c>
      <c r="T179">
        <f t="shared" si="31"/>
        <v>2.0308199896894732</v>
      </c>
      <c r="U179">
        <f t="shared" si="31"/>
        <v>2.0308199896894732</v>
      </c>
      <c r="V179">
        <f t="shared" si="31"/>
        <v>2.0308199896894732</v>
      </c>
      <c r="W179">
        <f t="shared" si="31"/>
        <v>2.0308199896894732</v>
      </c>
    </row>
    <row r="180" spans="1:23" x14ac:dyDescent="0.25">
      <c r="A180" t="s">
        <v>107</v>
      </c>
      <c r="B180" t="s">
        <v>5</v>
      </c>
      <c r="C180" t="s">
        <v>15</v>
      </c>
      <c r="D180" t="s">
        <v>16</v>
      </c>
      <c r="E180" t="s">
        <v>106</v>
      </c>
      <c r="F180" t="s">
        <v>83</v>
      </c>
      <c r="G180" t="s">
        <v>6</v>
      </c>
    </row>
    <row r="181" spans="1:23" x14ac:dyDescent="0.25">
      <c r="A181" t="s">
        <v>107</v>
      </c>
      <c r="B181" t="s">
        <v>5</v>
      </c>
      <c r="C181" t="s">
        <v>15</v>
      </c>
      <c r="D181" t="s">
        <v>16</v>
      </c>
      <c r="E181" t="s">
        <v>106</v>
      </c>
      <c r="F181" t="s">
        <v>83</v>
      </c>
      <c r="G181" t="s">
        <v>67</v>
      </c>
      <c r="L181" t="s">
        <v>68</v>
      </c>
      <c r="M181">
        <v>2000</v>
      </c>
      <c r="N181">
        <f t="shared" ref="N181:W183" si="32">M181</f>
        <v>2000</v>
      </c>
      <c r="O181">
        <f t="shared" si="32"/>
        <v>2000</v>
      </c>
      <c r="P181">
        <f t="shared" si="32"/>
        <v>2000</v>
      </c>
      <c r="Q181">
        <f t="shared" si="32"/>
        <v>2000</v>
      </c>
      <c r="R181">
        <f t="shared" si="32"/>
        <v>2000</v>
      </c>
      <c r="S181">
        <f t="shared" si="32"/>
        <v>2000</v>
      </c>
      <c r="T181">
        <f t="shared" si="32"/>
        <v>2000</v>
      </c>
      <c r="U181">
        <f t="shared" si="32"/>
        <v>2000</v>
      </c>
      <c r="V181">
        <f t="shared" si="32"/>
        <v>2000</v>
      </c>
      <c r="W181">
        <f t="shared" si="32"/>
        <v>2000</v>
      </c>
    </row>
    <row r="182" spans="1:23" x14ac:dyDescent="0.25">
      <c r="A182" t="s">
        <v>107</v>
      </c>
      <c r="B182" t="s">
        <v>5</v>
      </c>
      <c r="C182" t="s">
        <v>15</v>
      </c>
      <c r="D182" t="s">
        <v>16</v>
      </c>
      <c r="E182" t="s">
        <v>106</v>
      </c>
      <c r="F182" t="s">
        <v>83</v>
      </c>
      <c r="G182" t="s">
        <v>69</v>
      </c>
      <c r="L182" t="s">
        <v>68</v>
      </c>
      <c r="M182">
        <v>2101</v>
      </c>
      <c r="N182">
        <f t="shared" si="32"/>
        <v>2101</v>
      </c>
      <c r="O182">
        <f t="shared" si="32"/>
        <v>2101</v>
      </c>
      <c r="P182">
        <f t="shared" si="32"/>
        <v>2101</v>
      </c>
      <c r="Q182">
        <f t="shared" si="32"/>
        <v>2101</v>
      </c>
      <c r="R182">
        <f t="shared" si="32"/>
        <v>2101</v>
      </c>
      <c r="S182">
        <f t="shared" si="32"/>
        <v>2101</v>
      </c>
      <c r="T182">
        <f t="shared" si="32"/>
        <v>2101</v>
      </c>
      <c r="U182">
        <f t="shared" si="32"/>
        <v>2101</v>
      </c>
      <c r="V182">
        <f t="shared" si="32"/>
        <v>2101</v>
      </c>
      <c r="W182">
        <f t="shared" si="32"/>
        <v>2101</v>
      </c>
    </row>
    <row r="183" spans="1:23" x14ac:dyDescent="0.25">
      <c r="A183" t="s">
        <v>107</v>
      </c>
      <c r="B183" t="s">
        <v>5</v>
      </c>
      <c r="C183" t="s">
        <v>15</v>
      </c>
      <c r="D183" t="s">
        <v>16</v>
      </c>
      <c r="E183" t="s">
        <v>106</v>
      </c>
      <c r="F183" t="s">
        <v>83</v>
      </c>
      <c r="G183" t="s">
        <v>70</v>
      </c>
      <c r="L183" t="s">
        <v>71</v>
      </c>
      <c r="M183">
        <v>16</v>
      </c>
      <c r="N183">
        <f t="shared" si="32"/>
        <v>16</v>
      </c>
      <c r="O183">
        <f t="shared" si="32"/>
        <v>16</v>
      </c>
      <c r="P183">
        <f t="shared" si="32"/>
        <v>16</v>
      </c>
      <c r="Q183">
        <f t="shared" si="32"/>
        <v>16</v>
      </c>
      <c r="R183">
        <f t="shared" si="32"/>
        <v>16</v>
      </c>
      <c r="S183">
        <f t="shared" si="32"/>
        <v>16</v>
      </c>
      <c r="T183">
        <f t="shared" si="32"/>
        <v>16</v>
      </c>
      <c r="U183">
        <f t="shared" si="32"/>
        <v>16</v>
      </c>
      <c r="V183">
        <f t="shared" si="32"/>
        <v>16</v>
      </c>
      <c r="W183">
        <f t="shared" si="32"/>
        <v>16</v>
      </c>
    </row>
    <row r="184" spans="1:23" x14ac:dyDescent="0.25">
      <c r="A184" t="s">
        <v>107</v>
      </c>
      <c r="B184" t="s">
        <v>5</v>
      </c>
      <c r="C184" t="s">
        <v>15</v>
      </c>
      <c r="D184" t="s">
        <v>16</v>
      </c>
      <c r="E184" t="s">
        <v>106</v>
      </c>
      <c r="F184" t="s">
        <v>83</v>
      </c>
      <c r="G184" t="s">
        <v>72</v>
      </c>
      <c r="L184" t="s">
        <v>51</v>
      </c>
      <c r="M184">
        <v>0</v>
      </c>
    </row>
    <row r="185" spans="1:23" x14ac:dyDescent="0.25">
      <c r="A185" t="s">
        <v>107</v>
      </c>
      <c r="B185" t="s">
        <v>5</v>
      </c>
      <c r="C185" t="s">
        <v>15</v>
      </c>
      <c r="D185" t="s">
        <v>16</v>
      </c>
      <c r="E185" t="s">
        <v>106</v>
      </c>
      <c r="F185" t="s">
        <v>83</v>
      </c>
      <c r="G185" t="s">
        <v>73</v>
      </c>
      <c r="K185" t="s">
        <v>74</v>
      </c>
      <c r="L185" t="s">
        <v>19</v>
      </c>
      <c r="M185">
        <f>INDEX([1]!freight_data,MATCH($A185&amp;$G185,[1]!freight_index,0),MATCH(M$2,[1]!freight_year,0))</f>
        <v>593.0729841188803</v>
      </c>
      <c r="N185">
        <f t="shared" ref="N185:W188" si="33">M185</f>
        <v>593.0729841188803</v>
      </c>
      <c r="O185">
        <f t="shared" si="33"/>
        <v>593.0729841188803</v>
      </c>
      <c r="P185">
        <f t="shared" si="33"/>
        <v>593.0729841188803</v>
      </c>
      <c r="Q185">
        <f t="shared" si="33"/>
        <v>593.0729841188803</v>
      </c>
      <c r="R185">
        <f t="shared" si="33"/>
        <v>593.0729841188803</v>
      </c>
      <c r="S185">
        <f t="shared" si="33"/>
        <v>593.0729841188803</v>
      </c>
      <c r="T185">
        <f t="shared" si="33"/>
        <v>593.0729841188803</v>
      </c>
      <c r="U185">
        <f t="shared" si="33"/>
        <v>593.0729841188803</v>
      </c>
      <c r="V185">
        <f t="shared" si="33"/>
        <v>593.0729841188803</v>
      </c>
      <c r="W185">
        <f t="shared" si="33"/>
        <v>593.0729841188803</v>
      </c>
    </row>
    <row r="186" spans="1:23" x14ac:dyDescent="0.25">
      <c r="A186" t="s">
        <v>107</v>
      </c>
      <c r="B186" t="s">
        <v>5</v>
      </c>
      <c r="C186" t="s">
        <v>15</v>
      </c>
      <c r="D186" t="s">
        <v>16</v>
      </c>
      <c r="E186" t="s">
        <v>106</v>
      </c>
      <c r="F186" t="s">
        <v>83</v>
      </c>
      <c r="G186" t="s">
        <v>76</v>
      </c>
      <c r="K186" t="s">
        <v>112</v>
      </c>
      <c r="L186" t="s">
        <v>78</v>
      </c>
      <c r="M186">
        <v>183902.33</v>
      </c>
      <c r="N186">
        <f t="shared" si="33"/>
        <v>183902.33</v>
      </c>
      <c r="O186">
        <f t="shared" si="33"/>
        <v>183902.33</v>
      </c>
      <c r="P186">
        <f t="shared" si="33"/>
        <v>183902.33</v>
      </c>
      <c r="Q186">
        <f t="shared" si="33"/>
        <v>183902.33</v>
      </c>
      <c r="R186">
        <f t="shared" si="33"/>
        <v>183902.33</v>
      </c>
      <c r="S186">
        <f t="shared" si="33"/>
        <v>183902.33</v>
      </c>
      <c r="T186">
        <f t="shared" si="33"/>
        <v>183902.33</v>
      </c>
      <c r="U186">
        <f t="shared" si="33"/>
        <v>183902.33</v>
      </c>
      <c r="V186">
        <f t="shared" si="33"/>
        <v>183902.33</v>
      </c>
      <c r="W186">
        <f t="shared" si="33"/>
        <v>183902.33</v>
      </c>
    </row>
    <row r="187" spans="1:23" x14ac:dyDescent="0.25">
      <c r="A187" t="s">
        <v>107</v>
      </c>
      <c r="B187" t="s">
        <v>5</v>
      </c>
      <c r="C187" t="s">
        <v>15</v>
      </c>
      <c r="D187" t="s">
        <v>16</v>
      </c>
      <c r="E187" t="s">
        <v>106</v>
      </c>
      <c r="F187" t="s">
        <v>83</v>
      </c>
      <c r="G187" t="s">
        <v>79</v>
      </c>
      <c r="K187" t="s">
        <v>80</v>
      </c>
      <c r="L187" t="s">
        <v>78</v>
      </c>
      <c r="M187">
        <v>19596</v>
      </c>
      <c r="N187">
        <f t="shared" si="33"/>
        <v>19596</v>
      </c>
      <c r="O187">
        <f t="shared" si="33"/>
        <v>19596</v>
      </c>
      <c r="P187">
        <f t="shared" si="33"/>
        <v>19596</v>
      </c>
      <c r="Q187">
        <f t="shared" si="33"/>
        <v>19596</v>
      </c>
      <c r="R187">
        <f t="shared" si="33"/>
        <v>19596</v>
      </c>
      <c r="S187">
        <f t="shared" si="33"/>
        <v>19596</v>
      </c>
      <c r="T187">
        <f t="shared" si="33"/>
        <v>19596</v>
      </c>
      <c r="U187">
        <f t="shared" si="33"/>
        <v>19596</v>
      </c>
      <c r="V187">
        <f t="shared" si="33"/>
        <v>19596</v>
      </c>
      <c r="W187">
        <f t="shared" si="33"/>
        <v>19596</v>
      </c>
    </row>
    <row r="188" spans="1:23" x14ac:dyDescent="0.25">
      <c r="A188" t="s">
        <v>107</v>
      </c>
      <c r="B188" t="s">
        <v>5</v>
      </c>
      <c r="C188" t="s">
        <v>15</v>
      </c>
      <c r="D188" t="s">
        <v>16</v>
      </c>
      <c r="E188" t="s">
        <v>106</v>
      </c>
      <c r="F188" t="s">
        <v>83</v>
      </c>
      <c r="G188" t="s">
        <v>17</v>
      </c>
      <c r="J188" t="s">
        <v>81</v>
      </c>
      <c r="K188" t="s">
        <v>86</v>
      </c>
      <c r="L188" t="s">
        <v>82</v>
      </c>
      <c r="M188">
        <f>INDEX([1]!freight_data,MATCH($A188&amp;$F188&amp;$G188&amp;$J188,[1]!freight_index,0),MATCH(M$2,[1]!freight_year,0))</f>
        <v>1.9435644333557149</v>
      </c>
      <c r="N188">
        <f t="shared" si="33"/>
        <v>1.9435644333557149</v>
      </c>
      <c r="O188">
        <f t="shared" si="33"/>
        <v>1.9435644333557149</v>
      </c>
      <c r="P188">
        <f t="shared" si="33"/>
        <v>1.9435644333557149</v>
      </c>
      <c r="Q188">
        <f t="shared" si="33"/>
        <v>1.9435644333557149</v>
      </c>
      <c r="R188">
        <f t="shared" si="33"/>
        <v>1.9435644333557149</v>
      </c>
      <c r="S188">
        <f t="shared" si="33"/>
        <v>1.9435644333557149</v>
      </c>
      <c r="T188">
        <f t="shared" si="33"/>
        <v>1.9435644333557149</v>
      </c>
      <c r="U188">
        <f t="shared" si="33"/>
        <v>1.9435644333557149</v>
      </c>
      <c r="V188">
        <f t="shared" si="33"/>
        <v>1.9435644333557149</v>
      </c>
      <c r="W188">
        <f t="shared" si="33"/>
        <v>1.9435644333557149</v>
      </c>
    </row>
    <row r="189" spans="1:23" x14ac:dyDescent="0.25">
      <c r="A189" t="s">
        <v>107</v>
      </c>
      <c r="B189" t="s">
        <v>5</v>
      </c>
      <c r="C189" t="s">
        <v>15</v>
      </c>
      <c r="D189" t="s">
        <v>16</v>
      </c>
      <c r="E189" t="s">
        <v>106</v>
      </c>
      <c r="F189" t="s">
        <v>84</v>
      </c>
      <c r="G189" t="s">
        <v>6</v>
      </c>
    </row>
    <row r="190" spans="1:23" x14ac:dyDescent="0.25">
      <c r="A190" t="s">
        <v>107</v>
      </c>
      <c r="B190" t="s">
        <v>5</v>
      </c>
      <c r="C190" t="s">
        <v>15</v>
      </c>
      <c r="D190" t="s">
        <v>16</v>
      </c>
      <c r="E190" t="s">
        <v>106</v>
      </c>
      <c r="F190" t="s">
        <v>84</v>
      </c>
      <c r="G190" t="s">
        <v>67</v>
      </c>
      <c r="L190" t="s">
        <v>68</v>
      </c>
      <c r="M190">
        <v>2015</v>
      </c>
      <c r="N190">
        <f t="shared" ref="N190:W192" si="34">M190</f>
        <v>2015</v>
      </c>
      <c r="O190">
        <f t="shared" si="34"/>
        <v>2015</v>
      </c>
      <c r="P190">
        <f t="shared" si="34"/>
        <v>2015</v>
      </c>
      <c r="Q190">
        <f t="shared" si="34"/>
        <v>2015</v>
      </c>
      <c r="R190">
        <f t="shared" si="34"/>
        <v>2015</v>
      </c>
      <c r="S190">
        <f t="shared" si="34"/>
        <v>2015</v>
      </c>
      <c r="T190">
        <f t="shared" si="34"/>
        <v>2015</v>
      </c>
      <c r="U190">
        <f t="shared" si="34"/>
        <v>2015</v>
      </c>
      <c r="V190">
        <f t="shared" si="34"/>
        <v>2015</v>
      </c>
      <c r="W190">
        <f t="shared" si="34"/>
        <v>2015</v>
      </c>
    </row>
    <row r="191" spans="1:23" x14ac:dyDescent="0.25">
      <c r="A191" t="s">
        <v>107</v>
      </c>
      <c r="B191" t="s">
        <v>5</v>
      </c>
      <c r="C191" t="s">
        <v>15</v>
      </c>
      <c r="D191" t="s">
        <v>16</v>
      </c>
      <c r="E191" t="s">
        <v>106</v>
      </c>
      <c r="F191" t="s">
        <v>84</v>
      </c>
      <c r="G191" t="s">
        <v>69</v>
      </c>
      <c r="L191" t="s">
        <v>68</v>
      </c>
      <c r="M191">
        <v>2101</v>
      </c>
      <c r="N191">
        <f t="shared" si="34"/>
        <v>2101</v>
      </c>
      <c r="O191">
        <f t="shared" si="34"/>
        <v>2101</v>
      </c>
      <c r="P191">
        <f t="shared" si="34"/>
        <v>2101</v>
      </c>
      <c r="Q191">
        <f t="shared" si="34"/>
        <v>2101</v>
      </c>
      <c r="R191">
        <f t="shared" si="34"/>
        <v>2101</v>
      </c>
      <c r="S191">
        <f t="shared" si="34"/>
        <v>2101</v>
      </c>
      <c r="T191">
        <f t="shared" si="34"/>
        <v>2101</v>
      </c>
      <c r="U191">
        <f t="shared" si="34"/>
        <v>2101</v>
      </c>
      <c r="V191">
        <f t="shared" si="34"/>
        <v>2101</v>
      </c>
      <c r="W191">
        <f t="shared" si="34"/>
        <v>2101</v>
      </c>
    </row>
    <row r="192" spans="1:23" x14ac:dyDescent="0.25">
      <c r="A192" t="s">
        <v>107</v>
      </c>
      <c r="B192" t="s">
        <v>5</v>
      </c>
      <c r="C192" t="s">
        <v>15</v>
      </c>
      <c r="D192" t="s">
        <v>16</v>
      </c>
      <c r="E192" t="s">
        <v>106</v>
      </c>
      <c r="F192" t="s">
        <v>84</v>
      </c>
      <c r="G192" t="s">
        <v>70</v>
      </c>
      <c r="L192" t="s">
        <v>71</v>
      </c>
      <c r="M192">
        <v>12</v>
      </c>
      <c r="N192">
        <f t="shared" si="34"/>
        <v>12</v>
      </c>
      <c r="O192">
        <f t="shared" si="34"/>
        <v>12</v>
      </c>
      <c r="P192">
        <f t="shared" si="34"/>
        <v>12</v>
      </c>
      <c r="Q192">
        <f t="shared" si="34"/>
        <v>12</v>
      </c>
      <c r="R192">
        <f t="shared" si="34"/>
        <v>12</v>
      </c>
      <c r="S192">
        <f t="shared" si="34"/>
        <v>12</v>
      </c>
      <c r="T192">
        <f t="shared" si="34"/>
        <v>12</v>
      </c>
      <c r="U192">
        <f t="shared" si="34"/>
        <v>12</v>
      </c>
      <c r="V192">
        <f t="shared" si="34"/>
        <v>12</v>
      </c>
      <c r="W192">
        <f t="shared" si="34"/>
        <v>12</v>
      </c>
    </row>
    <row r="193" spans="1:23" x14ac:dyDescent="0.25">
      <c r="A193" t="s">
        <v>107</v>
      </c>
      <c r="B193" t="s">
        <v>5</v>
      </c>
      <c r="C193" t="s">
        <v>15</v>
      </c>
      <c r="D193" t="s">
        <v>16</v>
      </c>
      <c r="E193" t="s">
        <v>106</v>
      </c>
      <c r="F193" t="s">
        <v>84</v>
      </c>
      <c r="G193" t="s">
        <v>72</v>
      </c>
      <c r="L193" t="s">
        <v>51</v>
      </c>
      <c r="M193">
        <v>0</v>
      </c>
    </row>
    <row r="194" spans="1:23" x14ac:dyDescent="0.25">
      <c r="A194" t="s">
        <v>107</v>
      </c>
      <c r="B194" t="s">
        <v>5</v>
      </c>
      <c r="C194" t="s">
        <v>15</v>
      </c>
      <c r="D194" t="s">
        <v>16</v>
      </c>
      <c r="E194" t="s">
        <v>106</v>
      </c>
      <c r="F194" t="s">
        <v>84</v>
      </c>
      <c r="G194" t="s">
        <v>73</v>
      </c>
      <c r="K194" t="s">
        <v>74</v>
      </c>
      <c r="L194" t="s">
        <v>19</v>
      </c>
      <c r="M194">
        <f>INDEX([1]!freight_data,MATCH($A194&amp;$G194,[1]!freight_index,0),MATCH(M$2,[1]!freight_year,0))</f>
        <v>593.0729841188803</v>
      </c>
      <c r="N194">
        <f t="shared" ref="N194:W197" si="35">M194</f>
        <v>593.0729841188803</v>
      </c>
      <c r="O194">
        <f t="shared" si="35"/>
        <v>593.0729841188803</v>
      </c>
      <c r="P194">
        <f t="shared" si="35"/>
        <v>593.0729841188803</v>
      </c>
      <c r="Q194">
        <f t="shared" si="35"/>
        <v>593.0729841188803</v>
      </c>
      <c r="R194">
        <f t="shared" si="35"/>
        <v>593.0729841188803</v>
      </c>
      <c r="S194">
        <f t="shared" si="35"/>
        <v>593.0729841188803</v>
      </c>
      <c r="T194">
        <f t="shared" si="35"/>
        <v>593.0729841188803</v>
      </c>
      <c r="U194">
        <f t="shared" si="35"/>
        <v>593.0729841188803</v>
      </c>
      <c r="V194">
        <f t="shared" si="35"/>
        <v>593.0729841188803</v>
      </c>
      <c r="W194">
        <f t="shared" si="35"/>
        <v>593.0729841188803</v>
      </c>
    </row>
    <row r="195" spans="1:23" x14ac:dyDescent="0.25">
      <c r="A195" t="s">
        <v>107</v>
      </c>
      <c r="B195" t="s">
        <v>5</v>
      </c>
      <c r="C195" t="s">
        <v>15</v>
      </c>
      <c r="D195" t="s">
        <v>16</v>
      </c>
      <c r="E195" t="s">
        <v>106</v>
      </c>
      <c r="F195" t="s">
        <v>84</v>
      </c>
      <c r="G195" t="s">
        <v>76</v>
      </c>
      <c r="K195" t="s">
        <v>112</v>
      </c>
      <c r="L195" t="s">
        <v>78</v>
      </c>
      <c r="M195">
        <f>201921.59*1.5</f>
        <v>302882.38500000001</v>
      </c>
      <c r="N195">
        <f t="shared" si="35"/>
        <v>302882.38500000001</v>
      </c>
      <c r="O195">
        <f t="shared" si="35"/>
        <v>302882.38500000001</v>
      </c>
      <c r="P195">
        <f t="shared" si="35"/>
        <v>302882.38500000001</v>
      </c>
      <c r="Q195">
        <f t="shared" si="35"/>
        <v>302882.38500000001</v>
      </c>
      <c r="R195">
        <f t="shared" si="35"/>
        <v>302882.38500000001</v>
      </c>
      <c r="S195">
        <f t="shared" si="35"/>
        <v>302882.38500000001</v>
      </c>
      <c r="T195">
        <f t="shared" si="35"/>
        <v>302882.38500000001</v>
      </c>
      <c r="U195">
        <f t="shared" si="35"/>
        <v>302882.38500000001</v>
      </c>
      <c r="V195">
        <f t="shared" si="35"/>
        <v>302882.38500000001</v>
      </c>
      <c r="W195">
        <f t="shared" si="35"/>
        <v>302882.38500000001</v>
      </c>
    </row>
    <row r="196" spans="1:23" x14ac:dyDescent="0.25">
      <c r="A196" t="s">
        <v>107</v>
      </c>
      <c r="B196" t="s">
        <v>5</v>
      </c>
      <c r="C196" t="s">
        <v>15</v>
      </c>
      <c r="D196" t="s">
        <v>16</v>
      </c>
      <c r="E196" t="s">
        <v>106</v>
      </c>
      <c r="F196" t="s">
        <v>84</v>
      </c>
      <c r="G196" t="s">
        <v>79</v>
      </c>
      <c r="K196" t="s">
        <v>80</v>
      </c>
      <c r="L196" t="s">
        <v>78</v>
      </c>
      <c r="M196">
        <v>21533</v>
      </c>
      <c r="N196">
        <f t="shared" si="35"/>
        <v>21533</v>
      </c>
      <c r="O196">
        <f t="shared" si="35"/>
        <v>21533</v>
      </c>
      <c r="P196">
        <f t="shared" si="35"/>
        <v>21533</v>
      </c>
      <c r="Q196">
        <f t="shared" si="35"/>
        <v>21533</v>
      </c>
      <c r="R196">
        <f t="shared" si="35"/>
        <v>21533</v>
      </c>
      <c r="S196">
        <f t="shared" si="35"/>
        <v>21533</v>
      </c>
      <c r="T196">
        <f t="shared" si="35"/>
        <v>21533</v>
      </c>
      <c r="U196">
        <f t="shared" si="35"/>
        <v>21533</v>
      </c>
      <c r="V196">
        <f t="shared" si="35"/>
        <v>21533</v>
      </c>
      <c r="W196">
        <f t="shared" si="35"/>
        <v>21533</v>
      </c>
    </row>
    <row r="197" spans="1:23" x14ac:dyDescent="0.25">
      <c r="A197" t="s">
        <v>107</v>
      </c>
      <c r="B197" t="s">
        <v>5</v>
      </c>
      <c r="C197" t="s">
        <v>15</v>
      </c>
      <c r="D197" t="s">
        <v>16</v>
      </c>
      <c r="E197" t="s">
        <v>106</v>
      </c>
      <c r="F197" t="s">
        <v>84</v>
      </c>
      <c r="G197" t="s">
        <v>17</v>
      </c>
      <c r="J197" t="s">
        <v>81</v>
      </c>
      <c r="K197" t="s">
        <v>86</v>
      </c>
      <c r="L197" t="s">
        <v>82</v>
      </c>
      <c r="M197">
        <f>INDEX([1]!freight_data,MATCH($A197&amp;$F197&amp;$G197&amp;$J197,[1]!freight_index,0),MATCH(M$2,[1]!freight_year,0))</f>
        <v>2.183603520961229</v>
      </c>
      <c r="N197">
        <f t="shared" si="35"/>
        <v>2.183603520961229</v>
      </c>
      <c r="O197">
        <f t="shared" si="35"/>
        <v>2.183603520961229</v>
      </c>
      <c r="P197">
        <f t="shared" si="35"/>
        <v>2.183603520961229</v>
      </c>
      <c r="Q197">
        <f t="shared" si="35"/>
        <v>2.183603520961229</v>
      </c>
      <c r="R197">
        <f t="shared" si="35"/>
        <v>2.183603520961229</v>
      </c>
      <c r="S197">
        <f t="shared" si="35"/>
        <v>2.183603520961229</v>
      </c>
      <c r="T197">
        <f t="shared" si="35"/>
        <v>2.183603520961229</v>
      </c>
      <c r="U197">
        <f t="shared" si="35"/>
        <v>2.183603520961229</v>
      </c>
      <c r="V197">
        <f t="shared" si="35"/>
        <v>2.183603520961229</v>
      </c>
      <c r="W197">
        <f t="shared" si="35"/>
        <v>2.183603520961229</v>
      </c>
    </row>
    <row r="198" spans="1:23" x14ac:dyDescent="0.25">
      <c r="A198" t="s">
        <v>107</v>
      </c>
      <c r="B198" t="s">
        <v>5</v>
      </c>
      <c r="C198" t="s">
        <v>15</v>
      </c>
      <c r="D198" t="s">
        <v>16</v>
      </c>
      <c r="E198" t="s">
        <v>106</v>
      </c>
      <c r="F198" t="s">
        <v>113</v>
      </c>
      <c r="G198" t="s">
        <v>6</v>
      </c>
    </row>
    <row r="199" spans="1:23" x14ac:dyDescent="0.25">
      <c r="A199" t="s">
        <v>107</v>
      </c>
      <c r="B199" t="s">
        <v>5</v>
      </c>
      <c r="C199" t="s">
        <v>15</v>
      </c>
      <c r="D199" t="s">
        <v>16</v>
      </c>
      <c r="E199" t="s">
        <v>106</v>
      </c>
      <c r="F199" t="s">
        <v>113</v>
      </c>
      <c r="G199" t="s">
        <v>67</v>
      </c>
      <c r="L199" t="s">
        <v>68</v>
      </c>
      <c r="M199">
        <v>2015</v>
      </c>
      <c r="N199">
        <f t="shared" ref="N199:W201" si="36">M199</f>
        <v>2015</v>
      </c>
      <c r="O199">
        <f t="shared" si="36"/>
        <v>2015</v>
      </c>
      <c r="P199">
        <f t="shared" si="36"/>
        <v>2015</v>
      </c>
      <c r="Q199">
        <f t="shared" si="36"/>
        <v>2015</v>
      </c>
      <c r="R199">
        <f t="shared" si="36"/>
        <v>2015</v>
      </c>
      <c r="S199">
        <f t="shared" si="36"/>
        <v>2015</v>
      </c>
      <c r="T199">
        <f t="shared" si="36"/>
        <v>2015</v>
      </c>
      <c r="U199">
        <f t="shared" si="36"/>
        <v>2015</v>
      </c>
      <c r="V199">
        <f t="shared" si="36"/>
        <v>2015</v>
      </c>
      <c r="W199">
        <f t="shared" si="36"/>
        <v>2015</v>
      </c>
    </row>
    <row r="200" spans="1:23" x14ac:dyDescent="0.25">
      <c r="A200" t="s">
        <v>107</v>
      </c>
      <c r="B200" t="s">
        <v>5</v>
      </c>
      <c r="C200" t="s">
        <v>15</v>
      </c>
      <c r="D200" t="s">
        <v>16</v>
      </c>
      <c r="E200" t="s">
        <v>106</v>
      </c>
      <c r="F200" t="s">
        <v>113</v>
      </c>
      <c r="G200" t="s">
        <v>69</v>
      </c>
      <c r="L200" t="s">
        <v>68</v>
      </c>
      <c r="M200">
        <v>2101</v>
      </c>
      <c r="N200">
        <f t="shared" si="36"/>
        <v>2101</v>
      </c>
      <c r="O200">
        <f t="shared" si="36"/>
        <v>2101</v>
      </c>
      <c r="P200">
        <f t="shared" si="36"/>
        <v>2101</v>
      </c>
      <c r="Q200">
        <f t="shared" si="36"/>
        <v>2101</v>
      </c>
      <c r="R200">
        <f t="shared" si="36"/>
        <v>2101</v>
      </c>
      <c r="S200">
        <f t="shared" si="36"/>
        <v>2101</v>
      </c>
      <c r="T200">
        <f t="shared" si="36"/>
        <v>2101</v>
      </c>
      <c r="U200">
        <f t="shared" si="36"/>
        <v>2101</v>
      </c>
      <c r="V200">
        <f t="shared" si="36"/>
        <v>2101</v>
      </c>
      <c r="W200">
        <f t="shared" si="36"/>
        <v>2101</v>
      </c>
    </row>
    <row r="201" spans="1:23" x14ac:dyDescent="0.25">
      <c r="A201" t="s">
        <v>107</v>
      </c>
      <c r="B201" t="s">
        <v>5</v>
      </c>
      <c r="C201" t="s">
        <v>15</v>
      </c>
      <c r="D201" t="s">
        <v>16</v>
      </c>
      <c r="E201" t="s">
        <v>106</v>
      </c>
      <c r="F201" t="s">
        <v>113</v>
      </c>
      <c r="G201" t="s">
        <v>70</v>
      </c>
      <c r="L201" t="s">
        <v>71</v>
      </c>
      <c r="M201">
        <v>16</v>
      </c>
      <c r="N201">
        <f t="shared" si="36"/>
        <v>16</v>
      </c>
      <c r="O201">
        <f t="shared" si="36"/>
        <v>16</v>
      </c>
      <c r="P201">
        <f t="shared" si="36"/>
        <v>16</v>
      </c>
      <c r="Q201">
        <f t="shared" si="36"/>
        <v>16</v>
      </c>
      <c r="R201">
        <f t="shared" si="36"/>
        <v>16</v>
      </c>
      <c r="S201">
        <f t="shared" si="36"/>
        <v>16</v>
      </c>
      <c r="T201">
        <f t="shared" si="36"/>
        <v>16</v>
      </c>
      <c r="U201">
        <f t="shared" si="36"/>
        <v>16</v>
      </c>
      <c r="V201">
        <f t="shared" si="36"/>
        <v>16</v>
      </c>
      <c r="W201">
        <f t="shared" si="36"/>
        <v>16</v>
      </c>
    </row>
    <row r="202" spans="1:23" x14ac:dyDescent="0.25">
      <c r="A202" t="s">
        <v>107</v>
      </c>
      <c r="B202" t="s">
        <v>5</v>
      </c>
      <c r="C202" t="s">
        <v>15</v>
      </c>
      <c r="D202" t="s">
        <v>16</v>
      </c>
      <c r="E202" t="s">
        <v>106</v>
      </c>
      <c r="F202" t="s">
        <v>113</v>
      </c>
      <c r="G202" t="s">
        <v>72</v>
      </c>
      <c r="L202" t="s">
        <v>51</v>
      </c>
      <c r="M202">
        <v>0</v>
      </c>
    </row>
    <row r="203" spans="1:23" x14ac:dyDescent="0.25">
      <c r="A203" t="s">
        <v>107</v>
      </c>
      <c r="B203" t="s">
        <v>5</v>
      </c>
      <c r="C203" t="s">
        <v>15</v>
      </c>
      <c r="D203" t="s">
        <v>16</v>
      </c>
      <c r="E203" t="s">
        <v>106</v>
      </c>
      <c r="F203" t="s">
        <v>113</v>
      </c>
      <c r="G203" t="s">
        <v>73</v>
      </c>
      <c r="K203" t="s">
        <v>74</v>
      </c>
      <c r="L203" t="s">
        <v>19</v>
      </c>
      <c r="M203">
        <f>INDEX([1]!freight_data,MATCH($A203&amp;$G203,[1]!freight_index,0),MATCH(M$2,[1]!freight_year,0))</f>
        <v>593.0729841188803</v>
      </c>
      <c r="N203">
        <f t="shared" ref="N203:W206" si="37">M203</f>
        <v>593.0729841188803</v>
      </c>
      <c r="O203">
        <f t="shared" si="37"/>
        <v>593.0729841188803</v>
      </c>
      <c r="P203">
        <f t="shared" si="37"/>
        <v>593.0729841188803</v>
      </c>
      <c r="Q203">
        <f t="shared" si="37"/>
        <v>593.0729841188803</v>
      </c>
      <c r="R203">
        <f t="shared" si="37"/>
        <v>593.0729841188803</v>
      </c>
      <c r="S203">
        <f t="shared" si="37"/>
        <v>593.0729841188803</v>
      </c>
      <c r="T203">
        <f t="shared" si="37"/>
        <v>593.0729841188803</v>
      </c>
      <c r="U203">
        <f t="shared" si="37"/>
        <v>593.0729841188803</v>
      </c>
      <c r="V203">
        <f t="shared" si="37"/>
        <v>593.0729841188803</v>
      </c>
      <c r="W203">
        <f t="shared" si="37"/>
        <v>593.0729841188803</v>
      </c>
    </row>
    <row r="204" spans="1:23" x14ac:dyDescent="0.25">
      <c r="A204" t="s">
        <v>107</v>
      </c>
      <c r="B204" t="s">
        <v>5</v>
      </c>
      <c r="C204" t="s">
        <v>15</v>
      </c>
      <c r="D204" t="s">
        <v>16</v>
      </c>
      <c r="E204" t="s">
        <v>106</v>
      </c>
      <c r="F204" t="s">
        <v>113</v>
      </c>
      <c r="G204" t="s">
        <v>76</v>
      </c>
      <c r="K204" t="s">
        <v>114</v>
      </c>
      <c r="L204" t="s">
        <v>78</v>
      </c>
      <c r="M204">
        <v>262000</v>
      </c>
      <c r="N204">
        <f t="shared" si="37"/>
        <v>262000</v>
      </c>
      <c r="O204">
        <f t="shared" si="37"/>
        <v>262000</v>
      </c>
      <c r="P204">
        <f t="shared" si="37"/>
        <v>262000</v>
      </c>
      <c r="Q204">
        <f t="shared" si="37"/>
        <v>262000</v>
      </c>
      <c r="R204">
        <f t="shared" si="37"/>
        <v>262000</v>
      </c>
      <c r="S204">
        <f t="shared" si="37"/>
        <v>262000</v>
      </c>
      <c r="T204">
        <f t="shared" si="37"/>
        <v>262000</v>
      </c>
      <c r="U204">
        <f t="shared" si="37"/>
        <v>262000</v>
      </c>
      <c r="V204">
        <f t="shared" si="37"/>
        <v>262000</v>
      </c>
      <c r="W204">
        <f t="shared" si="37"/>
        <v>262000</v>
      </c>
    </row>
    <row r="205" spans="1:23" x14ac:dyDescent="0.25">
      <c r="A205" t="s">
        <v>107</v>
      </c>
      <c r="B205" t="s">
        <v>5</v>
      </c>
      <c r="C205" t="s">
        <v>15</v>
      </c>
      <c r="D205" t="s">
        <v>16</v>
      </c>
      <c r="E205" t="s">
        <v>106</v>
      </c>
      <c r="F205" t="s">
        <v>113</v>
      </c>
      <c r="G205" t="s">
        <v>79</v>
      </c>
      <c r="K205" t="s">
        <v>115</v>
      </c>
      <c r="L205" t="s">
        <v>78</v>
      </c>
      <c r="M205">
        <v>25418</v>
      </c>
      <c r="N205">
        <f t="shared" si="37"/>
        <v>25418</v>
      </c>
      <c r="O205">
        <f t="shared" si="37"/>
        <v>25418</v>
      </c>
      <c r="P205">
        <f t="shared" si="37"/>
        <v>25418</v>
      </c>
      <c r="Q205">
        <f t="shared" si="37"/>
        <v>25418</v>
      </c>
      <c r="R205">
        <f t="shared" si="37"/>
        <v>25418</v>
      </c>
      <c r="S205">
        <f t="shared" si="37"/>
        <v>25418</v>
      </c>
      <c r="T205">
        <f t="shared" si="37"/>
        <v>25418</v>
      </c>
      <c r="U205">
        <f t="shared" si="37"/>
        <v>25418</v>
      </c>
      <c r="V205">
        <f t="shared" si="37"/>
        <v>25418</v>
      </c>
      <c r="W205">
        <f t="shared" si="37"/>
        <v>25418</v>
      </c>
    </row>
    <row r="206" spans="1:23" x14ac:dyDescent="0.25">
      <c r="A206" t="s">
        <v>107</v>
      </c>
      <c r="B206" t="s">
        <v>5</v>
      </c>
      <c r="C206" t="s">
        <v>15</v>
      </c>
      <c r="D206" t="s">
        <v>16</v>
      </c>
      <c r="E206" t="s">
        <v>106</v>
      </c>
      <c r="F206" t="s">
        <v>113</v>
      </c>
      <c r="G206" t="s">
        <v>17</v>
      </c>
      <c r="J206" t="s">
        <v>41</v>
      </c>
      <c r="K206" t="s">
        <v>86</v>
      </c>
      <c r="L206" t="s">
        <v>82</v>
      </c>
      <c r="M206">
        <f>M179*'[4]Fuel Efficiencies'!$B$17/'[4]Fuel Efficiencies'!$B$14</f>
        <v>2.1191165109803198</v>
      </c>
      <c r="N206">
        <f t="shared" si="37"/>
        <v>2.1191165109803198</v>
      </c>
      <c r="O206">
        <f t="shared" si="37"/>
        <v>2.1191165109803198</v>
      </c>
      <c r="P206">
        <f t="shared" si="37"/>
        <v>2.1191165109803198</v>
      </c>
      <c r="Q206">
        <f t="shared" si="37"/>
        <v>2.1191165109803198</v>
      </c>
      <c r="R206">
        <f t="shared" si="37"/>
        <v>2.1191165109803198</v>
      </c>
      <c r="S206">
        <f t="shared" si="37"/>
        <v>2.1191165109803198</v>
      </c>
      <c r="T206">
        <f t="shared" si="37"/>
        <v>2.1191165109803198</v>
      </c>
      <c r="U206">
        <f t="shared" si="37"/>
        <v>2.1191165109803198</v>
      </c>
      <c r="V206">
        <f t="shared" si="37"/>
        <v>2.1191165109803198</v>
      </c>
      <c r="W206">
        <f t="shared" si="37"/>
        <v>2.1191165109803198</v>
      </c>
    </row>
    <row r="207" spans="1:23" x14ac:dyDescent="0.25">
      <c r="A207" t="s">
        <v>107</v>
      </c>
      <c r="B207" t="s">
        <v>5</v>
      </c>
      <c r="C207" t="s">
        <v>15</v>
      </c>
      <c r="D207" t="s">
        <v>16</v>
      </c>
      <c r="E207" t="s">
        <v>106</v>
      </c>
      <c r="F207" t="s">
        <v>97</v>
      </c>
      <c r="G207" t="s">
        <v>6</v>
      </c>
    </row>
    <row r="208" spans="1:23" x14ac:dyDescent="0.25">
      <c r="A208" t="s">
        <v>107</v>
      </c>
      <c r="B208" t="s">
        <v>5</v>
      </c>
      <c r="C208" t="s">
        <v>15</v>
      </c>
      <c r="D208" t="s">
        <v>16</v>
      </c>
      <c r="E208" t="s">
        <v>106</v>
      </c>
      <c r="F208" t="s">
        <v>97</v>
      </c>
      <c r="G208" t="s">
        <v>67</v>
      </c>
      <c r="L208" t="s">
        <v>68</v>
      </c>
      <c r="M208">
        <v>2020</v>
      </c>
      <c r="N208">
        <f t="shared" ref="N208:W210" si="38">M208</f>
        <v>2020</v>
      </c>
      <c r="O208">
        <f t="shared" si="38"/>
        <v>2020</v>
      </c>
      <c r="P208">
        <f t="shared" si="38"/>
        <v>2020</v>
      </c>
      <c r="Q208">
        <f t="shared" si="38"/>
        <v>2020</v>
      </c>
      <c r="R208">
        <f t="shared" si="38"/>
        <v>2020</v>
      </c>
      <c r="S208">
        <f t="shared" si="38"/>
        <v>2020</v>
      </c>
      <c r="T208">
        <f t="shared" si="38"/>
        <v>2020</v>
      </c>
      <c r="U208">
        <f t="shared" si="38"/>
        <v>2020</v>
      </c>
      <c r="V208">
        <f t="shared" si="38"/>
        <v>2020</v>
      </c>
      <c r="W208">
        <f t="shared" si="38"/>
        <v>2020</v>
      </c>
    </row>
    <row r="209" spans="1:23" x14ac:dyDescent="0.25">
      <c r="A209" t="s">
        <v>107</v>
      </c>
      <c r="B209" t="s">
        <v>5</v>
      </c>
      <c r="C209" t="s">
        <v>15</v>
      </c>
      <c r="D209" t="s">
        <v>16</v>
      </c>
      <c r="E209" t="s">
        <v>106</v>
      </c>
      <c r="F209" t="s">
        <v>97</v>
      </c>
      <c r="G209" t="s">
        <v>69</v>
      </c>
      <c r="L209" t="s">
        <v>68</v>
      </c>
      <c r="M209">
        <v>2101</v>
      </c>
      <c r="N209">
        <f t="shared" si="38"/>
        <v>2101</v>
      </c>
      <c r="O209">
        <f t="shared" si="38"/>
        <v>2101</v>
      </c>
      <c r="P209">
        <f t="shared" si="38"/>
        <v>2101</v>
      </c>
      <c r="Q209">
        <f t="shared" si="38"/>
        <v>2101</v>
      </c>
      <c r="R209">
        <f t="shared" si="38"/>
        <v>2101</v>
      </c>
      <c r="S209">
        <f t="shared" si="38"/>
        <v>2101</v>
      </c>
      <c r="T209">
        <f t="shared" si="38"/>
        <v>2101</v>
      </c>
      <c r="U209">
        <f t="shared" si="38"/>
        <v>2101</v>
      </c>
      <c r="V209">
        <f t="shared" si="38"/>
        <v>2101</v>
      </c>
      <c r="W209">
        <f t="shared" si="38"/>
        <v>2101</v>
      </c>
    </row>
    <row r="210" spans="1:23" x14ac:dyDescent="0.25">
      <c r="A210" t="s">
        <v>107</v>
      </c>
      <c r="B210" t="s">
        <v>5</v>
      </c>
      <c r="C210" t="s">
        <v>15</v>
      </c>
      <c r="D210" t="s">
        <v>16</v>
      </c>
      <c r="E210" t="s">
        <v>106</v>
      </c>
      <c r="F210" t="s">
        <v>97</v>
      </c>
      <c r="G210" t="s">
        <v>70</v>
      </c>
      <c r="L210" t="s">
        <v>71</v>
      </c>
      <c r="M210">
        <v>16</v>
      </c>
      <c r="N210">
        <f t="shared" si="38"/>
        <v>16</v>
      </c>
      <c r="O210">
        <f t="shared" si="38"/>
        <v>16</v>
      </c>
      <c r="P210">
        <f t="shared" si="38"/>
        <v>16</v>
      </c>
      <c r="Q210">
        <f t="shared" si="38"/>
        <v>16</v>
      </c>
      <c r="R210">
        <f t="shared" si="38"/>
        <v>16</v>
      </c>
      <c r="S210">
        <f t="shared" si="38"/>
        <v>16</v>
      </c>
      <c r="T210">
        <f t="shared" si="38"/>
        <v>16</v>
      </c>
      <c r="U210">
        <f t="shared" si="38"/>
        <v>16</v>
      </c>
      <c r="V210">
        <f t="shared" si="38"/>
        <v>16</v>
      </c>
      <c r="W210">
        <f t="shared" si="38"/>
        <v>16</v>
      </c>
    </row>
    <row r="211" spans="1:23" x14ac:dyDescent="0.25">
      <c r="A211" t="s">
        <v>107</v>
      </c>
      <c r="B211" t="s">
        <v>5</v>
      </c>
      <c r="C211" t="s">
        <v>15</v>
      </c>
      <c r="D211" t="s">
        <v>16</v>
      </c>
      <c r="E211" t="s">
        <v>106</v>
      </c>
      <c r="F211" t="s">
        <v>97</v>
      </c>
      <c r="G211" t="s">
        <v>72</v>
      </c>
      <c r="L211" t="s">
        <v>51</v>
      </c>
      <c r="M211">
        <v>0</v>
      </c>
    </row>
    <row r="212" spans="1:23" x14ac:dyDescent="0.25">
      <c r="A212" t="s">
        <v>107</v>
      </c>
      <c r="B212" t="s">
        <v>5</v>
      </c>
      <c r="C212" t="s">
        <v>15</v>
      </c>
      <c r="D212" t="s">
        <v>16</v>
      </c>
      <c r="E212" t="s">
        <v>106</v>
      </c>
      <c r="F212" t="s">
        <v>97</v>
      </c>
      <c r="G212" t="s">
        <v>73</v>
      </c>
      <c r="K212" t="s">
        <v>74</v>
      </c>
      <c r="L212" t="s">
        <v>19</v>
      </c>
      <c r="M212">
        <f>INDEX([1]!freight_data,MATCH($A212&amp;$G212,[1]!freight_index,0),MATCH(M$2,[1]!freight_year,0))</f>
        <v>593.0729841188803</v>
      </c>
      <c r="N212">
        <f t="shared" ref="N212:W216" si="39">M212</f>
        <v>593.0729841188803</v>
      </c>
      <c r="O212">
        <f t="shared" si="39"/>
        <v>593.0729841188803</v>
      </c>
      <c r="P212">
        <f t="shared" si="39"/>
        <v>593.0729841188803</v>
      </c>
      <c r="Q212">
        <f t="shared" si="39"/>
        <v>593.0729841188803</v>
      </c>
      <c r="R212">
        <f t="shared" si="39"/>
        <v>593.0729841188803</v>
      </c>
      <c r="S212">
        <f t="shared" si="39"/>
        <v>593.0729841188803</v>
      </c>
      <c r="T212">
        <f t="shared" si="39"/>
        <v>593.0729841188803</v>
      </c>
      <c r="U212">
        <f t="shared" si="39"/>
        <v>593.0729841188803</v>
      </c>
      <c r="V212">
        <f t="shared" si="39"/>
        <v>593.0729841188803</v>
      </c>
      <c r="W212">
        <f t="shared" si="39"/>
        <v>593.0729841188803</v>
      </c>
    </row>
    <row r="213" spans="1:23" x14ac:dyDescent="0.25">
      <c r="A213" t="s">
        <v>107</v>
      </c>
      <c r="B213" t="s">
        <v>5</v>
      </c>
      <c r="C213" t="s">
        <v>15</v>
      </c>
      <c r="D213" t="s">
        <v>16</v>
      </c>
      <c r="E213" t="s">
        <v>106</v>
      </c>
      <c r="F213" t="s">
        <v>97</v>
      </c>
      <c r="G213" t="s">
        <v>76</v>
      </c>
      <c r="K213" t="s">
        <v>116</v>
      </c>
      <c r="L213" t="s">
        <v>78</v>
      </c>
      <c r="M213">
        <v>524063.81</v>
      </c>
      <c r="N213">
        <f t="shared" si="39"/>
        <v>524063.81</v>
      </c>
      <c r="O213">
        <f t="shared" si="39"/>
        <v>524063.81</v>
      </c>
      <c r="P213">
        <f t="shared" si="39"/>
        <v>524063.81</v>
      </c>
      <c r="Q213">
        <f t="shared" si="39"/>
        <v>524063.81</v>
      </c>
      <c r="R213">
        <f t="shared" si="39"/>
        <v>524063.81</v>
      </c>
      <c r="S213">
        <f t="shared" si="39"/>
        <v>524063.81</v>
      </c>
      <c r="T213">
        <f t="shared" si="39"/>
        <v>524063.81</v>
      </c>
      <c r="U213">
        <f t="shared" si="39"/>
        <v>524063.81</v>
      </c>
      <c r="V213">
        <f t="shared" si="39"/>
        <v>524063.81</v>
      </c>
      <c r="W213">
        <f t="shared" si="39"/>
        <v>524063.81</v>
      </c>
    </row>
    <row r="214" spans="1:23" x14ac:dyDescent="0.25">
      <c r="A214" t="s">
        <v>107</v>
      </c>
      <c r="B214" t="s">
        <v>5</v>
      </c>
      <c r="C214" t="s">
        <v>15</v>
      </c>
      <c r="D214" t="s">
        <v>16</v>
      </c>
      <c r="E214" t="s">
        <v>106</v>
      </c>
      <c r="F214" t="s">
        <v>97</v>
      </c>
      <c r="G214" t="s">
        <v>79</v>
      </c>
      <c r="K214" t="s">
        <v>80</v>
      </c>
      <c r="L214" t="s">
        <v>78</v>
      </c>
      <c r="M214">
        <v>23684</v>
      </c>
      <c r="N214">
        <f t="shared" si="39"/>
        <v>23684</v>
      </c>
      <c r="O214">
        <f t="shared" si="39"/>
        <v>23684</v>
      </c>
      <c r="P214">
        <f t="shared" si="39"/>
        <v>23684</v>
      </c>
      <c r="Q214">
        <f t="shared" si="39"/>
        <v>23684</v>
      </c>
      <c r="R214">
        <f t="shared" si="39"/>
        <v>23684</v>
      </c>
      <c r="S214">
        <f t="shared" si="39"/>
        <v>23684</v>
      </c>
      <c r="T214">
        <f t="shared" si="39"/>
        <v>23684</v>
      </c>
      <c r="U214">
        <f t="shared" si="39"/>
        <v>23684</v>
      </c>
      <c r="V214">
        <f t="shared" si="39"/>
        <v>23684</v>
      </c>
      <c r="W214">
        <f t="shared" si="39"/>
        <v>23684</v>
      </c>
    </row>
    <row r="215" spans="1:23" x14ac:dyDescent="0.25">
      <c r="A215" t="s">
        <v>107</v>
      </c>
      <c r="B215" t="s">
        <v>5</v>
      </c>
      <c r="C215" t="s">
        <v>15</v>
      </c>
      <c r="D215" t="s">
        <v>16</v>
      </c>
      <c r="E215" t="s">
        <v>106</v>
      </c>
      <c r="F215" t="s">
        <v>97</v>
      </c>
      <c r="G215" t="s">
        <v>17</v>
      </c>
      <c r="J215" t="s">
        <v>38</v>
      </c>
      <c r="K215" t="s">
        <v>86</v>
      </c>
      <c r="L215" t="s">
        <v>82</v>
      </c>
      <c r="M215">
        <f>M179*'[4]Fuel Efficiencies'!$B$18/'[4]Fuel Efficiencies'!$B$14</f>
        <v>1.3244478193626996</v>
      </c>
      <c r="N215">
        <f t="shared" si="39"/>
        <v>1.3244478193626996</v>
      </c>
      <c r="O215">
        <f t="shared" si="39"/>
        <v>1.3244478193626996</v>
      </c>
      <c r="P215">
        <f t="shared" si="39"/>
        <v>1.3244478193626996</v>
      </c>
      <c r="Q215">
        <f t="shared" si="39"/>
        <v>1.3244478193626996</v>
      </c>
      <c r="R215">
        <f t="shared" si="39"/>
        <v>1.3244478193626996</v>
      </c>
      <c r="S215">
        <f t="shared" si="39"/>
        <v>1.3244478193626996</v>
      </c>
      <c r="T215">
        <f t="shared" si="39"/>
        <v>1.3244478193626996</v>
      </c>
      <c r="U215">
        <f t="shared" si="39"/>
        <v>1.3244478193626996</v>
      </c>
      <c r="V215">
        <f t="shared" si="39"/>
        <v>1.3244478193626996</v>
      </c>
      <c r="W215">
        <f t="shared" si="39"/>
        <v>1.3244478193626996</v>
      </c>
    </row>
    <row r="216" spans="1:23" x14ac:dyDescent="0.25">
      <c r="A216" t="s">
        <v>107</v>
      </c>
      <c r="B216" t="s">
        <v>5</v>
      </c>
      <c r="C216" t="s">
        <v>15</v>
      </c>
      <c r="D216" t="s">
        <v>16</v>
      </c>
      <c r="E216" t="s">
        <v>106</v>
      </c>
      <c r="F216" t="s">
        <v>97</v>
      </c>
      <c r="G216" t="s">
        <v>17</v>
      </c>
      <c r="J216" t="s">
        <v>99</v>
      </c>
      <c r="K216" t="s">
        <v>86</v>
      </c>
      <c r="L216" t="s">
        <v>82</v>
      </c>
      <c r="M216">
        <f>M215</f>
        <v>1.3244478193626996</v>
      </c>
      <c r="N216">
        <f t="shared" si="39"/>
        <v>1.3244478193626996</v>
      </c>
      <c r="O216">
        <f t="shared" si="39"/>
        <v>1.3244478193626996</v>
      </c>
      <c r="P216">
        <f t="shared" si="39"/>
        <v>1.3244478193626996</v>
      </c>
      <c r="Q216">
        <f t="shared" si="39"/>
        <v>1.3244478193626996</v>
      </c>
      <c r="R216">
        <f t="shared" si="39"/>
        <v>1.3244478193626996</v>
      </c>
      <c r="S216">
        <f t="shared" si="39"/>
        <v>1.3244478193626996</v>
      </c>
      <c r="T216">
        <f t="shared" si="39"/>
        <v>1.3244478193626996</v>
      </c>
      <c r="U216">
        <f t="shared" si="39"/>
        <v>1.3244478193626996</v>
      </c>
      <c r="V216">
        <f t="shared" si="39"/>
        <v>1.3244478193626996</v>
      </c>
      <c r="W216">
        <f t="shared" si="39"/>
        <v>1.3244478193626996</v>
      </c>
    </row>
    <row r="217" spans="1:23" x14ac:dyDescent="0.25">
      <c r="A217" t="s">
        <v>107</v>
      </c>
      <c r="B217" t="s">
        <v>5</v>
      </c>
      <c r="C217" t="s">
        <v>15</v>
      </c>
      <c r="D217" t="s">
        <v>16</v>
      </c>
      <c r="E217" t="s">
        <v>106</v>
      </c>
      <c r="F217" t="s">
        <v>100</v>
      </c>
      <c r="G217" t="s">
        <v>6</v>
      </c>
    </row>
    <row r="218" spans="1:23" x14ac:dyDescent="0.25">
      <c r="A218" t="s">
        <v>107</v>
      </c>
      <c r="B218" t="s">
        <v>5</v>
      </c>
      <c r="C218" t="s">
        <v>15</v>
      </c>
      <c r="D218" t="s">
        <v>16</v>
      </c>
      <c r="E218" t="s">
        <v>106</v>
      </c>
      <c r="F218" t="s">
        <v>100</v>
      </c>
      <c r="G218" t="s">
        <v>67</v>
      </c>
      <c r="L218" t="s">
        <v>68</v>
      </c>
      <c r="M218">
        <v>2020</v>
      </c>
      <c r="N218">
        <f t="shared" ref="N218:W220" si="40">M218</f>
        <v>2020</v>
      </c>
      <c r="O218">
        <f t="shared" si="40"/>
        <v>2020</v>
      </c>
      <c r="P218">
        <f t="shared" si="40"/>
        <v>2020</v>
      </c>
      <c r="Q218">
        <f t="shared" si="40"/>
        <v>2020</v>
      </c>
      <c r="R218">
        <f t="shared" si="40"/>
        <v>2020</v>
      </c>
      <c r="S218">
        <f t="shared" si="40"/>
        <v>2020</v>
      </c>
      <c r="T218">
        <f t="shared" si="40"/>
        <v>2020</v>
      </c>
      <c r="U218">
        <f t="shared" si="40"/>
        <v>2020</v>
      </c>
      <c r="V218">
        <f t="shared" si="40"/>
        <v>2020</v>
      </c>
      <c r="W218">
        <f t="shared" si="40"/>
        <v>2020</v>
      </c>
    </row>
    <row r="219" spans="1:23" x14ac:dyDescent="0.25">
      <c r="A219" t="s">
        <v>107</v>
      </c>
      <c r="B219" t="s">
        <v>5</v>
      </c>
      <c r="C219" t="s">
        <v>15</v>
      </c>
      <c r="D219" t="s">
        <v>16</v>
      </c>
      <c r="E219" t="s">
        <v>106</v>
      </c>
      <c r="F219" t="s">
        <v>100</v>
      </c>
      <c r="G219" t="s">
        <v>69</v>
      </c>
      <c r="L219" t="s">
        <v>68</v>
      </c>
      <c r="M219">
        <v>2101</v>
      </c>
      <c r="N219">
        <f t="shared" si="40"/>
        <v>2101</v>
      </c>
      <c r="O219">
        <f t="shared" si="40"/>
        <v>2101</v>
      </c>
      <c r="P219">
        <f t="shared" si="40"/>
        <v>2101</v>
      </c>
      <c r="Q219">
        <f t="shared" si="40"/>
        <v>2101</v>
      </c>
      <c r="R219">
        <f t="shared" si="40"/>
        <v>2101</v>
      </c>
      <c r="S219">
        <f t="shared" si="40"/>
        <v>2101</v>
      </c>
      <c r="T219">
        <f t="shared" si="40"/>
        <v>2101</v>
      </c>
      <c r="U219">
        <f t="shared" si="40"/>
        <v>2101</v>
      </c>
      <c r="V219">
        <f t="shared" si="40"/>
        <v>2101</v>
      </c>
      <c r="W219">
        <f t="shared" si="40"/>
        <v>2101</v>
      </c>
    </row>
    <row r="220" spans="1:23" x14ac:dyDescent="0.25">
      <c r="A220" t="s">
        <v>107</v>
      </c>
      <c r="B220" t="s">
        <v>5</v>
      </c>
      <c r="C220" t="s">
        <v>15</v>
      </c>
      <c r="D220" t="s">
        <v>16</v>
      </c>
      <c r="E220" t="s">
        <v>106</v>
      </c>
      <c r="F220" t="s">
        <v>100</v>
      </c>
      <c r="G220" t="s">
        <v>70</v>
      </c>
      <c r="L220" t="s">
        <v>71</v>
      </c>
      <c r="M220">
        <v>16</v>
      </c>
      <c r="N220">
        <f t="shared" si="40"/>
        <v>16</v>
      </c>
      <c r="O220">
        <f t="shared" si="40"/>
        <v>16</v>
      </c>
      <c r="P220">
        <f t="shared" si="40"/>
        <v>16</v>
      </c>
      <c r="Q220">
        <f t="shared" si="40"/>
        <v>16</v>
      </c>
      <c r="R220">
        <f t="shared" si="40"/>
        <v>16</v>
      </c>
      <c r="S220">
        <f t="shared" si="40"/>
        <v>16</v>
      </c>
      <c r="T220">
        <f t="shared" si="40"/>
        <v>16</v>
      </c>
      <c r="U220">
        <f t="shared" si="40"/>
        <v>16</v>
      </c>
      <c r="V220">
        <f t="shared" si="40"/>
        <v>16</v>
      </c>
      <c r="W220">
        <f t="shared" si="40"/>
        <v>16</v>
      </c>
    </row>
    <row r="221" spans="1:23" x14ac:dyDescent="0.25">
      <c r="A221" t="s">
        <v>107</v>
      </c>
      <c r="B221" t="s">
        <v>5</v>
      </c>
      <c r="C221" t="s">
        <v>15</v>
      </c>
      <c r="D221" t="s">
        <v>16</v>
      </c>
      <c r="E221" t="s">
        <v>106</v>
      </c>
      <c r="F221" t="s">
        <v>100</v>
      </c>
      <c r="G221" t="s">
        <v>72</v>
      </c>
      <c r="L221" t="s">
        <v>51</v>
      </c>
      <c r="M221">
        <v>0</v>
      </c>
    </row>
    <row r="222" spans="1:23" x14ac:dyDescent="0.25">
      <c r="A222" t="s">
        <v>107</v>
      </c>
      <c r="B222" t="s">
        <v>5</v>
      </c>
      <c r="C222" t="s">
        <v>15</v>
      </c>
      <c r="D222" t="s">
        <v>16</v>
      </c>
      <c r="E222" t="s">
        <v>106</v>
      </c>
      <c r="F222" t="s">
        <v>100</v>
      </c>
      <c r="G222" t="s">
        <v>73</v>
      </c>
      <c r="K222" t="s">
        <v>74</v>
      </c>
      <c r="L222" t="s">
        <v>19</v>
      </c>
      <c r="M222">
        <f>INDEX([1]!freight_data,MATCH($A222&amp;$G222,[1]!freight_index,0),MATCH(M$2,[1]!freight_year,0))</f>
        <v>593.0729841188803</v>
      </c>
      <c r="N222">
        <f t="shared" ref="N222:W225" si="41">M222</f>
        <v>593.0729841188803</v>
      </c>
      <c r="O222">
        <f t="shared" si="41"/>
        <v>593.0729841188803</v>
      </c>
      <c r="P222">
        <f t="shared" si="41"/>
        <v>593.0729841188803</v>
      </c>
      <c r="Q222">
        <f t="shared" si="41"/>
        <v>593.0729841188803</v>
      </c>
      <c r="R222">
        <f t="shared" si="41"/>
        <v>593.0729841188803</v>
      </c>
      <c r="S222">
        <f t="shared" si="41"/>
        <v>593.0729841188803</v>
      </c>
      <c r="T222">
        <f t="shared" si="41"/>
        <v>593.0729841188803</v>
      </c>
      <c r="U222">
        <f t="shared" si="41"/>
        <v>593.0729841188803</v>
      </c>
      <c r="V222">
        <f t="shared" si="41"/>
        <v>593.0729841188803</v>
      </c>
      <c r="W222">
        <f t="shared" si="41"/>
        <v>593.0729841188803</v>
      </c>
    </row>
    <row r="223" spans="1:23" x14ac:dyDescent="0.25">
      <c r="A223" t="s">
        <v>107</v>
      </c>
      <c r="B223" t="s">
        <v>5</v>
      </c>
      <c r="C223" t="s">
        <v>15</v>
      </c>
      <c r="D223" t="s">
        <v>16</v>
      </c>
      <c r="E223" t="s">
        <v>106</v>
      </c>
      <c r="F223" t="s">
        <v>100</v>
      </c>
      <c r="G223" t="s">
        <v>76</v>
      </c>
      <c r="K223" t="s">
        <v>112</v>
      </c>
      <c r="L223" t="s">
        <v>78</v>
      </c>
      <c r="M223">
        <v>210921.59</v>
      </c>
      <c r="N223">
        <f t="shared" si="41"/>
        <v>210921.59</v>
      </c>
      <c r="O223">
        <f t="shared" si="41"/>
        <v>210921.59</v>
      </c>
      <c r="P223">
        <f t="shared" si="41"/>
        <v>210921.59</v>
      </c>
      <c r="Q223">
        <f t="shared" si="41"/>
        <v>210921.59</v>
      </c>
      <c r="R223">
        <f t="shared" si="41"/>
        <v>210921.59</v>
      </c>
      <c r="S223">
        <f t="shared" si="41"/>
        <v>210921.59</v>
      </c>
      <c r="T223">
        <f t="shared" si="41"/>
        <v>210921.59</v>
      </c>
      <c r="U223">
        <f t="shared" si="41"/>
        <v>210921.59</v>
      </c>
      <c r="V223">
        <f t="shared" si="41"/>
        <v>210921.59</v>
      </c>
      <c r="W223">
        <f t="shared" si="41"/>
        <v>210921.59</v>
      </c>
    </row>
    <row r="224" spans="1:23" x14ac:dyDescent="0.25">
      <c r="A224" t="s">
        <v>107</v>
      </c>
      <c r="B224" t="s">
        <v>5</v>
      </c>
      <c r="C224" t="s">
        <v>15</v>
      </c>
      <c r="D224" t="s">
        <v>16</v>
      </c>
      <c r="E224" t="s">
        <v>106</v>
      </c>
      <c r="F224" t="s">
        <v>100</v>
      </c>
      <c r="G224" t="s">
        <v>79</v>
      </c>
      <c r="K224" t="s">
        <v>80</v>
      </c>
      <c r="L224" t="s">
        <v>78</v>
      </c>
      <c r="M224">
        <v>22146</v>
      </c>
      <c r="N224">
        <f t="shared" si="41"/>
        <v>22146</v>
      </c>
      <c r="O224">
        <f t="shared" si="41"/>
        <v>22146</v>
      </c>
      <c r="P224">
        <f t="shared" si="41"/>
        <v>22146</v>
      </c>
      <c r="Q224">
        <f t="shared" si="41"/>
        <v>22146</v>
      </c>
      <c r="R224">
        <f t="shared" si="41"/>
        <v>22146</v>
      </c>
      <c r="S224">
        <f t="shared" si="41"/>
        <v>22146</v>
      </c>
      <c r="T224">
        <f t="shared" si="41"/>
        <v>22146</v>
      </c>
      <c r="U224">
        <f t="shared" si="41"/>
        <v>22146</v>
      </c>
      <c r="V224">
        <f t="shared" si="41"/>
        <v>22146</v>
      </c>
      <c r="W224">
        <f t="shared" si="41"/>
        <v>22146</v>
      </c>
    </row>
    <row r="225" spans="1:23" x14ac:dyDescent="0.25">
      <c r="A225" t="s">
        <v>107</v>
      </c>
      <c r="B225" t="s">
        <v>5</v>
      </c>
      <c r="C225" t="s">
        <v>15</v>
      </c>
      <c r="D225" t="s">
        <v>16</v>
      </c>
      <c r="E225" t="s">
        <v>106</v>
      </c>
      <c r="F225" t="s">
        <v>100</v>
      </c>
      <c r="G225" t="s">
        <v>17</v>
      </c>
      <c r="J225" t="s">
        <v>23</v>
      </c>
      <c r="K225" t="s">
        <v>86</v>
      </c>
      <c r="L225" t="s">
        <v>82</v>
      </c>
      <c r="M225">
        <f>M179*'[4]Fuel Efficiencies'!$B$23/'[4]Fuel Efficiencies'!$B$14</f>
        <v>2.0970423806576077</v>
      </c>
      <c r="N225">
        <f t="shared" si="41"/>
        <v>2.0970423806576077</v>
      </c>
      <c r="O225">
        <f t="shared" si="41"/>
        <v>2.0970423806576077</v>
      </c>
      <c r="P225">
        <f t="shared" si="41"/>
        <v>2.0970423806576077</v>
      </c>
      <c r="Q225">
        <f t="shared" si="41"/>
        <v>2.0970423806576077</v>
      </c>
      <c r="R225">
        <f t="shared" si="41"/>
        <v>2.0970423806576077</v>
      </c>
      <c r="S225">
        <f t="shared" si="41"/>
        <v>2.0970423806576077</v>
      </c>
      <c r="T225">
        <f t="shared" si="41"/>
        <v>2.0970423806576077</v>
      </c>
      <c r="U225">
        <f t="shared" si="41"/>
        <v>2.0970423806576077</v>
      </c>
      <c r="V225">
        <f t="shared" si="41"/>
        <v>2.0970423806576077</v>
      </c>
      <c r="W225">
        <f t="shared" si="41"/>
        <v>2.0970423806576077</v>
      </c>
    </row>
    <row r="226" spans="1:23" x14ac:dyDescent="0.25">
      <c r="A226" t="s">
        <v>107</v>
      </c>
      <c r="B226" t="s">
        <v>5</v>
      </c>
      <c r="C226" t="s">
        <v>15</v>
      </c>
      <c r="D226" t="s">
        <v>16</v>
      </c>
      <c r="E226" t="s">
        <v>106</v>
      </c>
      <c r="F226" t="s">
        <v>102</v>
      </c>
      <c r="G226" t="s">
        <v>6</v>
      </c>
    </row>
    <row r="227" spans="1:23" x14ac:dyDescent="0.25">
      <c r="A227" t="s">
        <v>107</v>
      </c>
      <c r="B227" t="s">
        <v>5</v>
      </c>
      <c r="C227" t="s">
        <v>15</v>
      </c>
      <c r="D227" t="s">
        <v>16</v>
      </c>
      <c r="E227" t="s">
        <v>106</v>
      </c>
      <c r="F227" t="s">
        <v>102</v>
      </c>
      <c r="G227" t="s">
        <v>67</v>
      </c>
      <c r="L227" t="s">
        <v>68</v>
      </c>
      <c r="M227">
        <v>2020</v>
      </c>
      <c r="N227">
        <f t="shared" ref="N227:W229" si="42">M227</f>
        <v>2020</v>
      </c>
      <c r="O227">
        <f t="shared" si="42"/>
        <v>2020</v>
      </c>
      <c r="P227">
        <f t="shared" si="42"/>
        <v>2020</v>
      </c>
      <c r="Q227">
        <f t="shared" si="42"/>
        <v>2020</v>
      </c>
      <c r="R227">
        <f t="shared" si="42"/>
        <v>2020</v>
      </c>
      <c r="S227">
        <f t="shared" si="42"/>
        <v>2020</v>
      </c>
      <c r="T227">
        <f t="shared" si="42"/>
        <v>2020</v>
      </c>
      <c r="U227">
        <f t="shared" si="42"/>
        <v>2020</v>
      </c>
      <c r="V227">
        <f t="shared" si="42"/>
        <v>2020</v>
      </c>
      <c r="W227">
        <f t="shared" si="42"/>
        <v>2020</v>
      </c>
    </row>
    <row r="228" spans="1:23" x14ac:dyDescent="0.25">
      <c r="A228" t="s">
        <v>107</v>
      </c>
      <c r="B228" t="s">
        <v>5</v>
      </c>
      <c r="C228" t="s">
        <v>15</v>
      </c>
      <c r="D228" t="s">
        <v>16</v>
      </c>
      <c r="E228" t="s">
        <v>106</v>
      </c>
      <c r="F228" t="s">
        <v>102</v>
      </c>
      <c r="G228" t="s">
        <v>69</v>
      </c>
      <c r="L228" t="s">
        <v>68</v>
      </c>
      <c r="M228">
        <v>2101</v>
      </c>
      <c r="N228">
        <f t="shared" si="42"/>
        <v>2101</v>
      </c>
      <c r="O228">
        <f t="shared" si="42"/>
        <v>2101</v>
      </c>
      <c r="P228">
        <f t="shared" si="42"/>
        <v>2101</v>
      </c>
      <c r="Q228">
        <f t="shared" si="42"/>
        <v>2101</v>
      </c>
      <c r="R228">
        <f t="shared" si="42"/>
        <v>2101</v>
      </c>
      <c r="S228">
        <f t="shared" si="42"/>
        <v>2101</v>
      </c>
      <c r="T228">
        <f t="shared" si="42"/>
        <v>2101</v>
      </c>
      <c r="U228">
        <f t="shared" si="42"/>
        <v>2101</v>
      </c>
      <c r="V228">
        <f t="shared" si="42"/>
        <v>2101</v>
      </c>
      <c r="W228">
        <f t="shared" si="42"/>
        <v>2101</v>
      </c>
    </row>
    <row r="229" spans="1:23" x14ac:dyDescent="0.25">
      <c r="A229" t="s">
        <v>107</v>
      </c>
      <c r="B229" t="s">
        <v>5</v>
      </c>
      <c r="C229" t="s">
        <v>15</v>
      </c>
      <c r="D229" t="s">
        <v>16</v>
      </c>
      <c r="E229" t="s">
        <v>106</v>
      </c>
      <c r="F229" t="s">
        <v>102</v>
      </c>
      <c r="G229" t="s">
        <v>70</v>
      </c>
      <c r="L229" t="s">
        <v>71</v>
      </c>
      <c r="M229">
        <v>16</v>
      </c>
      <c r="N229">
        <f t="shared" si="42"/>
        <v>16</v>
      </c>
      <c r="O229">
        <f t="shared" si="42"/>
        <v>16</v>
      </c>
      <c r="P229">
        <f t="shared" si="42"/>
        <v>16</v>
      </c>
      <c r="Q229">
        <f t="shared" si="42"/>
        <v>16</v>
      </c>
      <c r="R229">
        <f t="shared" si="42"/>
        <v>16</v>
      </c>
      <c r="S229">
        <f t="shared" si="42"/>
        <v>16</v>
      </c>
      <c r="T229">
        <f t="shared" si="42"/>
        <v>16</v>
      </c>
      <c r="U229">
        <f t="shared" si="42"/>
        <v>16</v>
      </c>
      <c r="V229">
        <f t="shared" si="42"/>
        <v>16</v>
      </c>
      <c r="W229">
        <f t="shared" si="42"/>
        <v>16</v>
      </c>
    </row>
    <row r="230" spans="1:23" x14ac:dyDescent="0.25">
      <c r="A230" t="s">
        <v>107</v>
      </c>
      <c r="B230" t="s">
        <v>5</v>
      </c>
      <c r="C230" t="s">
        <v>15</v>
      </c>
      <c r="D230" t="s">
        <v>16</v>
      </c>
      <c r="E230" t="s">
        <v>106</v>
      </c>
      <c r="F230" t="s">
        <v>102</v>
      </c>
      <c r="G230" t="s">
        <v>72</v>
      </c>
      <c r="L230" t="s">
        <v>51</v>
      </c>
      <c r="M230">
        <v>0</v>
      </c>
    </row>
    <row r="231" spans="1:23" x14ac:dyDescent="0.25">
      <c r="A231" t="s">
        <v>107</v>
      </c>
      <c r="B231" t="s">
        <v>5</v>
      </c>
      <c r="C231" t="s">
        <v>15</v>
      </c>
      <c r="D231" t="s">
        <v>16</v>
      </c>
      <c r="E231" t="s">
        <v>106</v>
      </c>
      <c r="F231" t="s">
        <v>102</v>
      </c>
      <c r="G231" t="s">
        <v>73</v>
      </c>
      <c r="K231" t="s">
        <v>74</v>
      </c>
      <c r="L231" t="s">
        <v>19</v>
      </c>
      <c r="M231">
        <f>INDEX([1]!freight_data,MATCH($A231&amp;$G231,[1]!freight_index,0),MATCH(M$2,[1]!freight_year,0))</f>
        <v>593.0729841188803</v>
      </c>
      <c r="N231">
        <f t="shared" ref="N231:W235" si="43">M231</f>
        <v>593.0729841188803</v>
      </c>
      <c r="O231">
        <f t="shared" si="43"/>
        <v>593.0729841188803</v>
      </c>
      <c r="P231">
        <f t="shared" si="43"/>
        <v>593.0729841188803</v>
      </c>
      <c r="Q231">
        <f t="shared" si="43"/>
        <v>593.0729841188803</v>
      </c>
      <c r="R231">
        <f t="shared" si="43"/>
        <v>593.0729841188803</v>
      </c>
      <c r="S231">
        <f t="shared" si="43"/>
        <v>593.0729841188803</v>
      </c>
      <c r="T231">
        <f t="shared" si="43"/>
        <v>593.0729841188803</v>
      </c>
      <c r="U231">
        <f t="shared" si="43"/>
        <v>593.0729841188803</v>
      </c>
      <c r="V231">
        <f t="shared" si="43"/>
        <v>593.0729841188803</v>
      </c>
      <c r="W231">
        <f t="shared" si="43"/>
        <v>593.0729841188803</v>
      </c>
    </row>
    <row r="232" spans="1:23" x14ac:dyDescent="0.25">
      <c r="A232" t="s">
        <v>107</v>
      </c>
      <c r="B232" t="s">
        <v>5</v>
      </c>
      <c r="C232" t="s">
        <v>15</v>
      </c>
      <c r="D232" t="s">
        <v>16</v>
      </c>
      <c r="E232" t="s">
        <v>106</v>
      </c>
      <c r="F232" t="s">
        <v>102</v>
      </c>
      <c r="G232" t="s">
        <v>76</v>
      </c>
      <c r="K232" t="s">
        <v>117</v>
      </c>
      <c r="L232" t="s">
        <v>78</v>
      </c>
      <c r="M232">
        <v>468098</v>
      </c>
      <c r="N232">
        <f t="shared" si="43"/>
        <v>468098</v>
      </c>
      <c r="O232">
        <f t="shared" si="43"/>
        <v>468098</v>
      </c>
      <c r="P232">
        <f t="shared" si="43"/>
        <v>468098</v>
      </c>
      <c r="Q232">
        <f t="shared" si="43"/>
        <v>468098</v>
      </c>
      <c r="R232">
        <f t="shared" si="43"/>
        <v>468098</v>
      </c>
      <c r="S232">
        <f t="shared" si="43"/>
        <v>468098</v>
      </c>
      <c r="T232">
        <f t="shared" si="43"/>
        <v>468098</v>
      </c>
      <c r="U232">
        <f t="shared" si="43"/>
        <v>468098</v>
      </c>
      <c r="V232">
        <f t="shared" si="43"/>
        <v>468098</v>
      </c>
      <c r="W232">
        <f t="shared" si="43"/>
        <v>468098</v>
      </c>
    </row>
    <row r="233" spans="1:23" x14ac:dyDescent="0.25">
      <c r="A233" t="s">
        <v>107</v>
      </c>
      <c r="B233" t="s">
        <v>5</v>
      </c>
      <c r="C233" t="s">
        <v>15</v>
      </c>
      <c r="D233" t="s">
        <v>16</v>
      </c>
      <c r="E233" t="s">
        <v>106</v>
      </c>
      <c r="F233" t="s">
        <v>102</v>
      </c>
      <c r="G233" t="s">
        <v>79</v>
      </c>
      <c r="K233" t="s">
        <v>80</v>
      </c>
      <c r="L233" t="s">
        <v>78</v>
      </c>
      <c r="M233">
        <v>16589</v>
      </c>
      <c r="N233">
        <f t="shared" si="43"/>
        <v>16589</v>
      </c>
      <c r="O233">
        <f t="shared" si="43"/>
        <v>16589</v>
      </c>
      <c r="P233">
        <f t="shared" si="43"/>
        <v>16589</v>
      </c>
      <c r="Q233">
        <f t="shared" si="43"/>
        <v>16589</v>
      </c>
      <c r="R233">
        <f t="shared" si="43"/>
        <v>16589</v>
      </c>
      <c r="S233">
        <f t="shared" si="43"/>
        <v>16589</v>
      </c>
      <c r="T233">
        <f t="shared" si="43"/>
        <v>16589</v>
      </c>
      <c r="U233">
        <f t="shared" si="43"/>
        <v>16589</v>
      </c>
      <c r="V233">
        <f t="shared" si="43"/>
        <v>16589</v>
      </c>
      <c r="W233">
        <f t="shared" si="43"/>
        <v>16589</v>
      </c>
    </row>
    <row r="234" spans="1:23" x14ac:dyDescent="0.25">
      <c r="A234" t="s">
        <v>107</v>
      </c>
      <c r="B234" t="s">
        <v>5</v>
      </c>
      <c r="C234" t="s">
        <v>15</v>
      </c>
      <c r="D234" t="s">
        <v>16</v>
      </c>
      <c r="E234" t="s">
        <v>106</v>
      </c>
      <c r="F234" t="s">
        <v>102</v>
      </c>
      <c r="G234" t="s">
        <v>17</v>
      </c>
      <c r="J234" t="s">
        <v>32</v>
      </c>
      <c r="K234" t="s">
        <v>86</v>
      </c>
      <c r="L234" t="s">
        <v>82</v>
      </c>
      <c r="M234">
        <f>M179*'[4]Fuel Efficiencies'!$B$19/'[4]Fuel Efficiencies'!$B$14</f>
        <v>1.2140771677491418</v>
      </c>
      <c r="N234">
        <f t="shared" si="43"/>
        <v>1.2140771677491418</v>
      </c>
      <c r="O234">
        <f t="shared" si="43"/>
        <v>1.2140771677491418</v>
      </c>
      <c r="P234">
        <f t="shared" si="43"/>
        <v>1.2140771677491418</v>
      </c>
      <c r="Q234">
        <f t="shared" si="43"/>
        <v>1.2140771677491418</v>
      </c>
      <c r="R234">
        <f t="shared" si="43"/>
        <v>1.2140771677491418</v>
      </c>
      <c r="S234">
        <f t="shared" si="43"/>
        <v>1.2140771677491418</v>
      </c>
      <c r="T234">
        <f t="shared" si="43"/>
        <v>1.2140771677491418</v>
      </c>
      <c r="U234">
        <f t="shared" si="43"/>
        <v>1.2140771677491418</v>
      </c>
      <c r="V234">
        <f t="shared" si="43"/>
        <v>1.2140771677491418</v>
      </c>
      <c r="W234">
        <f t="shared" si="43"/>
        <v>1.2140771677491418</v>
      </c>
    </row>
    <row r="235" spans="1:23" x14ac:dyDescent="0.25">
      <c r="A235" t="s">
        <v>107</v>
      </c>
      <c r="B235" t="s">
        <v>5</v>
      </c>
      <c r="C235" t="s">
        <v>15</v>
      </c>
      <c r="D235" t="s">
        <v>16</v>
      </c>
      <c r="E235" t="s">
        <v>106</v>
      </c>
      <c r="F235" t="s">
        <v>102</v>
      </c>
      <c r="G235" t="s">
        <v>17</v>
      </c>
      <c r="J235" t="s">
        <v>103</v>
      </c>
      <c r="K235" t="s">
        <v>86</v>
      </c>
      <c r="L235" t="s">
        <v>82</v>
      </c>
      <c r="M235">
        <f>M234</f>
        <v>1.2140771677491418</v>
      </c>
      <c r="N235">
        <f t="shared" si="43"/>
        <v>1.2140771677491418</v>
      </c>
      <c r="O235">
        <f t="shared" si="43"/>
        <v>1.2140771677491418</v>
      </c>
      <c r="P235">
        <f t="shared" si="43"/>
        <v>1.2140771677491418</v>
      </c>
      <c r="Q235">
        <f t="shared" si="43"/>
        <v>1.2140771677491418</v>
      </c>
      <c r="R235">
        <f t="shared" si="43"/>
        <v>1.2140771677491418</v>
      </c>
      <c r="S235">
        <f t="shared" si="43"/>
        <v>1.2140771677491418</v>
      </c>
      <c r="T235">
        <f t="shared" si="43"/>
        <v>1.2140771677491418</v>
      </c>
      <c r="U235">
        <f t="shared" si="43"/>
        <v>1.2140771677491418</v>
      </c>
      <c r="V235">
        <f t="shared" si="43"/>
        <v>1.2140771677491418</v>
      </c>
      <c r="W235">
        <f t="shared" si="43"/>
        <v>1.2140771677491418</v>
      </c>
    </row>
    <row r="236" spans="1:23" x14ac:dyDescent="0.25">
      <c r="A236" t="s">
        <v>107</v>
      </c>
      <c r="B236" t="s">
        <v>5</v>
      </c>
      <c r="C236" t="s">
        <v>15</v>
      </c>
      <c r="D236" t="s">
        <v>16</v>
      </c>
      <c r="E236" t="s">
        <v>106</v>
      </c>
      <c r="F236" t="s">
        <v>104</v>
      </c>
      <c r="G236" t="s">
        <v>6</v>
      </c>
    </row>
    <row r="237" spans="1:23" x14ac:dyDescent="0.25">
      <c r="A237" t="s">
        <v>107</v>
      </c>
      <c r="B237" t="s">
        <v>5</v>
      </c>
      <c r="C237" t="s">
        <v>15</v>
      </c>
      <c r="D237" t="s">
        <v>16</v>
      </c>
      <c r="E237" t="s">
        <v>106</v>
      </c>
      <c r="F237" t="s">
        <v>104</v>
      </c>
      <c r="G237" t="s">
        <v>67</v>
      </c>
      <c r="L237" t="s">
        <v>68</v>
      </c>
      <c r="M237">
        <v>2020</v>
      </c>
      <c r="N237">
        <f t="shared" ref="N237:W239" si="44">M237</f>
        <v>2020</v>
      </c>
      <c r="O237">
        <f t="shared" si="44"/>
        <v>2020</v>
      </c>
      <c r="P237">
        <f t="shared" si="44"/>
        <v>2020</v>
      </c>
      <c r="Q237">
        <f t="shared" si="44"/>
        <v>2020</v>
      </c>
      <c r="R237">
        <f t="shared" si="44"/>
        <v>2020</v>
      </c>
      <c r="S237">
        <f t="shared" si="44"/>
        <v>2020</v>
      </c>
      <c r="T237">
        <f t="shared" si="44"/>
        <v>2020</v>
      </c>
      <c r="U237">
        <f t="shared" si="44"/>
        <v>2020</v>
      </c>
      <c r="V237">
        <f t="shared" si="44"/>
        <v>2020</v>
      </c>
      <c r="W237">
        <f t="shared" si="44"/>
        <v>2020</v>
      </c>
    </row>
    <row r="238" spans="1:23" x14ac:dyDescent="0.25">
      <c r="A238" t="s">
        <v>107</v>
      </c>
      <c r="B238" t="s">
        <v>5</v>
      </c>
      <c r="C238" t="s">
        <v>15</v>
      </c>
      <c r="D238" t="s">
        <v>16</v>
      </c>
      <c r="E238" t="s">
        <v>106</v>
      </c>
      <c r="F238" t="s">
        <v>104</v>
      </c>
      <c r="G238" t="s">
        <v>69</v>
      </c>
      <c r="L238" t="s">
        <v>68</v>
      </c>
      <c r="M238">
        <v>2101</v>
      </c>
      <c r="N238">
        <f t="shared" si="44"/>
        <v>2101</v>
      </c>
      <c r="O238">
        <f t="shared" si="44"/>
        <v>2101</v>
      </c>
      <c r="P238">
        <f t="shared" si="44"/>
        <v>2101</v>
      </c>
      <c r="Q238">
        <f t="shared" si="44"/>
        <v>2101</v>
      </c>
      <c r="R238">
        <f t="shared" si="44"/>
        <v>2101</v>
      </c>
      <c r="S238">
        <f t="shared" si="44"/>
        <v>2101</v>
      </c>
      <c r="T238">
        <f t="shared" si="44"/>
        <v>2101</v>
      </c>
      <c r="U238">
        <f t="shared" si="44"/>
        <v>2101</v>
      </c>
      <c r="V238">
        <f t="shared" si="44"/>
        <v>2101</v>
      </c>
      <c r="W238">
        <f t="shared" si="44"/>
        <v>2101</v>
      </c>
    </row>
    <row r="239" spans="1:23" x14ac:dyDescent="0.25">
      <c r="A239" t="s">
        <v>107</v>
      </c>
      <c r="B239" t="s">
        <v>5</v>
      </c>
      <c r="C239" t="s">
        <v>15</v>
      </c>
      <c r="D239" t="s">
        <v>16</v>
      </c>
      <c r="E239" t="s">
        <v>106</v>
      </c>
      <c r="F239" t="s">
        <v>104</v>
      </c>
      <c r="G239" t="s">
        <v>70</v>
      </c>
      <c r="L239" t="s">
        <v>71</v>
      </c>
      <c r="M239">
        <v>16</v>
      </c>
      <c r="N239">
        <f t="shared" si="44"/>
        <v>16</v>
      </c>
      <c r="O239">
        <f t="shared" si="44"/>
        <v>16</v>
      </c>
      <c r="P239">
        <f t="shared" si="44"/>
        <v>16</v>
      </c>
      <c r="Q239">
        <f t="shared" si="44"/>
        <v>16</v>
      </c>
      <c r="R239">
        <f t="shared" si="44"/>
        <v>16</v>
      </c>
      <c r="S239">
        <f t="shared" si="44"/>
        <v>16</v>
      </c>
      <c r="T239">
        <f t="shared" si="44"/>
        <v>16</v>
      </c>
      <c r="U239">
        <f t="shared" si="44"/>
        <v>16</v>
      </c>
      <c r="V239">
        <f t="shared" si="44"/>
        <v>16</v>
      </c>
      <c r="W239">
        <f t="shared" si="44"/>
        <v>16</v>
      </c>
    </row>
    <row r="240" spans="1:23" x14ac:dyDescent="0.25">
      <c r="A240" t="s">
        <v>107</v>
      </c>
      <c r="B240" t="s">
        <v>5</v>
      </c>
      <c r="C240" t="s">
        <v>15</v>
      </c>
      <c r="D240" t="s">
        <v>16</v>
      </c>
      <c r="E240" t="s">
        <v>106</v>
      </c>
      <c r="F240" t="s">
        <v>104</v>
      </c>
      <c r="G240" t="s">
        <v>72</v>
      </c>
      <c r="L240" t="s">
        <v>51</v>
      </c>
      <c r="M240">
        <v>0</v>
      </c>
    </row>
    <row r="241" spans="1:23" x14ac:dyDescent="0.25">
      <c r="A241" t="s">
        <v>107</v>
      </c>
      <c r="B241" t="s">
        <v>5</v>
      </c>
      <c r="C241" t="s">
        <v>15</v>
      </c>
      <c r="D241" t="s">
        <v>16</v>
      </c>
      <c r="E241" t="s">
        <v>106</v>
      </c>
      <c r="F241" t="s">
        <v>104</v>
      </c>
      <c r="G241" t="s">
        <v>73</v>
      </c>
      <c r="K241" t="s">
        <v>74</v>
      </c>
      <c r="L241" t="s">
        <v>19</v>
      </c>
      <c r="M241">
        <f>INDEX([1]!freight_data,MATCH($A241&amp;$G241,[1]!freight_index,0),MATCH(M$2,[1]!freight_year,0))</f>
        <v>593.0729841188803</v>
      </c>
      <c r="N241">
        <f t="shared" ref="N241:W246" si="45">M241</f>
        <v>593.0729841188803</v>
      </c>
      <c r="O241">
        <f t="shared" si="45"/>
        <v>593.0729841188803</v>
      </c>
      <c r="P241">
        <f t="shared" si="45"/>
        <v>593.0729841188803</v>
      </c>
      <c r="Q241">
        <f t="shared" si="45"/>
        <v>593.0729841188803</v>
      </c>
      <c r="R241">
        <f t="shared" si="45"/>
        <v>593.0729841188803</v>
      </c>
      <c r="S241">
        <f t="shared" si="45"/>
        <v>593.0729841188803</v>
      </c>
      <c r="T241">
        <f t="shared" si="45"/>
        <v>593.0729841188803</v>
      </c>
      <c r="U241">
        <f t="shared" si="45"/>
        <v>593.0729841188803</v>
      </c>
      <c r="V241">
        <f t="shared" si="45"/>
        <v>593.0729841188803</v>
      </c>
      <c r="W241">
        <f t="shared" si="45"/>
        <v>593.0729841188803</v>
      </c>
    </row>
    <row r="242" spans="1:23" x14ac:dyDescent="0.25">
      <c r="A242" t="s">
        <v>107</v>
      </c>
      <c r="B242" t="s">
        <v>5</v>
      </c>
      <c r="C242" t="s">
        <v>15</v>
      </c>
      <c r="D242" t="s">
        <v>16</v>
      </c>
      <c r="E242" t="s">
        <v>106</v>
      </c>
      <c r="F242" t="s">
        <v>104</v>
      </c>
      <c r="G242" t="s">
        <v>76</v>
      </c>
      <c r="K242" t="s">
        <v>118</v>
      </c>
      <c r="L242" t="s">
        <v>78</v>
      </c>
      <c r="M242">
        <v>275582.52</v>
      </c>
      <c r="N242">
        <f t="shared" si="45"/>
        <v>275582.52</v>
      </c>
      <c r="O242">
        <f t="shared" si="45"/>
        <v>275582.52</v>
      </c>
      <c r="P242">
        <f t="shared" si="45"/>
        <v>275582.52</v>
      </c>
      <c r="Q242">
        <f t="shared" si="45"/>
        <v>275582.52</v>
      </c>
      <c r="R242">
        <f t="shared" si="45"/>
        <v>275582.52</v>
      </c>
      <c r="S242">
        <f t="shared" si="45"/>
        <v>275582.52</v>
      </c>
      <c r="T242">
        <f t="shared" si="45"/>
        <v>275582.52</v>
      </c>
      <c r="U242">
        <f t="shared" si="45"/>
        <v>275582.52</v>
      </c>
      <c r="V242">
        <f t="shared" si="45"/>
        <v>275582.52</v>
      </c>
      <c r="W242">
        <f t="shared" si="45"/>
        <v>275582.52</v>
      </c>
    </row>
    <row r="243" spans="1:23" x14ac:dyDescent="0.25">
      <c r="A243" t="s">
        <v>107</v>
      </c>
      <c r="B243" t="s">
        <v>5</v>
      </c>
      <c r="C243" t="s">
        <v>15</v>
      </c>
      <c r="D243" t="s">
        <v>16</v>
      </c>
      <c r="E243" t="s">
        <v>106</v>
      </c>
      <c r="F243" t="s">
        <v>104</v>
      </c>
      <c r="G243" t="s">
        <v>79</v>
      </c>
      <c r="K243" t="s">
        <v>80</v>
      </c>
      <c r="L243" t="s">
        <v>78</v>
      </c>
      <c r="M243">
        <v>21974</v>
      </c>
      <c r="N243">
        <f t="shared" si="45"/>
        <v>21974</v>
      </c>
      <c r="O243">
        <f t="shared" si="45"/>
        <v>21974</v>
      </c>
      <c r="P243">
        <f t="shared" si="45"/>
        <v>21974</v>
      </c>
      <c r="Q243">
        <f t="shared" si="45"/>
        <v>21974</v>
      </c>
      <c r="R243">
        <f t="shared" si="45"/>
        <v>21974</v>
      </c>
      <c r="S243">
        <f t="shared" si="45"/>
        <v>21974</v>
      </c>
      <c r="T243">
        <f t="shared" si="45"/>
        <v>21974</v>
      </c>
      <c r="U243">
        <f t="shared" si="45"/>
        <v>21974</v>
      </c>
      <c r="V243">
        <f t="shared" si="45"/>
        <v>21974</v>
      </c>
      <c r="W243">
        <f t="shared" si="45"/>
        <v>21974</v>
      </c>
    </row>
    <row r="244" spans="1:23" x14ac:dyDescent="0.25">
      <c r="A244" t="s">
        <v>107</v>
      </c>
      <c r="B244" t="s">
        <v>5</v>
      </c>
      <c r="C244" t="s">
        <v>15</v>
      </c>
      <c r="D244" t="s">
        <v>16</v>
      </c>
      <c r="E244" t="s">
        <v>106</v>
      </c>
      <c r="F244" t="s">
        <v>104</v>
      </c>
      <c r="G244" t="s">
        <v>17</v>
      </c>
      <c r="J244" t="s">
        <v>32</v>
      </c>
      <c r="K244" t="s">
        <v>86</v>
      </c>
      <c r="L244" t="s">
        <v>82</v>
      </c>
      <c r="M244">
        <f>M179*'[4]Fuel Efficiencies'!$B$21/'[4]Fuel Efficiencies'!$B$14</f>
        <v>0.97126173419931339</v>
      </c>
      <c r="N244">
        <f t="shared" si="45"/>
        <v>0.97126173419931339</v>
      </c>
      <c r="O244">
        <f t="shared" si="45"/>
        <v>0.97126173419931339</v>
      </c>
      <c r="P244">
        <f t="shared" si="45"/>
        <v>0.97126173419931339</v>
      </c>
      <c r="Q244">
        <f t="shared" si="45"/>
        <v>0.97126173419931339</v>
      </c>
      <c r="R244">
        <f t="shared" si="45"/>
        <v>0.97126173419931339</v>
      </c>
      <c r="S244">
        <f t="shared" si="45"/>
        <v>0.97126173419931339</v>
      </c>
      <c r="T244">
        <f t="shared" si="45"/>
        <v>0.97126173419931339</v>
      </c>
      <c r="U244">
        <f t="shared" si="45"/>
        <v>0.97126173419931339</v>
      </c>
      <c r="V244">
        <f t="shared" si="45"/>
        <v>0.97126173419931339</v>
      </c>
      <c r="W244">
        <f t="shared" si="45"/>
        <v>0.97126173419931339</v>
      </c>
    </row>
    <row r="245" spans="1:23" x14ac:dyDescent="0.25">
      <c r="A245" t="s">
        <v>107</v>
      </c>
      <c r="B245" t="s">
        <v>5</v>
      </c>
      <c r="C245" t="s">
        <v>15</v>
      </c>
      <c r="D245" t="s">
        <v>16</v>
      </c>
      <c r="E245" t="s">
        <v>106</v>
      </c>
      <c r="F245" t="s">
        <v>104</v>
      </c>
      <c r="G245" t="s">
        <v>17</v>
      </c>
      <c r="J245" t="s">
        <v>103</v>
      </c>
      <c r="K245" t="s">
        <v>86</v>
      </c>
      <c r="L245" t="s">
        <v>82</v>
      </c>
      <c r="M245">
        <f>M244</f>
        <v>0.97126173419931339</v>
      </c>
      <c r="N245">
        <f t="shared" si="45"/>
        <v>0.97126173419931339</v>
      </c>
      <c r="O245">
        <f t="shared" si="45"/>
        <v>0.97126173419931339</v>
      </c>
      <c r="P245">
        <f t="shared" si="45"/>
        <v>0.97126173419931339</v>
      </c>
      <c r="Q245">
        <f t="shared" si="45"/>
        <v>0.97126173419931339</v>
      </c>
      <c r="R245">
        <f t="shared" si="45"/>
        <v>0.97126173419931339</v>
      </c>
      <c r="S245">
        <f t="shared" si="45"/>
        <v>0.97126173419931339</v>
      </c>
      <c r="T245">
        <f t="shared" si="45"/>
        <v>0.97126173419931339</v>
      </c>
      <c r="U245">
        <f t="shared" si="45"/>
        <v>0.97126173419931339</v>
      </c>
      <c r="V245">
        <f t="shared" si="45"/>
        <v>0.97126173419931339</v>
      </c>
      <c r="W245">
        <f t="shared" si="45"/>
        <v>0.97126173419931339</v>
      </c>
    </row>
    <row r="246" spans="1:23" x14ac:dyDescent="0.25">
      <c r="A246" t="s">
        <v>107</v>
      </c>
      <c r="B246" t="s">
        <v>5</v>
      </c>
      <c r="C246" t="s">
        <v>15</v>
      </c>
      <c r="D246" t="s">
        <v>16</v>
      </c>
      <c r="E246" t="s">
        <v>106</v>
      </c>
      <c r="F246" t="s">
        <v>104</v>
      </c>
      <c r="G246" t="s">
        <v>17</v>
      </c>
      <c r="J246" t="s">
        <v>81</v>
      </c>
      <c r="K246" t="s">
        <v>86</v>
      </c>
      <c r="L246" t="s">
        <v>82</v>
      </c>
      <c r="M246">
        <f>M179*'[4]Fuel Efficiencies'!$B$22/'[4]Fuel Efficiencies'!$B$14</f>
        <v>0.40616399793789465</v>
      </c>
      <c r="N246">
        <f t="shared" si="45"/>
        <v>0.40616399793789465</v>
      </c>
      <c r="O246">
        <f t="shared" si="45"/>
        <v>0.40616399793789465</v>
      </c>
      <c r="P246">
        <f t="shared" si="45"/>
        <v>0.40616399793789465</v>
      </c>
      <c r="Q246">
        <f t="shared" si="45"/>
        <v>0.40616399793789465</v>
      </c>
      <c r="R246">
        <f t="shared" si="45"/>
        <v>0.40616399793789465</v>
      </c>
      <c r="S246">
        <f t="shared" si="45"/>
        <v>0.40616399793789465</v>
      </c>
      <c r="T246">
        <f t="shared" si="45"/>
        <v>0.40616399793789465</v>
      </c>
      <c r="U246">
        <f t="shared" si="45"/>
        <v>0.40616399793789465</v>
      </c>
      <c r="V246">
        <f t="shared" si="45"/>
        <v>0.40616399793789465</v>
      </c>
      <c r="W246">
        <f t="shared" si="45"/>
        <v>0.40616399793789465</v>
      </c>
    </row>
    <row r="247" spans="1:23" x14ac:dyDescent="0.25">
      <c r="A247" t="s">
        <v>107</v>
      </c>
      <c r="B247" t="s">
        <v>5</v>
      </c>
      <c r="C247" t="s">
        <v>15</v>
      </c>
      <c r="D247" t="s">
        <v>16</v>
      </c>
      <c r="E247" t="s">
        <v>106</v>
      </c>
      <c r="F247" t="s">
        <v>119</v>
      </c>
      <c r="G247" t="s">
        <v>6</v>
      </c>
    </row>
    <row r="248" spans="1:23" x14ac:dyDescent="0.25">
      <c r="A248" t="s">
        <v>107</v>
      </c>
      <c r="B248" t="s">
        <v>5</v>
      </c>
      <c r="C248" t="s">
        <v>15</v>
      </c>
      <c r="D248" t="s">
        <v>16</v>
      </c>
      <c r="E248" t="s">
        <v>106</v>
      </c>
      <c r="F248" t="s">
        <v>119</v>
      </c>
      <c r="G248" t="s">
        <v>67</v>
      </c>
      <c r="L248" t="s">
        <v>68</v>
      </c>
      <c r="M248">
        <v>2030</v>
      </c>
      <c r="N248">
        <f t="shared" ref="N248:W250" si="46">M248</f>
        <v>2030</v>
      </c>
      <c r="O248">
        <f t="shared" si="46"/>
        <v>2030</v>
      </c>
      <c r="P248">
        <f t="shared" si="46"/>
        <v>2030</v>
      </c>
      <c r="Q248">
        <f t="shared" si="46"/>
        <v>2030</v>
      </c>
      <c r="R248">
        <f t="shared" si="46"/>
        <v>2030</v>
      </c>
      <c r="S248">
        <f t="shared" si="46"/>
        <v>2030</v>
      </c>
      <c r="T248">
        <f t="shared" si="46"/>
        <v>2030</v>
      </c>
      <c r="U248">
        <f t="shared" si="46"/>
        <v>2030</v>
      </c>
      <c r="V248">
        <f t="shared" si="46"/>
        <v>2030</v>
      </c>
      <c r="W248">
        <f t="shared" si="46"/>
        <v>2030</v>
      </c>
    </row>
    <row r="249" spans="1:23" x14ac:dyDescent="0.25">
      <c r="A249" t="s">
        <v>107</v>
      </c>
      <c r="B249" t="s">
        <v>5</v>
      </c>
      <c r="C249" t="s">
        <v>15</v>
      </c>
      <c r="D249" t="s">
        <v>16</v>
      </c>
      <c r="E249" t="s">
        <v>106</v>
      </c>
      <c r="F249" t="s">
        <v>119</v>
      </c>
      <c r="G249" t="s">
        <v>69</v>
      </c>
      <c r="L249" t="s">
        <v>68</v>
      </c>
      <c r="M249">
        <v>2101</v>
      </c>
      <c r="N249">
        <f t="shared" si="46"/>
        <v>2101</v>
      </c>
      <c r="O249">
        <f t="shared" si="46"/>
        <v>2101</v>
      </c>
      <c r="P249">
        <f t="shared" si="46"/>
        <v>2101</v>
      </c>
      <c r="Q249">
        <f t="shared" si="46"/>
        <v>2101</v>
      </c>
      <c r="R249">
        <f t="shared" si="46"/>
        <v>2101</v>
      </c>
      <c r="S249">
        <f t="shared" si="46"/>
        <v>2101</v>
      </c>
      <c r="T249">
        <f t="shared" si="46"/>
        <v>2101</v>
      </c>
      <c r="U249">
        <f t="shared" si="46"/>
        <v>2101</v>
      </c>
      <c r="V249">
        <f t="shared" si="46"/>
        <v>2101</v>
      </c>
      <c r="W249">
        <f t="shared" si="46"/>
        <v>2101</v>
      </c>
    </row>
    <row r="250" spans="1:23" x14ac:dyDescent="0.25">
      <c r="A250" t="s">
        <v>107</v>
      </c>
      <c r="B250" t="s">
        <v>5</v>
      </c>
      <c r="C250" t="s">
        <v>15</v>
      </c>
      <c r="D250" t="s">
        <v>16</v>
      </c>
      <c r="E250" t="s">
        <v>106</v>
      </c>
      <c r="F250" t="s">
        <v>119</v>
      </c>
      <c r="G250" t="s">
        <v>70</v>
      </c>
      <c r="L250" t="s">
        <v>71</v>
      </c>
      <c r="M250">
        <v>16</v>
      </c>
      <c r="N250">
        <f t="shared" si="46"/>
        <v>16</v>
      </c>
      <c r="O250">
        <f t="shared" si="46"/>
        <v>16</v>
      </c>
      <c r="P250">
        <f t="shared" si="46"/>
        <v>16</v>
      </c>
      <c r="Q250">
        <f t="shared" si="46"/>
        <v>16</v>
      </c>
      <c r="R250">
        <f t="shared" si="46"/>
        <v>16</v>
      </c>
      <c r="S250">
        <f t="shared" si="46"/>
        <v>16</v>
      </c>
      <c r="T250">
        <f t="shared" si="46"/>
        <v>16</v>
      </c>
      <c r="U250">
        <f t="shared" si="46"/>
        <v>16</v>
      </c>
      <c r="V250">
        <f t="shared" si="46"/>
        <v>16</v>
      </c>
      <c r="W250">
        <f t="shared" si="46"/>
        <v>16</v>
      </c>
    </row>
    <row r="251" spans="1:23" x14ac:dyDescent="0.25">
      <c r="A251" t="s">
        <v>107</v>
      </c>
      <c r="B251" t="s">
        <v>5</v>
      </c>
      <c r="C251" t="s">
        <v>15</v>
      </c>
      <c r="D251" t="s">
        <v>16</v>
      </c>
      <c r="E251" t="s">
        <v>106</v>
      </c>
      <c r="F251" t="s">
        <v>119</v>
      </c>
      <c r="G251" t="s">
        <v>72</v>
      </c>
      <c r="L251" t="s">
        <v>51</v>
      </c>
      <c r="M251">
        <v>0</v>
      </c>
    </row>
    <row r="252" spans="1:23" x14ac:dyDescent="0.25">
      <c r="A252" t="s">
        <v>107</v>
      </c>
      <c r="B252" t="s">
        <v>5</v>
      </c>
      <c r="C252" t="s">
        <v>15</v>
      </c>
      <c r="D252" t="s">
        <v>16</v>
      </c>
      <c r="E252" t="s">
        <v>106</v>
      </c>
      <c r="F252" t="s">
        <v>119</v>
      </c>
      <c r="G252" t="s">
        <v>73</v>
      </c>
      <c r="K252" t="s">
        <v>74</v>
      </c>
      <c r="L252" t="s">
        <v>19</v>
      </c>
      <c r="M252">
        <f>INDEX([1]!freight_data,MATCH($A252&amp;$G252,[1]!freight_index,0),MATCH(M$2,[1]!freight_year,0))</f>
        <v>593.0729841188803</v>
      </c>
      <c r="N252">
        <f t="shared" ref="N252:W256" si="47">M252</f>
        <v>593.0729841188803</v>
      </c>
      <c r="O252">
        <f t="shared" si="47"/>
        <v>593.0729841188803</v>
      </c>
      <c r="P252">
        <f t="shared" si="47"/>
        <v>593.0729841188803</v>
      </c>
      <c r="Q252">
        <f t="shared" si="47"/>
        <v>593.0729841188803</v>
      </c>
      <c r="R252">
        <f t="shared" si="47"/>
        <v>593.0729841188803</v>
      </c>
      <c r="S252">
        <f t="shared" si="47"/>
        <v>593.0729841188803</v>
      </c>
      <c r="T252">
        <f t="shared" si="47"/>
        <v>593.0729841188803</v>
      </c>
      <c r="U252">
        <f t="shared" si="47"/>
        <v>593.0729841188803</v>
      </c>
      <c r="V252">
        <f t="shared" si="47"/>
        <v>593.0729841188803</v>
      </c>
      <c r="W252">
        <f t="shared" si="47"/>
        <v>593.0729841188803</v>
      </c>
    </row>
    <row r="253" spans="1:23" x14ac:dyDescent="0.25">
      <c r="A253" t="s">
        <v>107</v>
      </c>
      <c r="B253" t="s">
        <v>5</v>
      </c>
      <c r="C253" t="s">
        <v>15</v>
      </c>
      <c r="D253" t="s">
        <v>16</v>
      </c>
      <c r="E253" t="s">
        <v>106</v>
      </c>
      <c r="F253" t="s">
        <v>119</v>
      </c>
      <c r="G253" t="s">
        <v>76</v>
      </c>
      <c r="K253" t="s">
        <v>118</v>
      </c>
      <c r="L253" t="s">
        <v>78</v>
      </c>
      <c r="M253">
        <v>308106</v>
      </c>
      <c r="N253">
        <f t="shared" si="47"/>
        <v>308106</v>
      </c>
      <c r="O253">
        <f t="shared" si="47"/>
        <v>308106</v>
      </c>
      <c r="P253">
        <f t="shared" si="47"/>
        <v>308106</v>
      </c>
      <c r="Q253">
        <f t="shared" si="47"/>
        <v>308106</v>
      </c>
      <c r="R253">
        <f t="shared" si="47"/>
        <v>308106</v>
      </c>
      <c r="S253">
        <f t="shared" si="47"/>
        <v>308106</v>
      </c>
      <c r="T253">
        <f t="shared" si="47"/>
        <v>308106</v>
      </c>
      <c r="U253">
        <f t="shared" si="47"/>
        <v>308106</v>
      </c>
      <c r="V253">
        <f t="shared" si="47"/>
        <v>308106</v>
      </c>
      <c r="W253">
        <f t="shared" si="47"/>
        <v>308106</v>
      </c>
    </row>
    <row r="254" spans="1:23" x14ac:dyDescent="0.25">
      <c r="A254" t="s">
        <v>107</v>
      </c>
      <c r="B254" t="s">
        <v>5</v>
      </c>
      <c r="C254" t="s">
        <v>15</v>
      </c>
      <c r="D254" t="s">
        <v>16</v>
      </c>
      <c r="E254" t="s">
        <v>106</v>
      </c>
      <c r="F254" t="s">
        <v>119</v>
      </c>
      <c r="G254" t="s">
        <v>79</v>
      </c>
      <c r="K254" t="s">
        <v>80</v>
      </c>
      <c r="L254" t="s">
        <v>78</v>
      </c>
      <c r="M254">
        <v>14425</v>
      </c>
      <c r="N254">
        <f t="shared" si="47"/>
        <v>14425</v>
      </c>
      <c r="O254">
        <f t="shared" si="47"/>
        <v>14425</v>
      </c>
      <c r="P254">
        <f t="shared" si="47"/>
        <v>14425</v>
      </c>
      <c r="Q254">
        <f t="shared" si="47"/>
        <v>14425</v>
      </c>
      <c r="R254">
        <f t="shared" si="47"/>
        <v>14425</v>
      </c>
      <c r="S254">
        <f t="shared" si="47"/>
        <v>14425</v>
      </c>
      <c r="T254">
        <f t="shared" si="47"/>
        <v>14425</v>
      </c>
      <c r="U254">
        <f t="shared" si="47"/>
        <v>14425</v>
      </c>
      <c r="V254">
        <f t="shared" si="47"/>
        <v>14425</v>
      </c>
      <c r="W254">
        <f t="shared" si="47"/>
        <v>14425</v>
      </c>
    </row>
    <row r="255" spans="1:23" x14ac:dyDescent="0.25">
      <c r="A255" t="s">
        <v>107</v>
      </c>
      <c r="B255" t="s">
        <v>5</v>
      </c>
      <c r="C255" t="s">
        <v>15</v>
      </c>
      <c r="D255" t="s">
        <v>16</v>
      </c>
      <c r="E255" t="s">
        <v>106</v>
      </c>
      <c r="F255" t="s">
        <v>119</v>
      </c>
      <c r="G255" t="s">
        <v>17</v>
      </c>
      <c r="J255" t="s">
        <v>32</v>
      </c>
      <c r="K255" t="s">
        <v>86</v>
      </c>
      <c r="L255" t="s">
        <v>82</v>
      </c>
      <c r="M255">
        <f>M179*'[4]Fuel Efficiencies'!$B$19/'[4]Fuel Efficiencies'!$B$14</f>
        <v>1.2140771677491418</v>
      </c>
      <c r="N255">
        <f t="shared" si="47"/>
        <v>1.2140771677491418</v>
      </c>
      <c r="O255">
        <f t="shared" si="47"/>
        <v>1.2140771677491418</v>
      </c>
      <c r="P255">
        <f t="shared" si="47"/>
        <v>1.2140771677491418</v>
      </c>
      <c r="Q255">
        <f t="shared" si="47"/>
        <v>1.2140771677491418</v>
      </c>
      <c r="R255">
        <f t="shared" si="47"/>
        <v>1.2140771677491418</v>
      </c>
      <c r="S255">
        <f t="shared" si="47"/>
        <v>1.2140771677491418</v>
      </c>
      <c r="T255">
        <f t="shared" si="47"/>
        <v>1.2140771677491418</v>
      </c>
      <c r="U255">
        <f t="shared" si="47"/>
        <v>1.2140771677491418</v>
      </c>
      <c r="V255">
        <f t="shared" si="47"/>
        <v>1.2140771677491418</v>
      </c>
      <c r="W255">
        <f t="shared" si="47"/>
        <v>1.2140771677491418</v>
      </c>
    </row>
    <row r="256" spans="1:23" x14ac:dyDescent="0.25">
      <c r="A256" t="s">
        <v>107</v>
      </c>
      <c r="B256" t="s">
        <v>5</v>
      </c>
      <c r="C256" t="s">
        <v>15</v>
      </c>
      <c r="D256" t="s">
        <v>16</v>
      </c>
      <c r="E256" t="s">
        <v>106</v>
      </c>
      <c r="F256" t="s">
        <v>119</v>
      </c>
      <c r="G256" t="s">
        <v>17</v>
      </c>
      <c r="J256" t="s">
        <v>120</v>
      </c>
      <c r="K256" t="s">
        <v>86</v>
      </c>
      <c r="L256" t="s">
        <v>82</v>
      </c>
      <c r="M256">
        <f>M255</f>
        <v>1.2140771677491418</v>
      </c>
      <c r="N256">
        <f t="shared" si="47"/>
        <v>1.2140771677491418</v>
      </c>
      <c r="O256">
        <f t="shared" si="47"/>
        <v>1.2140771677491418</v>
      </c>
      <c r="P256">
        <f t="shared" si="47"/>
        <v>1.2140771677491418</v>
      </c>
      <c r="Q256">
        <f t="shared" si="47"/>
        <v>1.2140771677491418</v>
      </c>
      <c r="R256">
        <f t="shared" si="47"/>
        <v>1.2140771677491418</v>
      </c>
      <c r="S256">
        <f t="shared" si="47"/>
        <v>1.2140771677491418</v>
      </c>
      <c r="T256">
        <f t="shared" si="47"/>
        <v>1.2140771677491418</v>
      </c>
      <c r="U256">
        <f t="shared" si="47"/>
        <v>1.2140771677491418</v>
      </c>
      <c r="V256">
        <f t="shared" si="47"/>
        <v>1.2140771677491418</v>
      </c>
      <c r="W256">
        <f t="shared" si="47"/>
        <v>1.2140771677491418</v>
      </c>
    </row>
    <row r="257" spans="1:23" x14ac:dyDescent="0.25">
      <c r="A257" t="s">
        <v>109</v>
      </c>
      <c r="B257" t="s">
        <v>5</v>
      </c>
      <c r="C257" t="s">
        <v>15</v>
      </c>
      <c r="D257" t="s">
        <v>16</v>
      </c>
      <c r="E257" t="s">
        <v>108</v>
      </c>
      <c r="G257" t="s">
        <v>20</v>
      </c>
      <c r="L257" t="s">
        <v>19</v>
      </c>
    </row>
    <row r="258" spans="1:23" x14ac:dyDescent="0.25">
      <c r="A258" t="s">
        <v>109</v>
      </c>
      <c r="B258" t="s">
        <v>5</v>
      </c>
      <c r="C258" t="s">
        <v>15</v>
      </c>
      <c r="D258" t="s">
        <v>16</v>
      </c>
      <c r="E258" t="s">
        <v>108</v>
      </c>
      <c r="G258" t="s">
        <v>21</v>
      </c>
      <c r="H258" t="s">
        <v>62</v>
      </c>
    </row>
    <row r="259" spans="1:23" x14ac:dyDescent="0.25">
      <c r="A259" t="s">
        <v>109</v>
      </c>
      <c r="B259" t="s">
        <v>5</v>
      </c>
      <c r="C259" t="s">
        <v>15</v>
      </c>
      <c r="D259" t="s">
        <v>16</v>
      </c>
      <c r="E259" t="s">
        <v>108</v>
      </c>
      <c r="G259" t="s">
        <v>63</v>
      </c>
      <c r="L259" t="s">
        <v>51</v>
      </c>
      <c r="M259">
        <v>0.25</v>
      </c>
      <c r="N259">
        <f t="shared" ref="N259:W260" si="48">M259</f>
        <v>0.25</v>
      </c>
      <c r="O259">
        <f t="shared" si="48"/>
        <v>0.25</v>
      </c>
      <c r="P259">
        <f t="shared" si="48"/>
        <v>0.25</v>
      </c>
      <c r="Q259">
        <f t="shared" si="48"/>
        <v>0.25</v>
      </c>
      <c r="R259">
        <f t="shared" si="48"/>
        <v>0.25</v>
      </c>
      <c r="S259">
        <f t="shared" si="48"/>
        <v>0.25</v>
      </c>
      <c r="T259">
        <f t="shared" si="48"/>
        <v>0.25</v>
      </c>
      <c r="U259">
        <f t="shared" si="48"/>
        <v>0.25</v>
      </c>
      <c r="V259">
        <f t="shared" si="48"/>
        <v>0.25</v>
      </c>
      <c r="W259">
        <f t="shared" si="48"/>
        <v>0.25</v>
      </c>
    </row>
    <row r="260" spans="1:23" x14ac:dyDescent="0.25">
      <c r="A260" t="s">
        <v>109</v>
      </c>
      <c r="B260" t="s">
        <v>5</v>
      </c>
      <c r="C260" t="s">
        <v>15</v>
      </c>
      <c r="D260" t="s">
        <v>16</v>
      </c>
      <c r="E260" t="s">
        <v>108</v>
      </c>
      <c r="G260" t="s">
        <v>65</v>
      </c>
      <c r="M260">
        <v>10</v>
      </c>
      <c r="N260">
        <f t="shared" si="48"/>
        <v>10</v>
      </c>
      <c r="O260">
        <f t="shared" si="48"/>
        <v>10</v>
      </c>
      <c r="P260">
        <f t="shared" si="48"/>
        <v>10</v>
      </c>
      <c r="Q260">
        <f t="shared" si="48"/>
        <v>10</v>
      </c>
      <c r="R260">
        <f t="shared" si="48"/>
        <v>10</v>
      </c>
      <c r="S260">
        <f t="shared" si="48"/>
        <v>10</v>
      </c>
      <c r="T260">
        <f t="shared" si="48"/>
        <v>10</v>
      </c>
      <c r="U260">
        <f t="shared" si="48"/>
        <v>10</v>
      </c>
      <c r="V260">
        <f t="shared" si="48"/>
        <v>10</v>
      </c>
      <c r="W260">
        <f t="shared" si="48"/>
        <v>10</v>
      </c>
    </row>
    <row r="261" spans="1:23" x14ac:dyDescent="0.25">
      <c r="A261" t="s">
        <v>109</v>
      </c>
      <c r="B261" t="s">
        <v>5</v>
      </c>
      <c r="C261" t="s">
        <v>15</v>
      </c>
      <c r="D261" t="s">
        <v>16</v>
      </c>
      <c r="E261" t="s">
        <v>108</v>
      </c>
      <c r="F261" t="s">
        <v>66</v>
      </c>
      <c r="G261" t="s">
        <v>6</v>
      </c>
    </row>
    <row r="262" spans="1:23" x14ac:dyDescent="0.25">
      <c r="A262" t="s">
        <v>109</v>
      </c>
      <c r="B262" t="s">
        <v>5</v>
      </c>
      <c r="C262" t="s">
        <v>15</v>
      </c>
      <c r="D262" t="s">
        <v>16</v>
      </c>
      <c r="E262" t="s">
        <v>108</v>
      </c>
      <c r="F262" t="s">
        <v>66</v>
      </c>
      <c r="G262" t="s">
        <v>67</v>
      </c>
      <c r="L262" t="s">
        <v>68</v>
      </c>
      <c r="M262">
        <v>1950</v>
      </c>
      <c r="N262">
        <f t="shared" ref="N262:W264" si="49">M262</f>
        <v>1950</v>
      </c>
      <c r="O262">
        <f t="shared" si="49"/>
        <v>1950</v>
      </c>
      <c r="P262">
        <f t="shared" si="49"/>
        <v>1950</v>
      </c>
      <c r="Q262">
        <f t="shared" si="49"/>
        <v>1950</v>
      </c>
      <c r="R262">
        <f t="shared" si="49"/>
        <v>1950</v>
      </c>
      <c r="S262">
        <f t="shared" si="49"/>
        <v>1950</v>
      </c>
      <c r="T262">
        <f t="shared" si="49"/>
        <v>1950</v>
      </c>
      <c r="U262">
        <f t="shared" si="49"/>
        <v>1950</v>
      </c>
      <c r="V262">
        <f t="shared" si="49"/>
        <v>1950</v>
      </c>
      <c r="W262">
        <f t="shared" si="49"/>
        <v>1950</v>
      </c>
    </row>
    <row r="263" spans="1:23" x14ac:dyDescent="0.25">
      <c r="A263" t="s">
        <v>109</v>
      </c>
      <c r="B263" t="s">
        <v>5</v>
      </c>
      <c r="C263" t="s">
        <v>15</v>
      </c>
      <c r="D263" t="s">
        <v>16</v>
      </c>
      <c r="E263" t="s">
        <v>108</v>
      </c>
      <c r="F263" t="s">
        <v>66</v>
      </c>
      <c r="G263" t="s">
        <v>69</v>
      </c>
      <c r="L263" t="s">
        <v>68</v>
      </c>
      <c r="M263">
        <v>2001</v>
      </c>
      <c r="N263">
        <f t="shared" si="49"/>
        <v>2001</v>
      </c>
      <c r="O263">
        <f t="shared" si="49"/>
        <v>2001</v>
      </c>
      <c r="P263">
        <f t="shared" si="49"/>
        <v>2001</v>
      </c>
      <c r="Q263">
        <f t="shared" si="49"/>
        <v>2001</v>
      </c>
      <c r="R263">
        <f t="shared" si="49"/>
        <v>2001</v>
      </c>
      <c r="S263">
        <f t="shared" si="49"/>
        <v>2001</v>
      </c>
      <c r="T263">
        <f t="shared" si="49"/>
        <v>2001</v>
      </c>
      <c r="U263">
        <f t="shared" si="49"/>
        <v>2001</v>
      </c>
      <c r="V263">
        <f t="shared" si="49"/>
        <v>2001</v>
      </c>
      <c r="W263">
        <f t="shared" si="49"/>
        <v>2001</v>
      </c>
    </row>
    <row r="264" spans="1:23" x14ac:dyDescent="0.25">
      <c r="A264" t="s">
        <v>109</v>
      </c>
      <c r="B264" t="s">
        <v>5</v>
      </c>
      <c r="C264" t="s">
        <v>15</v>
      </c>
      <c r="D264" t="s">
        <v>16</v>
      </c>
      <c r="E264" t="s">
        <v>108</v>
      </c>
      <c r="F264" t="s">
        <v>66</v>
      </c>
      <c r="G264" t="s">
        <v>70</v>
      </c>
      <c r="L264" t="s">
        <v>71</v>
      </c>
      <c r="M264">
        <v>25</v>
      </c>
      <c r="N264">
        <f t="shared" si="49"/>
        <v>25</v>
      </c>
      <c r="O264">
        <f t="shared" si="49"/>
        <v>25</v>
      </c>
      <c r="P264">
        <f t="shared" si="49"/>
        <v>25</v>
      </c>
      <c r="Q264">
        <f t="shared" si="49"/>
        <v>25</v>
      </c>
      <c r="R264">
        <f t="shared" si="49"/>
        <v>25</v>
      </c>
      <c r="S264">
        <f t="shared" si="49"/>
        <v>25</v>
      </c>
      <c r="T264">
        <f t="shared" si="49"/>
        <v>25</v>
      </c>
      <c r="U264">
        <f t="shared" si="49"/>
        <v>25</v>
      </c>
      <c r="V264">
        <f t="shared" si="49"/>
        <v>25</v>
      </c>
      <c r="W264">
        <f t="shared" si="49"/>
        <v>25</v>
      </c>
    </row>
    <row r="265" spans="1:23" x14ac:dyDescent="0.25">
      <c r="A265" t="s">
        <v>109</v>
      </c>
      <c r="B265" t="s">
        <v>5</v>
      </c>
      <c r="C265" t="s">
        <v>15</v>
      </c>
      <c r="D265" t="s">
        <v>16</v>
      </c>
      <c r="E265" t="s">
        <v>108</v>
      </c>
      <c r="F265" t="s">
        <v>66</v>
      </c>
      <c r="G265" t="s">
        <v>72</v>
      </c>
      <c r="L265" t="s">
        <v>51</v>
      </c>
      <c r="M265">
        <f>INDEX([1]!freight_data,MATCH($A265&amp;$F265&amp;$G265&amp;$J265,[1]!freight_index,0),MATCH(M$2,[1]!freight_year,0))</f>
        <v>1</v>
      </c>
    </row>
    <row r="266" spans="1:23" x14ac:dyDescent="0.25">
      <c r="A266" t="s">
        <v>109</v>
      </c>
      <c r="B266" t="s">
        <v>5</v>
      </c>
      <c r="C266" t="s">
        <v>15</v>
      </c>
      <c r="D266" t="s">
        <v>16</v>
      </c>
      <c r="E266" t="s">
        <v>108</v>
      </c>
      <c r="F266" t="s">
        <v>66</v>
      </c>
      <c r="G266" t="s">
        <v>73</v>
      </c>
      <c r="L266" t="s">
        <v>19</v>
      </c>
      <c r="M266">
        <f>79733868/1000</f>
        <v>79733.868000000002</v>
      </c>
      <c r="N266">
        <f t="shared" ref="N266:W269" si="50">M266</f>
        <v>79733.868000000002</v>
      </c>
      <c r="O266">
        <f t="shared" si="50"/>
        <v>79733.868000000002</v>
      </c>
      <c r="P266">
        <f t="shared" si="50"/>
        <v>79733.868000000002</v>
      </c>
      <c r="Q266">
        <f t="shared" si="50"/>
        <v>79733.868000000002</v>
      </c>
      <c r="R266">
        <f t="shared" si="50"/>
        <v>79733.868000000002</v>
      </c>
      <c r="S266">
        <f t="shared" si="50"/>
        <v>79733.868000000002</v>
      </c>
      <c r="T266">
        <f t="shared" si="50"/>
        <v>79733.868000000002</v>
      </c>
      <c r="U266">
        <f t="shared" si="50"/>
        <v>79733.868000000002</v>
      </c>
      <c r="V266">
        <f t="shared" si="50"/>
        <v>79733.868000000002</v>
      </c>
      <c r="W266">
        <f t="shared" si="50"/>
        <v>79733.868000000002</v>
      </c>
    </row>
    <row r="267" spans="1:23" x14ac:dyDescent="0.25">
      <c r="A267" t="s">
        <v>109</v>
      </c>
      <c r="B267" t="s">
        <v>5</v>
      </c>
      <c r="C267" t="s">
        <v>15</v>
      </c>
      <c r="D267" t="s">
        <v>16</v>
      </c>
      <c r="E267" t="s">
        <v>108</v>
      </c>
      <c r="F267" t="s">
        <v>66</v>
      </c>
      <c r="G267" t="s">
        <v>76</v>
      </c>
      <c r="K267" t="s">
        <v>121</v>
      </c>
      <c r="L267" t="s">
        <v>78</v>
      </c>
      <c r="M267">
        <v>1421597</v>
      </c>
      <c r="N267">
        <f t="shared" si="50"/>
        <v>1421597</v>
      </c>
      <c r="O267">
        <f t="shared" si="50"/>
        <v>1421597</v>
      </c>
      <c r="P267">
        <f t="shared" si="50"/>
        <v>1421597</v>
      </c>
      <c r="Q267">
        <f t="shared" si="50"/>
        <v>1421597</v>
      </c>
      <c r="R267">
        <f t="shared" si="50"/>
        <v>1421597</v>
      </c>
      <c r="S267">
        <f t="shared" si="50"/>
        <v>1421597</v>
      </c>
      <c r="T267">
        <f t="shared" si="50"/>
        <v>1421597</v>
      </c>
      <c r="U267">
        <f t="shared" si="50"/>
        <v>1421597</v>
      </c>
      <c r="V267">
        <f t="shared" si="50"/>
        <v>1421597</v>
      </c>
      <c r="W267">
        <f t="shared" si="50"/>
        <v>1421597</v>
      </c>
    </row>
    <row r="268" spans="1:23" x14ac:dyDescent="0.25">
      <c r="A268" t="s">
        <v>109</v>
      </c>
      <c r="B268" t="s">
        <v>5</v>
      </c>
      <c r="C268" t="s">
        <v>15</v>
      </c>
      <c r="D268" t="s">
        <v>16</v>
      </c>
      <c r="E268" t="s">
        <v>108</v>
      </c>
      <c r="F268" t="s">
        <v>66</v>
      </c>
      <c r="G268" t="s">
        <v>79</v>
      </c>
      <c r="L268" t="s">
        <v>78</v>
      </c>
      <c r="M268">
        <v>115000</v>
      </c>
      <c r="N268">
        <f t="shared" si="50"/>
        <v>115000</v>
      </c>
      <c r="O268">
        <f t="shared" si="50"/>
        <v>115000</v>
      </c>
      <c r="P268">
        <f t="shared" si="50"/>
        <v>115000</v>
      </c>
      <c r="Q268">
        <f t="shared" si="50"/>
        <v>115000</v>
      </c>
      <c r="R268">
        <f t="shared" si="50"/>
        <v>115000</v>
      </c>
      <c r="S268">
        <f t="shared" si="50"/>
        <v>115000</v>
      </c>
      <c r="T268">
        <f t="shared" si="50"/>
        <v>115000</v>
      </c>
      <c r="U268">
        <f t="shared" si="50"/>
        <v>115000</v>
      </c>
      <c r="V268">
        <f t="shared" si="50"/>
        <v>115000</v>
      </c>
      <c r="W268">
        <f t="shared" si="50"/>
        <v>115000</v>
      </c>
    </row>
    <row r="269" spans="1:23" x14ac:dyDescent="0.25">
      <c r="A269" t="s">
        <v>109</v>
      </c>
      <c r="B269" t="s">
        <v>5</v>
      </c>
      <c r="C269" t="s">
        <v>15</v>
      </c>
      <c r="D269" t="s">
        <v>16</v>
      </c>
      <c r="E269" t="s">
        <v>108</v>
      </c>
      <c r="F269" t="s">
        <v>66</v>
      </c>
      <c r="G269" t="s">
        <v>17</v>
      </c>
      <c r="J269" t="s">
        <v>30</v>
      </c>
      <c r="L269" t="s">
        <v>82</v>
      </c>
      <c r="M269">
        <f>INDEX([1]!freight_data,MATCH($A269&amp;$F269&amp;$G269&amp;$J269,[1]!freight_index,0),MATCH(M$2,[1]!freight_year,0))</f>
        <v>0.25272353811187831</v>
      </c>
      <c r="N269">
        <f t="shared" si="50"/>
        <v>0.25272353811187831</v>
      </c>
      <c r="O269">
        <f t="shared" si="50"/>
        <v>0.25272353811187831</v>
      </c>
      <c r="P269">
        <f t="shared" si="50"/>
        <v>0.25272353811187831</v>
      </c>
      <c r="Q269">
        <f t="shared" si="50"/>
        <v>0.25272353811187831</v>
      </c>
      <c r="R269">
        <f t="shared" si="50"/>
        <v>0.25272353811187831</v>
      </c>
      <c r="S269">
        <f t="shared" si="50"/>
        <v>0.25272353811187831</v>
      </c>
      <c r="T269">
        <f t="shared" si="50"/>
        <v>0.25272353811187831</v>
      </c>
      <c r="U269">
        <f t="shared" si="50"/>
        <v>0.25272353811187831</v>
      </c>
      <c r="V269">
        <f t="shared" si="50"/>
        <v>0.25272353811187831</v>
      </c>
      <c r="W269">
        <f t="shared" si="50"/>
        <v>0.25272353811187831</v>
      </c>
    </row>
    <row r="270" spans="1:23" x14ac:dyDescent="0.25">
      <c r="A270" t="s">
        <v>109</v>
      </c>
      <c r="B270" t="s">
        <v>5</v>
      </c>
      <c r="C270" t="s">
        <v>15</v>
      </c>
      <c r="D270" t="s">
        <v>16</v>
      </c>
      <c r="E270" t="s">
        <v>108</v>
      </c>
      <c r="F270" t="s">
        <v>83</v>
      </c>
      <c r="G270" t="s">
        <v>6</v>
      </c>
    </row>
    <row r="271" spans="1:23" x14ac:dyDescent="0.25">
      <c r="A271" t="s">
        <v>109</v>
      </c>
      <c r="B271" t="s">
        <v>5</v>
      </c>
      <c r="C271" t="s">
        <v>15</v>
      </c>
      <c r="D271" t="s">
        <v>16</v>
      </c>
      <c r="E271" t="s">
        <v>108</v>
      </c>
      <c r="F271" t="s">
        <v>83</v>
      </c>
      <c r="G271" t="s">
        <v>67</v>
      </c>
      <c r="L271" t="s">
        <v>68</v>
      </c>
      <c r="M271">
        <v>2000</v>
      </c>
      <c r="N271">
        <f t="shared" ref="N271:W273" si="51">M271</f>
        <v>2000</v>
      </c>
      <c r="O271">
        <f t="shared" si="51"/>
        <v>2000</v>
      </c>
      <c r="P271">
        <f t="shared" si="51"/>
        <v>2000</v>
      </c>
      <c r="Q271">
        <f t="shared" si="51"/>
        <v>2000</v>
      </c>
      <c r="R271">
        <f t="shared" si="51"/>
        <v>2000</v>
      </c>
      <c r="S271">
        <f t="shared" si="51"/>
        <v>2000</v>
      </c>
      <c r="T271">
        <f t="shared" si="51"/>
        <v>2000</v>
      </c>
      <c r="U271">
        <f t="shared" si="51"/>
        <v>2000</v>
      </c>
      <c r="V271">
        <f t="shared" si="51"/>
        <v>2000</v>
      </c>
      <c r="W271">
        <f t="shared" si="51"/>
        <v>2000</v>
      </c>
    </row>
    <row r="272" spans="1:23" x14ac:dyDescent="0.25">
      <c r="A272" t="s">
        <v>109</v>
      </c>
      <c r="B272" t="s">
        <v>5</v>
      </c>
      <c r="C272" t="s">
        <v>15</v>
      </c>
      <c r="D272" t="s">
        <v>16</v>
      </c>
      <c r="E272" t="s">
        <v>108</v>
      </c>
      <c r="F272" t="s">
        <v>83</v>
      </c>
      <c r="G272" t="s">
        <v>69</v>
      </c>
      <c r="L272" t="s">
        <v>68</v>
      </c>
      <c r="M272">
        <v>2101</v>
      </c>
      <c r="N272">
        <f t="shared" si="51"/>
        <v>2101</v>
      </c>
      <c r="O272">
        <f t="shared" si="51"/>
        <v>2101</v>
      </c>
      <c r="P272">
        <f t="shared" si="51"/>
        <v>2101</v>
      </c>
      <c r="Q272">
        <f t="shared" si="51"/>
        <v>2101</v>
      </c>
      <c r="R272">
        <f t="shared" si="51"/>
        <v>2101</v>
      </c>
      <c r="S272">
        <f t="shared" si="51"/>
        <v>2101</v>
      </c>
      <c r="T272">
        <f t="shared" si="51"/>
        <v>2101</v>
      </c>
      <c r="U272">
        <f t="shared" si="51"/>
        <v>2101</v>
      </c>
      <c r="V272">
        <f t="shared" si="51"/>
        <v>2101</v>
      </c>
      <c r="W272">
        <f t="shared" si="51"/>
        <v>2101</v>
      </c>
    </row>
    <row r="273" spans="1:23" x14ac:dyDescent="0.25">
      <c r="A273" t="s">
        <v>109</v>
      </c>
      <c r="B273" t="s">
        <v>5</v>
      </c>
      <c r="C273" t="s">
        <v>15</v>
      </c>
      <c r="D273" t="s">
        <v>16</v>
      </c>
      <c r="E273" t="s">
        <v>108</v>
      </c>
      <c r="F273" t="s">
        <v>83</v>
      </c>
      <c r="G273" t="s">
        <v>70</v>
      </c>
      <c r="L273" t="s">
        <v>71</v>
      </c>
      <c r="M273">
        <v>25</v>
      </c>
      <c r="N273">
        <f t="shared" si="51"/>
        <v>25</v>
      </c>
      <c r="O273">
        <f t="shared" si="51"/>
        <v>25</v>
      </c>
      <c r="P273">
        <f t="shared" si="51"/>
        <v>25</v>
      </c>
      <c r="Q273">
        <f t="shared" si="51"/>
        <v>25</v>
      </c>
      <c r="R273">
        <f t="shared" si="51"/>
        <v>25</v>
      </c>
      <c r="S273">
        <f t="shared" si="51"/>
        <v>25</v>
      </c>
      <c r="T273">
        <f t="shared" si="51"/>
        <v>25</v>
      </c>
      <c r="U273">
        <f t="shared" si="51"/>
        <v>25</v>
      </c>
      <c r="V273">
        <f t="shared" si="51"/>
        <v>25</v>
      </c>
      <c r="W273">
        <f t="shared" si="51"/>
        <v>25</v>
      </c>
    </row>
    <row r="274" spans="1:23" x14ac:dyDescent="0.25">
      <c r="A274" t="s">
        <v>109</v>
      </c>
      <c r="B274" t="s">
        <v>5</v>
      </c>
      <c r="C274" t="s">
        <v>15</v>
      </c>
      <c r="D274" t="s">
        <v>16</v>
      </c>
      <c r="E274" t="s">
        <v>108</v>
      </c>
      <c r="F274" t="s">
        <v>83</v>
      </c>
      <c r="G274" t="s">
        <v>72</v>
      </c>
      <c r="L274" t="s">
        <v>51</v>
      </c>
      <c r="M274">
        <v>0</v>
      </c>
    </row>
    <row r="275" spans="1:23" x14ac:dyDescent="0.25">
      <c r="A275" t="s">
        <v>109</v>
      </c>
      <c r="B275" t="s">
        <v>5</v>
      </c>
      <c r="C275" t="s">
        <v>15</v>
      </c>
      <c r="D275" t="s">
        <v>16</v>
      </c>
      <c r="E275" t="s">
        <v>108</v>
      </c>
      <c r="F275" t="s">
        <v>83</v>
      </c>
      <c r="G275" t="s">
        <v>73</v>
      </c>
      <c r="L275" t="s">
        <v>19</v>
      </c>
      <c r="M275">
        <f>79733868/1000</f>
        <v>79733.868000000002</v>
      </c>
      <c r="N275">
        <f t="shared" ref="N275:W278" si="52">M275</f>
        <v>79733.868000000002</v>
      </c>
      <c r="O275">
        <f t="shared" si="52"/>
        <v>79733.868000000002</v>
      </c>
      <c r="P275">
        <f t="shared" si="52"/>
        <v>79733.868000000002</v>
      </c>
      <c r="Q275">
        <f t="shared" si="52"/>
        <v>79733.868000000002</v>
      </c>
      <c r="R275">
        <f t="shared" si="52"/>
        <v>79733.868000000002</v>
      </c>
      <c r="S275">
        <f t="shared" si="52"/>
        <v>79733.868000000002</v>
      </c>
      <c r="T275">
        <f t="shared" si="52"/>
        <v>79733.868000000002</v>
      </c>
      <c r="U275">
        <f t="shared" si="52"/>
        <v>79733.868000000002</v>
      </c>
      <c r="V275">
        <f t="shared" si="52"/>
        <v>79733.868000000002</v>
      </c>
      <c r="W275">
        <f t="shared" si="52"/>
        <v>79733.868000000002</v>
      </c>
    </row>
    <row r="276" spans="1:23" x14ac:dyDescent="0.25">
      <c r="A276" t="s">
        <v>109</v>
      </c>
      <c r="B276" t="s">
        <v>5</v>
      </c>
      <c r="C276" t="s">
        <v>15</v>
      </c>
      <c r="D276" t="s">
        <v>16</v>
      </c>
      <c r="E276" t="s">
        <v>108</v>
      </c>
      <c r="F276" t="s">
        <v>83</v>
      </c>
      <c r="G276" t="s">
        <v>76</v>
      </c>
      <c r="K276" t="s">
        <v>121</v>
      </c>
      <c r="L276" t="s">
        <v>78</v>
      </c>
      <c r="M276">
        <v>1920403</v>
      </c>
      <c r="N276">
        <f t="shared" si="52"/>
        <v>1920403</v>
      </c>
      <c r="O276">
        <f t="shared" si="52"/>
        <v>1920403</v>
      </c>
      <c r="P276">
        <f t="shared" si="52"/>
        <v>1920403</v>
      </c>
      <c r="Q276">
        <f t="shared" si="52"/>
        <v>1920403</v>
      </c>
      <c r="R276">
        <f t="shared" si="52"/>
        <v>1920403</v>
      </c>
      <c r="S276">
        <f t="shared" si="52"/>
        <v>1920403</v>
      </c>
      <c r="T276">
        <f t="shared" si="52"/>
        <v>1920403</v>
      </c>
      <c r="U276">
        <f t="shared" si="52"/>
        <v>1920403</v>
      </c>
      <c r="V276">
        <f t="shared" si="52"/>
        <v>1920403</v>
      </c>
      <c r="W276">
        <f t="shared" si="52"/>
        <v>1920403</v>
      </c>
    </row>
    <row r="277" spans="1:23" x14ac:dyDescent="0.25">
      <c r="A277" t="s">
        <v>109</v>
      </c>
      <c r="B277" t="s">
        <v>5</v>
      </c>
      <c r="C277" t="s">
        <v>15</v>
      </c>
      <c r="D277" t="s">
        <v>16</v>
      </c>
      <c r="E277" t="s">
        <v>108</v>
      </c>
      <c r="F277" t="s">
        <v>83</v>
      </c>
      <c r="G277" t="s">
        <v>79</v>
      </c>
      <c r="L277" t="s">
        <v>78</v>
      </c>
      <c r="M277">
        <v>115000</v>
      </c>
      <c r="N277">
        <f t="shared" si="52"/>
        <v>115000</v>
      </c>
      <c r="O277">
        <f t="shared" si="52"/>
        <v>115000</v>
      </c>
      <c r="P277">
        <f t="shared" si="52"/>
        <v>115000</v>
      </c>
      <c r="Q277">
        <f t="shared" si="52"/>
        <v>115000</v>
      </c>
      <c r="R277">
        <f t="shared" si="52"/>
        <v>115000</v>
      </c>
      <c r="S277">
        <f t="shared" si="52"/>
        <v>115000</v>
      </c>
      <c r="T277">
        <f t="shared" si="52"/>
        <v>115000</v>
      </c>
      <c r="U277">
        <f t="shared" si="52"/>
        <v>115000</v>
      </c>
      <c r="V277">
        <f t="shared" si="52"/>
        <v>115000</v>
      </c>
      <c r="W277">
        <f t="shared" si="52"/>
        <v>115000</v>
      </c>
    </row>
    <row r="278" spans="1:23" x14ac:dyDescent="0.25">
      <c r="A278" t="s">
        <v>109</v>
      </c>
      <c r="B278" t="s">
        <v>5</v>
      </c>
      <c r="C278" t="s">
        <v>15</v>
      </c>
      <c r="D278" t="s">
        <v>16</v>
      </c>
      <c r="E278" t="s">
        <v>108</v>
      </c>
      <c r="F278" t="s">
        <v>83</v>
      </c>
      <c r="G278" t="s">
        <v>17</v>
      </c>
      <c r="J278" t="s">
        <v>30</v>
      </c>
      <c r="L278" t="s">
        <v>82</v>
      </c>
      <c r="M278">
        <f>INDEX([1]!freight_data,MATCH($A278&amp;$F278&amp;$G278&amp;$J278,[1]!freight_index,0),MATCH(M$2,[1]!freight_year,0))</f>
        <v>0.23774170951439244</v>
      </c>
      <c r="N278">
        <f t="shared" si="52"/>
        <v>0.23774170951439244</v>
      </c>
      <c r="O278">
        <f t="shared" si="52"/>
        <v>0.23774170951439244</v>
      </c>
      <c r="P278">
        <f t="shared" si="52"/>
        <v>0.23774170951439244</v>
      </c>
      <c r="Q278">
        <f t="shared" si="52"/>
        <v>0.23774170951439244</v>
      </c>
      <c r="R278">
        <f t="shared" si="52"/>
        <v>0.23774170951439244</v>
      </c>
      <c r="S278">
        <f t="shared" si="52"/>
        <v>0.23774170951439244</v>
      </c>
      <c r="T278">
        <f t="shared" si="52"/>
        <v>0.23774170951439244</v>
      </c>
      <c r="U278">
        <f t="shared" si="52"/>
        <v>0.23774170951439244</v>
      </c>
      <c r="V278">
        <f t="shared" si="52"/>
        <v>0.23774170951439244</v>
      </c>
      <c r="W278">
        <f t="shared" si="52"/>
        <v>0.23774170951439244</v>
      </c>
    </row>
    <row r="279" spans="1:23" x14ac:dyDescent="0.25">
      <c r="A279" t="s">
        <v>109</v>
      </c>
      <c r="B279" t="s">
        <v>5</v>
      </c>
      <c r="C279" t="s">
        <v>15</v>
      </c>
      <c r="D279" t="s">
        <v>16</v>
      </c>
      <c r="E279" t="s">
        <v>108</v>
      </c>
      <c r="F279" t="s">
        <v>84</v>
      </c>
      <c r="G279" t="s">
        <v>6</v>
      </c>
    </row>
    <row r="280" spans="1:23" x14ac:dyDescent="0.25">
      <c r="A280" t="s">
        <v>109</v>
      </c>
      <c r="B280" t="s">
        <v>5</v>
      </c>
      <c r="C280" t="s">
        <v>15</v>
      </c>
      <c r="D280" t="s">
        <v>16</v>
      </c>
      <c r="E280" t="s">
        <v>108</v>
      </c>
      <c r="F280" t="s">
        <v>84</v>
      </c>
      <c r="G280" t="s">
        <v>67</v>
      </c>
      <c r="L280" t="s">
        <v>68</v>
      </c>
      <c r="M280">
        <v>2015</v>
      </c>
      <c r="N280">
        <f t="shared" ref="N280:W282" si="53">M280</f>
        <v>2015</v>
      </c>
      <c r="O280">
        <f t="shared" si="53"/>
        <v>2015</v>
      </c>
      <c r="P280">
        <f t="shared" si="53"/>
        <v>2015</v>
      </c>
      <c r="Q280">
        <f t="shared" si="53"/>
        <v>2015</v>
      </c>
      <c r="R280">
        <f t="shared" si="53"/>
        <v>2015</v>
      </c>
      <c r="S280">
        <f t="shared" si="53"/>
        <v>2015</v>
      </c>
      <c r="T280">
        <f t="shared" si="53"/>
        <v>2015</v>
      </c>
      <c r="U280">
        <f t="shared" si="53"/>
        <v>2015</v>
      </c>
      <c r="V280">
        <f t="shared" si="53"/>
        <v>2015</v>
      </c>
      <c r="W280">
        <f t="shared" si="53"/>
        <v>2015</v>
      </c>
    </row>
    <row r="281" spans="1:23" x14ac:dyDescent="0.25">
      <c r="A281" t="s">
        <v>109</v>
      </c>
      <c r="B281" t="s">
        <v>5</v>
      </c>
      <c r="C281" t="s">
        <v>15</v>
      </c>
      <c r="D281" t="s">
        <v>16</v>
      </c>
      <c r="E281" t="s">
        <v>108</v>
      </c>
      <c r="F281" t="s">
        <v>84</v>
      </c>
      <c r="G281" t="s">
        <v>69</v>
      </c>
      <c r="L281" t="s">
        <v>68</v>
      </c>
      <c r="M281">
        <v>2101</v>
      </c>
      <c r="N281">
        <f t="shared" si="53"/>
        <v>2101</v>
      </c>
      <c r="O281">
        <f t="shared" si="53"/>
        <v>2101</v>
      </c>
      <c r="P281">
        <f t="shared" si="53"/>
        <v>2101</v>
      </c>
      <c r="Q281">
        <f t="shared" si="53"/>
        <v>2101</v>
      </c>
      <c r="R281">
        <f t="shared" si="53"/>
        <v>2101</v>
      </c>
      <c r="S281">
        <f t="shared" si="53"/>
        <v>2101</v>
      </c>
      <c r="T281">
        <f t="shared" si="53"/>
        <v>2101</v>
      </c>
      <c r="U281">
        <f t="shared" si="53"/>
        <v>2101</v>
      </c>
      <c r="V281">
        <f t="shared" si="53"/>
        <v>2101</v>
      </c>
      <c r="W281">
        <f t="shared" si="53"/>
        <v>2101</v>
      </c>
    </row>
    <row r="282" spans="1:23" x14ac:dyDescent="0.25">
      <c r="A282" t="s">
        <v>109</v>
      </c>
      <c r="B282" t="s">
        <v>5</v>
      </c>
      <c r="C282" t="s">
        <v>15</v>
      </c>
      <c r="D282" t="s">
        <v>16</v>
      </c>
      <c r="E282" t="s">
        <v>108</v>
      </c>
      <c r="F282" t="s">
        <v>84</v>
      </c>
      <c r="G282" t="s">
        <v>70</v>
      </c>
      <c r="L282" t="s">
        <v>71</v>
      </c>
      <c r="M282">
        <v>25</v>
      </c>
      <c r="N282">
        <f t="shared" si="53"/>
        <v>25</v>
      </c>
      <c r="O282">
        <f t="shared" si="53"/>
        <v>25</v>
      </c>
      <c r="P282">
        <f t="shared" si="53"/>
        <v>25</v>
      </c>
      <c r="Q282">
        <f t="shared" si="53"/>
        <v>25</v>
      </c>
      <c r="R282">
        <f t="shared" si="53"/>
        <v>25</v>
      </c>
      <c r="S282">
        <f t="shared" si="53"/>
        <v>25</v>
      </c>
      <c r="T282">
        <f t="shared" si="53"/>
        <v>25</v>
      </c>
      <c r="U282">
        <f t="shared" si="53"/>
        <v>25</v>
      </c>
      <c r="V282">
        <f t="shared" si="53"/>
        <v>25</v>
      </c>
      <c r="W282">
        <f t="shared" si="53"/>
        <v>25</v>
      </c>
    </row>
    <row r="283" spans="1:23" x14ac:dyDescent="0.25">
      <c r="A283" t="s">
        <v>109</v>
      </c>
      <c r="B283" t="s">
        <v>5</v>
      </c>
      <c r="C283" t="s">
        <v>15</v>
      </c>
      <c r="D283" t="s">
        <v>16</v>
      </c>
      <c r="E283" t="s">
        <v>108</v>
      </c>
      <c r="F283" t="s">
        <v>84</v>
      </c>
      <c r="G283" t="s">
        <v>72</v>
      </c>
      <c r="L283" t="s">
        <v>51</v>
      </c>
      <c r="M283">
        <v>0</v>
      </c>
    </row>
    <row r="284" spans="1:23" x14ac:dyDescent="0.25">
      <c r="A284" t="s">
        <v>109</v>
      </c>
      <c r="B284" t="s">
        <v>5</v>
      </c>
      <c r="C284" t="s">
        <v>15</v>
      </c>
      <c r="D284" t="s">
        <v>16</v>
      </c>
      <c r="E284" t="s">
        <v>108</v>
      </c>
      <c r="F284" t="s">
        <v>84</v>
      </c>
      <c r="G284" t="s">
        <v>73</v>
      </c>
      <c r="L284" t="s">
        <v>19</v>
      </c>
      <c r="M284">
        <f>79733868/1000</f>
        <v>79733.868000000002</v>
      </c>
      <c r="N284">
        <f t="shared" ref="N284:W287" si="54">M284</f>
        <v>79733.868000000002</v>
      </c>
      <c r="O284">
        <f t="shared" si="54"/>
        <v>79733.868000000002</v>
      </c>
      <c r="P284">
        <f t="shared" si="54"/>
        <v>79733.868000000002</v>
      </c>
      <c r="Q284">
        <f t="shared" si="54"/>
        <v>79733.868000000002</v>
      </c>
      <c r="R284">
        <f t="shared" si="54"/>
        <v>79733.868000000002</v>
      </c>
      <c r="S284">
        <f t="shared" si="54"/>
        <v>79733.868000000002</v>
      </c>
      <c r="T284">
        <f t="shared" si="54"/>
        <v>79733.868000000002</v>
      </c>
      <c r="U284">
        <f t="shared" si="54"/>
        <v>79733.868000000002</v>
      </c>
      <c r="V284">
        <f t="shared" si="54"/>
        <v>79733.868000000002</v>
      </c>
      <c r="W284">
        <f t="shared" si="54"/>
        <v>79733.868000000002</v>
      </c>
    </row>
    <row r="285" spans="1:23" x14ac:dyDescent="0.25">
      <c r="A285" t="s">
        <v>109</v>
      </c>
      <c r="B285" t="s">
        <v>5</v>
      </c>
      <c r="C285" t="s">
        <v>15</v>
      </c>
      <c r="D285" t="s">
        <v>16</v>
      </c>
      <c r="E285" t="s">
        <v>108</v>
      </c>
      <c r="F285" t="s">
        <v>84</v>
      </c>
      <c r="G285" t="s">
        <v>76</v>
      </c>
      <c r="K285" t="s">
        <v>122</v>
      </c>
      <c r="L285" t="s">
        <v>78</v>
      </c>
      <c r="M285">
        <v>2893901</v>
      </c>
      <c r="N285">
        <f t="shared" si="54"/>
        <v>2893901</v>
      </c>
      <c r="O285">
        <f t="shared" si="54"/>
        <v>2893901</v>
      </c>
      <c r="P285">
        <f t="shared" si="54"/>
        <v>2893901</v>
      </c>
      <c r="Q285">
        <f t="shared" si="54"/>
        <v>2893901</v>
      </c>
      <c r="R285">
        <f t="shared" si="54"/>
        <v>2893901</v>
      </c>
      <c r="S285">
        <f t="shared" si="54"/>
        <v>2893901</v>
      </c>
      <c r="T285">
        <f t="shared" si="54"/>
        <v>2893901</v>
      </c>
      <c r="U285">
        <f t="shared" si="54"/>
        <v>2893901</v>
      </c>
      <c r="V285">
        <f t="shared" si="54"/>
        <v>2893901</v>
      </c>
      <c r="W285">
        <f t="shared" si="54"/>
        <v>2893901</v>
      </c>
    </row>
    <row r="286" spans="1:23" x14ac:dyDescent="0.25">
      <c r="A286" t="s">
        <v>109</v>
      </c>
      <c r="B286" t="s">
        <v>5</v>
      </c>
      <c r="C286" t="s">
        <v>15</v>
      </c>
      <c r="D286" t="s">
        <v>16</v>
      </c>
      <c r="E286" t="s">
        <v>108</v>
      </c>
      <c r="F286" t="s">
        <v>84</v>
      </c>
      <c r="G286" t="s">
        <v>79</v>
      </c>
      <c r="L286" t="s">
        <v>78</v>
      </c>
      <c r="M286">
        <v>115000</v>
      </c>
      <c r="N286">
        <f t="shared" si="54"/>
        <v>115000</v>
      </c>
      <c r="O286">
        <f t="shared" si="54"/>
        <v>115000</v>
      </c>
      <c r="P286">
        <f t="shared" si="54"/>
        <v>115000</v>
      </c>
      <c r="Q286">
        <f t="shared" si="54"/>
        <v>115000</v>
      </c>
      <c r="R286">
        <f t="shared" si="54"/>
        <v>115000</v>
      </c>
      <c r="S286">
        <f t="shared" si="54"/>
        <v>115000</v>
      </c>
      <c r="T286">
        <f t="shared" si="54"/>
        <v>115000</v>
      </c>
      <c r="U286">
        <f t="shared" si="54"/>
        <v>115000</v>
      </c>
      <c r="V286">
        <f t="shared" si="54"/>
        <v>115000</v>
      </c>
      <c r="W286">
        <f t="shared" si="54"/>
        <v>115000</v>
      </c>
    </row>
    <row r="287" spans="1:23" x14ac:dyDescent="0.25">
      <c r="A287" t="s">
        <v>109</v>
      </c>
      <c r="B287" t="s">
        <v>5</v>
      </c>
      <c r="C287" t="s">
        <v>15</v>
      </c>
      <c r="D287" t="s">
        <v>16</v>
      </c>
      <c r="E287" t="s">
        <v>108</v>
      </c>
      <c r="F287" t="s">
        <v>84</v>
      </c>
      <c r="G287" t="s">
        <v>17</v>
      </c>
      <c r="J287" t="s">
        <v>30</v>
      </c>
      <c r="L287" t="s">
        <v>82</v>
      </c>
      <c r="M287">
        <f>INDEX([1]!freight_data,MATCH($A287&amp;$F287&amp;$G287&amp;$J287,[1]!freight_index,0),MATCH(M$2,[1]!freight_year,0))</f>
        <v>0.21527002163085715</v>
      </c>
      <c r="N287">
        <f t="shared" si="54"/>
        <v>0.21527002163085715</v>
      </c>
      <c r="O287">
        <f t="shared" si="54"/>
        <v>0.21527002163085715</v>
      </c>
      <c r="P287">
        <f t="shared" si="54"/>
        <v>0.21527002163085715</v>
      </c>
      <c r="Q287">
        <f t="shared" si="54"/>
        <v>0.21527002163085715</v>
      </c>
      <c r="R287">
        <f t="shared" si="54"/>
        <v>0.21527002163085715</v>
      </c>
      <c r="S287">
        <f t="shared" si="54"/>
        <v>0.21527002163085715</v>
      </c>
      <c r="T287">
        <f t="shared" si="54"/>
        <v>0.21527002163085715</v>
      </c>
      <c r="U287">
        <f t="shared" si="54"/>
        <v>0.21527002163085715</v>
      </c>
      <c r="V287">
        <f t="shared" si="54"/>
        <v>0.21527002163085715</v>
      </c>
      <c r="W287">
        <f t="shared" si="54"/>
        <v>0.21527002163085715</v>
      </c>
    </row>
    <row r="288" spans="1:23" x14ac:dyDescent="0.25">
      <c r="A288" t="s">
        <v>109</v>
      </c>
      <c r="B288" t="s">
        <v>5</v>
      </c>
      <c r="C288" t="s">
        <v>15</v>
      </c>
      <c r="D288" t="s">
        <v>16</v>
      </c>
      <c r="E288" t="s">
        <v>108</v>
      </c>
      <c r="F288" t="s">
        <v>100</v>
      </c>
      <c r="G288" t="s">
        <v>6</v>
      </c>
    </row>
    <row r="289" spans="1:23" x14ac:dyDescent="0.25">
      <c r="A289" t="s">
        <v>109</v>
      </c>
      <c r="B289" t="s">
        <v>5</v>
      </c>
      <c r="C289" t="s">
        <v>15</v>
      </c>
      <c r="D289" t="s">
        <v>16</v>
      </c>
      <c r="E289" t="s">
        <v>108</v>
      </c>
      <c r="F289" t="s">
        <v>100</v>
      </c>
      <c r="G289" t="s">
        <v>67</v>
      </c>
      <c r="L289" t="s">
        <v>68</v>
      </c>
      <c r="M289">
        <v>2010</v>
      </c>
      <c r="N289">
        <f t="shared" ref="N289:W291" si="55">M289</f>
        <v>2010</v>
      </c>
      <c r="O289">
        <f t="shared" si="55"/>
        <v>2010</v>
      </c>
      <c r="P289">
        <f t="shared" si="55"/>
        <v>2010</v>
      </c>
      <c r="Q289">
        <f t="shared" si="55"/>
        <v>2010</v>
      </c>
      <c r="R289">
        <f t="shared" si="55"/>
        <v>2010</v>
      </c>
      <c r="S289">
        <f t="shared" si="55"/>
        <v>2010</v>
      </c>
      <c r="T289">
        <f t="shared" si="55"/>
        <v>2010</v>
      </c>
      <c r="U289">
        <f t="shared" si="55"/>
        <v>2010</v>
      </c>
      <c r="V289">
        <f t="shared" si="55"/>
        <v>2010</v>
      </c>
      <c r="W289">
        <f t="shared" si="55"/>
        <v>2010</v>
      </c>
    </row>
    <row r="290" spans="1:23" x14ac:dyDescent="0.25">
      <c r="A290" t="s">
        <v>109</v>
      </c>
      <c r="B290" t="s">
        <v>5</v>
      </c>
      <c r="C290" t="s">
        <v>15</v>
      </c>
      <c r="D290" t="s">
        <v>16</v>
      </c>
      <c r="E290" t="s">
        <v>108</v>
      </c>
      <c r="F290" t="s">
        <v>100</v>
      </c>
      <c r="G290" t="s">
        <v>69</v>
      </c>
      <c r="L290" t="s">
        <v>68</v>
      </c>
      <c r="M290">
        <v>2101</v>
      </c>
      <c r="N290">
        <f t="shared" si="55"/>
        <v>2101</v>
      </c>
      <c r="O290">
        <f t="shared" si="55"/>
        <v>2101</v>
      </c>
      <c r="P290">
        <f t="shared" si="55"/>
        <v>2101</v>
      </c>
      <c r="Q290">
        <f t="shared" si="55"/>
        <v>2101</v>
      </c>
      <c r="R290">
        <f t="shared" si="55"/>
        <v>2101</v>
      </c>
      <c r="S290">
        <f t="shared" si="55"/>
        <v>2101</v>
      </c>
      <c r="T290">
        <f t="shared" si="55"/>
        <v>2101</v>
      </c>
      <c r="U290">
        <f t="shared" si="55"/>
        <v>2101</v>
      </c>
      <c r="V290">
        <f t="shared" si="55"/>
        <v>2101</v>
      </c>
      <c r="W290">
        <f t="shared" si="55"/>
        <v>2101</v>
      </c>
    </row>
    <row r="291" spans="1:23" x14ac:dyDescent="0.25">
      <c r="A291" t="s">
        <v>109</v>
      </c>
      <c r="B291" t="s">
        <v>5</v>
      </c>
      <c r="C291" t="s">
        <v>15</v>
      </c>
      <c r="D291" t="s">
        <v>16</v>
      </c>
      <c r="E291" t="s">
        <v>108</v>
      </c>
      <c r="F291" t="s">
        <v>100</v>
      </c>
      <c r="G291" t="s">
        <v>70</v>
      </c>
      <c r="L291" t="s">
        <v>71</v>
      </c>
      <c r="M291">
        <v>25</v>
      </c>
      <c r="N291">
        <f t="shared" si="55"/>
        <v>25</v>
      </c>
      <c r="O291">
        <f t="shared" si="55"/>
        <v>25</v>
      </c>
      <c r="P291">
        <f t="shared" si="55"/>
        <v>25</v>
      </c>
      <c r="Q291">
        <f t="shared" si="55"/>
        <v>25</v>
      </c>
      <c r="R291">
        <f t="shared" si="55"/>
        <v>25</v>
      </c>
      <c r="S291">
        <f t="shared" si="55"/>
        <v>25</v>
      </c>
      <c r="T291">
        <f t="shared" si="55"/>
        <v>25</v>
      </c>
      <c r="U291">
        <f t="shared" si="55"/>
        <v>25</v>
      </c>
      <c r="V291">
        <f t="shared" si="55"/>
        <v>25</v>
      </c>
      <c r="W291">
        <f t="shared" si="55"/>
        <v>25</v>
      </c>
    </row>
    <row r="292" spans="1:23" x14ac:dyDescent="0.25">
      <c r="A292" t="s">
        <v>109</v>
      </c>
      <c r="B292" t="s">
        <v>5</v>
      </c>
      <c r="C292" t="s">
        <v>15</v>
      </c>
      <c r="D292" t="s">
        <v>16</v>
      </c>
      <c r="E292" t="s">
        <v>108</v>
      </c>
      <c r="F292" t="s">
        <v>100</v>
      </c>
      <c r="G292" t="s">
        <v>72</v>
      </c>
      <c r="L292" t="s">
        <v>51</v>
      </c>
      <c r="M292">
        <v>0</v>
      </c>
    </row>
    <row r="293" spans="1:23" x14ac:dyDescent="0.25">
      <c r="A293" t="s">
        <v>109</v>
      </c>
      <c r="B293" t="s">
        <v>5</v>
      </c>
      <c r="C293" t="s">
        <v>15</v>
      </c>
      <c r="D293" t="s">
        <v>16</v>
      </c>
      <c r="E293" t="s">
        <v>108</v>
      </c>
      <c r="F293" t="s">
        <v>100</v>
      </c>
      <c r="G293" t="s">
        <v>73</v>
      </c>
      <c r="L293" t="s">
        <v>19</v>
      </c>
      <c r="M293">
        <f>79733868/1000</f>
        <v>79733.868000000002</v>
      </c>
      <c r="N293">
        <f t="shared" ref="N293:W296" si="56">M293</f>
        <v>79733.868000000002</v>
      </c>
      <c r="O293">
        <f t="shared" si="56"/>
        <v>79733.868000000002</v>
      </c>
      <c r="P293">
        <f t="shared" si="56"/>
        <v>79733.868000000002</v>
      </c>
      <c r="Q293">
        <f t="shared" si="56"/>
        <v>79733.868000000002</v>
      </c>
      <c r="R293">
        <f t="shared" si="56"/>
        <v>79733.868000000002</v>
      </c>
      <c r="S293">
        <f t="shared" si="56"/>
        <v>79733.868000000002</v>
      </c>
      <c r="T293">
        <f t="shared" si="56"/>
        <v>79733.868000000002</v>
      </c>
      <c r="U293">
        <f t="shared" si="56"/>
        <v>79733.868000000002</v>
      </c>
      <c r="V293">
        <f t="shared" si="56"/>
        <v>79733.868000000002</v>
      </c>
      <c r="W293">
        <f t="shared" si="56"/>
        <v>79733.868000000002</v>
      </c>
    </row>
    <row r="294" spans="1:23" x14ac:dyDescent="0.25">
      <c r="A294" t="s">
        <v>109</v>
      </c>
      <c r="B294" t="s">
        <v>5</v>
      </c>
      <c r="C294" t="s">
        <v>15</v>
      </c>
      <c r="D294" t="s">
        <v>16</v>
      </c>
      <c r="E294" t="s">
        <v>108</v>
      </c>
      <c r="F294" t="s">
        <v>100</v>
      </c>
      <c r="G294" t="s">
        <v>76</v>
      </c>
      <c r="K294" t="s">
        <v>122</v>
      </c>
      <c r="L294" t="s">
        <v>78</v>
      </c>
      <c r="M294">
        <v>4893901</v>
      </c>
      <c r="N294">
        <f t="shared" si="56"/>
        <v>4893901</v>
      </c>
      <c r="O294">
        <f t="shared" si="56"/>
        <v>4893901</v>
      </c>
      <c r="P294">
        <f t="shared" si="56"/>
        <v>4893901</v>
      </c>
      <c r="Q294">
        <f t="shared" si="56"/>
        <v>4893901</v>
      </c>
      <c r="R294">
        <f t="shared" si="56"/>
        <v>4893901</v>
      </c>
      <c r="S294">
        <f t="shared" si="56"/>
        <v>4893901</v>
      </c>
      <c r="T294">
        <f t="shared" si="56"/>
        <v>4893901</v>
      </c>
      <c r="U294">
        <f t="shared" si="56"/>
        <v>4893901</v>
      </c>
      <c r="V294">
        <f t="shared" si="56"/>
        <v>4893901</v>
      </c>
      <c r="W294">
        <f t="shared" si="56"/>
        <v>4893901</v>
      </c>
    </row>
    <row r="295" spans="1:23" x14ac:dyDescent="0.25">
      <c r="A295" t="s">
        <v>109</v>
      </c>
      <c r="B295" t="s">
        <v>5</v>
      </c>
      <c r="C295" t="s">
        <v>15</v>
      </c>
      <c r="D295" t="s">
        <v>16</v>
      </c>
      <c r="E295" t="s">
        <v>108</v>
      </c>
      <c r="F295" t="s">
        <v>100</v>
      </c>
      <c r="G295" t="s">
        <v>79</v>
      </c>
      <c r="L295" t="s">
        <v>78</v>
      </c>
      <c r="M295">
        <v>125000</v>
      </c>
      <c r="N295">
        <f t="shared" si="56"/>
        <v>125000</v>
      </c>
      <c r="O295">
        <f t="shared" si="56"/>
        <v>125000</v>
      </c>
      <c r="P295">
        <f t="shared" si="56"/>
        <v>125000</v>
      </c>
      <c r="Q295">
        <f t="shared" si="56"/>
        <v>125000</v>
      </c>
      <c r="R295">
        <f t="shared" si="56"/>
        <v>125000</v>
      </c>
      <c r="S295">
        <f t="shared" si="56"/>
        <v>125000</v>
      </c>
      <c r="T295">
        <f t="shared" si="56"/>
        <v>125000</v>
      </c>
      <c r="U295">
        <f t="shared" si="56"/>
        <v>125000</v>
      </c>
      <c r="V295">
        <f t="shared" si="56"/>
        <v>125000</v>
      </c>
      <c r="W295">
        <f t="shared" si="56"/>
        <v>125000</v>
      </c>
    </row>
    <row r="296" spans="1:23" x14ac:dyDescent="0.25">
      <c r="A296" t="s">
        <v>109</v>
      </c>
      <c r="B296" t="s">
        <v>5</v>
      </c>
      <c r="C296" t="s">
        <v>15</v>
      </c>
      <c r="D296" t="s">
        <v>16</v>
      </c>
      <c r="E296" t="s">
        <v>108</v>
      </c>
      <c r="F296" t="s">
        <v>100</v>
      </c>
      <c r="G296" t="s">
        <v>17</v>
      </c>
      <c r="J296" t="s">
        <v>23</v>
      </c>
      <c r="L296" t="s">
        <v>82</v>
      </c>
      <c r="M296">
        <f>M287</f>
        <v>0.21527002163085715</v>
      </c>
      <c r="N296">
        <f t="shared" si="56"/>
        <v>0.21527002163085715</v>
      </c>
      <c r="O296">
        <f t="shared" si="56"/>
        <v>0.21527002163085715</v>
      </c>
      <c r="P296">
        <f t="shared" si="56"/>
        <v>0.21527002163085715</v>
      </c>
      <c r="Q296">
        <f t="shared" si="56"/>
        <v>0.21527002163085715</v>
      </c>
      <c r="R296">
        <f t="shared" si="56"/>
        <v>0.21527002163085715</v>
      </c>
      <c r="S296">
        <f t="shared" si="56"/>
        <v>0.21527002163085715</v>
      </c>
      <c r="T296">
        <f t="shared" si="56"/>
        <v>0.21527002163085715</v>
      </c>
      <c r="U296">
        <f t="shared" si="56"/>
        <v>0.21527002163085715</v>
      </c>
      <c r="V296">
        <f t="shared" si="56"/>
        <v>0.21527002163085715</v>
      </c>
      <c r="W296">
        <f t="shared" si="56"/>
        <v>0.21527002163085715</v>
      </c>
    </row>
    <row r="297" spans="1:23" x14ac:dyDescent="0.25">
      <c r="A297" t="s">
        <v>109</v>
      </c>
      <c r="B297" t="s">
        <v>5</v>
      </c>
      <c r="C297" t="s">
        <v>15</v>
      </c>
      <c r="D297" t="s">
        <v>16</v>
      </c>
      <c r="E297" t="s">
        <v>108</v>
      </c>
      <c r="F297" t="s">
        <v>97</v>
      </c>
      <c r="G297" t="s">
        <v>6</v>
      </c>
    </row>
    <row r="298" spans="1:23" x14ac:dyDescent="0.25">
      <c r="A298" t="s">
        <v>109</v>
      </c>
      <c r="B298" t="s">
        <v>5</v>
      </c>
      <c r="C298" t="s">
        <v>15</v>
      </c>
      <c r="D298" t="s">
        <v>16</v>
      </c>
      <c r="E298" t="s">
        <v>108</v>
      </c>
      <c r="F298" t="s">
        <v>97</v>
      </c>
      <c r="G298" t="s">
        <v>67</v>
      </c>
      <c r="L298" t="s">
        <v>68</v>
      </c>
      <c r="M298">
        <v>2020</v>
      </c>
      <c r="N298">
        <f t="shared" ref="N298:W300" si="57">M298</f>
        <v>2020</v>
      </c>
      <c r="O298">
        <f t="shared" si="57"/>
        <v>2020</v>
      </c>
      <c r="P298">
        <f t="shared" si="57"/>
        <v>2020</v>
      </c>
      <c r="Q298">
        <f t="shared" si="57"/>
        <v>2020</v>
      </c>
      <c r="R298">
        <f t="shared" si="57"/>
        <v>2020</v>
      </c>
      <c r="S298">
        <f t="shared" si="57"/>
        <v>2020</v>
      </c>
      <c r="T298">
        <f t="shared" si="57"/>
        <v>2020</v>
      </c>
      <c r="U298">
        <f t="shared" si="57"/>
        <v>2020</v>
      </c>
      <c r="V298">
        <f t="shared" si="57"/>
        <v>2020</v>
      </c>
      <c r="W298">
        <f t="shared" si="57"/>
        <v>2020</v>
      </c>
    </row>
    <row r="299" spans="1:23" x14ac:dyDescent="0.25">
      <c r="A299" t="s">
        <v>109</v>
      </c>
      <c r="B299" t="s">
        <v>5</v>
      </c>
      <c r="C299" t="s">
        <v>15</v>
      </c>
      <c r="D299" t="s">
        <v>16</v>
      </c>
      <c r="E299" t="s">
        <v>108</v>
      </c>
      <c r="F299" t="s">
        <v>97</v>
      </c>
      <c r="G299" t="s">
        <v>69</v>
      </c>
      <c r="L299" t="s">
        <v>68</v>
      </c>
      <c r="M299">
        <v>2101</v>
      </c>
      <c r="N299">
        <f t="shared" si="57"/>
        <v>2101</v>
      </c>
      <c r="O299">
        <f t="shared" si="57"/>
        <v>2101</v>
      </c>
      <c r="P299">
        <f t="shared" si="57"/>
        <v>2101</v>
      </c>
      <c r="Q299">
        <f t="shared" si="57"/>
        <v>2101</v>
      </c>
      <c r="R299">
        <f t="shared" si="57"/>
        <v>2101</v>
      </c>
      <c r="S299">
        <f t="shared" si="57"/>
        <v>2101</v>
      </c>
      <c r="T299">
        <f t="shared" si="57"/>
        <v>2101</v>
      </c>
      <c r="U299">
        <f t="shared" si="57"/>
        <v>2101</v>
      </c>
      <c r="V299">
        <f t="shared" si="57"/>
        <v>2101</v>
      </c>
      <c r="W299">
        <f t="shared" si="57"/>
        <v>2101</v>
      </c>
    </row>
    <row r="300" spans="1:23" x14ac:dyDescent="0.25">
      <c r="A300" t="s">
        <v>109</v>
      </c>
      <c r="B300" t="s">
        <v>5</v>
      </c>
      <c r="C300" t="s">
        <v>15</v>
      </c>
      <c r="D300" t="s">
        <v>16</v>
      </c>
      <c r="E300" t="s">
        <v>108</v>
      </c>
      <c r="F300" t="s">
        <v>97</v>
      </c>
      <c r="G300" t="s">
        <v>70</v>
      </c>
      <c r="L300" t="s">
        <v>71</v>
      </c>
      <c r="M300">
        <v>25</v>
      </c>
      <c r="N300">
        <f t="shared" si="57"/>
        <v>25</v>
      </c>
      <c r="O300">
        <f t="shared" si="57"/>
        <v>25</v>
      </c>
      <c r="P300">
        <f t="shared" si="57"/>
        <v>25</v>
      </c>
      <c r="Q300">
        <f t="shared" si="57"/>
        <v>25</v>
      </c>
      <c r="R300">
        <f t="shared" si="57"/>
        <v>25</v>
      </c>
      <c r="S300">
        <f t="shared" si="57"/>
        <v>25</v>
      </c>
      <c r="T300">
        <f t="shared" si="57"/>
        <v>25</v>
      </c>
      <c r="U300">
        <f t="shared" si="57"/>
        <v>25</v>
      </c>
      <c r="V300">
        <f t="shared" si="57"/>
        <v>25</v>
      </c>
      <c r="W300">
        <f t="shared" si="57"/>
        <v>25</v>
      </c>
    </row>
    <row r="301" spans="1:23" x14ac:dyDescent="0.25">
      <c r="A301" t="s">
        <v>109</v>
      </c>
      <c r="B301" t="s">
        <v>5</v>
      </c>
      <c r="C301" t="s">
        <v>15</v>
      </c>
      <c r="D301" t="s">
        <v>16</v>
      </c>
      <c r="E301" t="s">
        <v>108</v>
      </c>
      <c r="F301" t="s">
        <v>97</v>
      </c>
      <c r="G301" t="s">
        <v>72</v>
      </c>
      <c r="L301" t="s">
        <v>51</v>
      </c>
      <c r="M301">
        <v>0</v>
      </c>
    </row>
    <row r="302" spans="1:23" x14ac:dyDescent="0.25">
      <c r="A302" t="s">
        <v>109</v>
      </c>
      <c r="B302" t="s">
        <v>5</v>
      </c>
      <c r="C302" t="s">
        <v>15</v>
      </c>
      <c r="D302" t="s">
        <v>16</v>
      </c>
      <c r="E302" t="s">
        <v>108</v>
      </c>
      <c r="F302" t="s">
        <v>97</v>
      </c>
      <c r="G302" t="s">
        <v>73</v>
      </c>
      <c r="L302" t="s">
        <v>19</v>
      </c>
      <c r="M302">
        <f>79733868/1000</f>
        <v>79733.868000000002</v>
      </c>
      <c r="N302">
        <f t="shared" ref="N302:W305" si="58">M302</f>
        <v>79733.868000000002</v>
      </c>
      <c r="O302">
        <f t="shared" si="58"/>
        <v>79733.868000000002</v>
      </c>
      <c r="P302">
        <f t="shared" si="58"/>
        <v>79733.868000000002</v>
      </c>
      <c r="Q302">
        <f t="shared" si="58"/>
        <v>79733.868000000002</v>
      </c>
      <c r="R302">
        <f t="shared" si="58"/>
        <v>79733.868000000002</v>
      </c>
      <c r="S302">
        <f t="shared" si="58"/>
        <v>79733.868000000002</v>
      </c>
      <c r="T302">
        <f t="shared" si="58"/>
        <v>79733.868000000002</v>
      </c>
      <c r="U302">
        <f t="shared" si="58"/>
        <v>79733.868000000002</v>
      </c>
      <c r="V302">
        <f t="shared" si="58"/>
        <v>79733.868000000002</v>
      </c>
      <c r="W302">
        <f t="shared" si="58"/>
        <v>79733.868000000002</v>
      </c>
    </row>
    <row r="303" spans="1:23" x14ac:dyDescent="0.25">
      <c r="A303" t="s">
        <v>109</v>
      </c>
      <c r="B303" t="s">
        <v>5</v>
      </c>
      <c r="C303" t="s">
        <v>15</v>
      </c>
      <c r="D303" t="s">
        <v>16</v>
      </c>
      <c r="E303" t="s">
        <v>108</v>
      </c>
      <c r="F303" t="s">
        <v>97</v>
      </c>
      <c r="G303" t="s">
        <v>76</v>
      </c>
      <c r="K303" t="s">
        <v>123</v>
      </c>
      <c r="L303" t="s">
        <v>78</v>
      </c>
      <c r="M303">
        <v>7000000</v>
      </c>
      <c r="N303">
        <f t="shared" si="58"/>
        <v>7000000</v>
      </c>
      <c r="O303">
        <f t="shared" si="58"/>
        <v>7000000</v>
      </c>
      <c r="P303">
        <f t="shared" si="58"/>
        <v>7000000</v>
      </c>
      <c r="Q303">
        <f t="shared" si="58"/>
        <v>7000000</v>
      </c>
      <c r="R303">
        <f t="shared" si="58"/>
        <v>7000000</v>
      </c>
      <c r="S303">
        <f t="shared" si="58"/>
        <v>7000000</v>
      </c>
      <c r="T303">
        <f t="shared" si="58"/>
        <v>7000000</v>
      </c>
      <c r="U303">
        <f t="shared" si="58"/>
        <v>7000000</v>
      </c>
      <c r="V303">
        <f t="shared" si="58"/>
        <v>7000000</v>
      </c>
      <c r="W303">
        <f t="shared" si="58"/>
        <v>7000000</v>
      </c>
    </row>
    <row r="304" spans="1:23" x14ac:dyDescent="0.25">
      <c r="A304" t="s">
        <v>109</v>
      </c>
      <c r="B304" t="s">
        <v>5</v>
      </c>
      <c r="C304" t="s">
        <v>15</v>
      </c>
      <c r="D304" t="s">
        <v>16</v>
      </c>
      <c r="E304" t="s">
        <v>108</v>
      </c>
      <c r="F304" t="s">
        <v>97</v>
      </c>
      <c r="G304" t="s">
        <v>79</v>
      </c>
      <c r="L304" t="s">
        <v>78</v>
      </c>
      <c r="M304">
        <v>95000</v>
      </c>
      <c r="N304">
        <f t="shared" si="58"/>
        <v>95000</v>
      </c>
      <c r="O304">
        <f t="shared" si="58"/>
        <v>95000</v>
      </c>
      <c r="P304">
        <f t="shared" si="58"/>
        <v>95000</v>
      </c>
      <c r="Q304">
        <f t="shared" si="58"/>
        <v>95000</v>
      </c>
      <c r="R304">
        <f t="shared" si="58"/>
        <v>95000</v>
      </c>
      <c r="S304">
        <f t="shared" si="58"/>
        <v>95000</v>
      </c>
      <c r="T304">
        <f t="shared" si="58"/>
        <v>95000</v>
      </c>
      <c r="U304">
        <f t="shared" si="58"/>
        <v>95000</v>
      </c>
      <c r="V304">
        <f t="shared" si="58"/>
        <v>95000</v>
      </c>
      <c r="W304">
        <f t="shared" si="58"/>
        <v>95000</v>
      </c>
    </row>
    <row r="305" spans="1:23" x14ac:dyDescent="0.25">
      <c r="A305" t="s">
        <v>109</v>
      </c>
      <c r="B305" t="s">
        <v>5</v>
      </c>
      <c r="C305" t="s">
        <v>15</v>
      </c>
      <c r="D305" t="s">
        <v>16</v>
      </c>
      <c r="E305" t="s">
        <v>108</v>
      </c>
      <c r="F305" t="s">
        <v>97</v>
      </c>
      <c r="G305" t="s">
        <v>17</v>
      </c>
      <c r="J305" t="s">
        <v>38</v>
      </c>
      <c r="L305" t="s">
        <v>82</v>
      </c>
      <c r="M305">
        <f>M287</f>
        <v>0.21527002163085715</v>
      </c>
      <c r="N305">
        <f t="shared" si="58"/>
        <v>0.21527002163085715</v>
      </c>
      <c r="O305">
        <f t="shared" si="58"/>
        <v>0.21527002163085715</v>
      </c>
      <c r="P305">
        <f t="shared" si="58"/>
        <v>0.21527002163085715</v>
      </c>
      <c r="Q305">
        <f t="shared" si="58"/>
        <v>0.21527002163085715</v>
      </c>
      <c r="R305">
        <f t="shared" si="58"/>
        <v>0.21527002163085715</v>
      </c>
      <c r="S305">
        <f t="shared" si="58"/>
        <v>0.21527002163085715</v>
      </c>
      <c r="T305">
        <f t="shared" si="58"/>
        <v>0.21527002163085715</v>
      </c>
      <c r="U305">
        <f t="shared" si="58"/>
        <v>0.21527002163085715</v>
      </c>
      <c r="V305">
        <f t="shared" si="58"/>
        <v>0.21527002163085715</v>
      </c>
      <c r="W305">
        <f t="shared" si="58"/>
        <v>0.21527002163085715</v>
      </c>
    </row>
    <row r="306" spans="1:23" x14ac:dyDescent="0.25">
      <c r="A306" t="s">
        <v>109</v>
      </c>
      <c r="B306" t="s">
        <v>5</v>
      </c>
      <c r="C306" t="s">
        <v>15</v>
      </c>
      <c r="D306" t="s">
        <v>16</v>
      </c>
      <c r="E306" t="s">
        <v>108</v>
      </c>
      <c r="F306" t="s">
        <v>102</v>
      </c>
      <c r="G306" t="s">
        <v>6</v>
      </c>
    </row>
    <row r="307" spans="1:23" x14ac:dyDescent="0.25">
      <c r="A307" t="s">
        <v>109</v>
      </c>
      <c r="B307" t="s">
        <v>5</v>
      </c>
      <c r="C307" t="s">
        <v>15</v>
      </c>
      <c r="D307" t="s">
        <v>16</v>
      </c>
      <c r="E307" t="s">
        <v>108</v>
      </c>
      <c r="F307" t="s">
        <v>102</v>
      </c>
      <c r="G307" t="s">
        <v>67</v>
      </c>
      <c r="L307" t="s">
        <v>68</v>
      </c>
      <c r="M307">
        <v>2020</v>
      </c>
      <c r="N307">
        <f t="shared" ref="N307:W309" si="59">M307</f>
        <v>2020</v>
      </c>
      <c r="O307">
        <f t="shared" si="59"/>
        <v>2020</v>
      </c>
      <c r="P307">
        <f t="shared" si="59"/>
        <v>2020</v>
      </c>
      <c r="Q307">
        <f t="shared" si="59"/>
        <v>2020</v>
      </c>
      <c r="R307">
        <f t="shared" si="59"/>
        <v>2020</v>
      </c>
      <c r="S307">
        <f t="shared" si="59"/>
        <v>2020</v>
      </c>
      <c r="T307">
        <f t="shared" si="59"/>
        <v>2020</v>
      </c>
      <c r="U307">
        <f t="shared" si="59"/>
        <v>2020</v>
      </c>
      <c r="V307">
        <f t="shared" si="59"/>
        <v>2020</v>
      </c>
      <c r="W307">
        <f t="shared" si="59"/>
        <v>2020</v>
      </c>
    </row>
    <row r="308" spans="1:23" x14ac:dyDescent="0.25">
      <c r="A308" t="s">
        <v>109</v>
      </c>
      <c r="B308" t="s">
        <v>5</v>
      </c>
      <c r="C308" t="s">
        <v>15</v>
      </c>
      <c r="D308" t="s">
        <v>16</v>
      </c>
      <c r="E308" t="s">
        <v>108</v>
      </c>
      <c r="F308" t="s">
        <v>102</v>
      </c>
      <c r="G308" t="s">
        <v>69</v>
      </c>
      <c r="L308" t="s">
        <v>68</v>
      </c>
      <c r="M308">
        <v>2101</v>
      </c>
      <c r="N308">
        <f t="shared" si="59"/>
        <v>2101</v>
      </c>
      <c r="O308">
        <f t="shared" si="59"/>
        <v>2101</v>
      </c>
      <c r="P308">
        <f t="shared" si="59"/>
        <v>2101</v>
      </c>
      <c r="Q308">
        <f t="shared" si="59"/>
        <v>2101</v>
      </c>
      <c r="R308">
        <f t="shared" si="59"/>
        <v>2101</v>
      </c>
      <c r="S308">
        <f t="shared" si="59"/>
        <v>2101</v>
      </c>
      <c r="T308">
        <f t="shared" si="59"/>
        <v>2101</v>
      </c>
      <c r="U308">
        <f t="shared" si="59"/>
        <v>2101</v>
      </c>
      <c r="V308">
        <f t="shared" si="59"/>
        <v>2101</v>
      </c>
      <c r="W308">
        <f t="shared" si="59"/>
        <v>2101</v>
      </c>
    </row>
    <row r="309" spans="1:23" x14ac:dyDescent="0.25">
      <c r="A309" t="s">
        <v>109</v>
      </c>
      <c r="B309" t="s">
        <v>5</v>
      </c>
      <c r="C309" t="s">
        <v>15</v>
      </c>
      <c r="D309" t="s">
        <v>16</v>
      </c>
      <c r="E309" t="s">
        <v>108</v>
      </c>
      <c r="F309" t="s">
        <v>102</v>
      </c>
      <c r="G309" t="s">
        <v>70</v>
      </c>
      <c r="L309" t="s">
        <v>71</v>
      </c>
      <c r="M309">
        <v>25</v>
      </c>
      <c r="N309">
        <f t="shared" si="59"/>
        <v>25</v>
      </c>
      <c r="O309">
        <f t="shared" si="59"/>
        <v>25</v>
      </c>
      <c r="P309">
        <f t="shared" si="59"/>
        <v>25</v>
      </c>
      <c r="Q309">
        <f t="shared" si="59"/>
        <v>25</v>
      </c>
      <c r="R309">
        <f t="shared" si="59"/>
        <v>25</v>
      </c>
      <c r="S309">
        <f t="shared" si="59"/>
        <v>25</v>
      </c>
      <c r="T309">
        <f t="shared" si="59"/>
        <v>25</v>
      </c>
      <c r="U309">
        <f t="shared" si="59"/>
        <v>25</v>
      </c>
      <c r="V309">
        <f t="shared" si="59"/>
        <v>25</v>
      </c>
      <c r="W309">
        <f t="shared" si="59"/>
        <v>25</v>
      </c>
    </row>
    <row r="310" spans="1:23" x14ac:dyDescent="0.25">
      <c r="A310" t="s">
        <v>109</v>
      </c>
      <c r="B310" t="s">
        <v>5</v>
      </c>
      <c r="C310" t="s">
        <v>15</v>
      </c>
      <c r="D310" t="s">
        <v>16</v>
      </c>
      <c r="E310" t="s">
        <v>108</v>
      </c>
      <c r="F310" t="s">
        <v>102</v>
      </c>
      <c r="G310" t="s">
        <v>72</v>
      </c>
      <c r="L310" t="s">
        <v>51</v>
      </c>
      <c r="M310">
        <v>0</v>
      </c>
    </row>
    <row r="311" spans="1:23" x14ac:dyDescent="0.25">
      <c r="A311" t="s">
        <v>109</v>
      </c>
      <c r="B311" t="s">
        <v>5</v>
      </c>
      <c r="C311" t="s">
        <v>15</v>
      </c>
      <c r="D311" t="s">
        <v>16</v>
      </c>
      <c r="E311" t="s">
        <v>108</v>
      </c>
      <c r="F311" t="s">
        <v>102</v>
      </c>
      <c r="G311" t="s">
        <v>73</v>
      </c>
      <c r="L311" t="s">
        <v>19</v>
      </c>
      <c r="M311">
        <f>79733868/1000</f>
        <v>79733.868000000002</v>
      </c>
      <c r="N311">
        <f t="shared" ref="N311:W314" si="60">M311</f>
        <v>79733.868000000002</v>
      </c>
      <c r="O311">
        <f t="shared" si="60"/>
        <v>79733.868000000002</v>
      </c>
      <c r="P311">
        <f t="shared" si="60"/>
        <v>79733.868000000002</v>
      </c>
      <c r="Q311">
        <f t="shared" si="60"/>
        <v>79733.868000000002</v>
      </c>
      <c r="R311">
        <f t="shared" si="60"/>
        <v>79733.868000000002</v>
      </c>
      <c r="S311">
        <f t="shared" si="60"/>
        <v>79733.868000000002</v>
      </c>
      <c r="T311">
        <f t="shared" si="60"/>
        <v>79733.868000000002</v>
      </c>
      <c r="U311">
        <f t="shared" si="60"/>
        <v>79733.868000000002</v>
      </c>
      <c r="V311">
        <f t="shared" si="60"/>
        <v>79733.868000000002</v>
      </c>
      <c r="W311">
        <f t="shared" si="60"/>
        <v>79733.868000000002</v>
      </c>
    </row>
    <row r="312" spans="1:23" x14ac:dyDescent="0.25">
      <c r="A312" t="s">
        <v>109</v>
      </c>
      <c r="B312" t="s">
        <v>5</v>
      </c>
      <c r="C312" t="s">
        <v>15</v>
      </c>
      <c r="D312" t="s">
        <v>16</v>
      </c>
      <c r="E312" t="s">
        <v>108</v>
      </c>
      <c r="F312" t="s">
        <v>102</v>
      </c>
      <c r="G312" t="s">
        <v>76</v>
      </c>
      <c r="K312" t="s">
        <v>124</v>
      </c>
      <c r="L312" t="s">
        <v>78</v>
      </c>
      <c r="M312">
        <v>7148722</v>
      </c>
      <c r="N312">
        <f t="shared" si="60"/>
        <v>7148722</v>
      </c>
      <c r="O312">
        <f t="shared" si="60"/>
        <v>7148722</v>
      </c>
      <c r="P312">
        <f t="shared" si="60"/>
        <v>7148722</v>
      </c>
      <c r="Q312">
        <f t="shared" si="60"/>
        <v>7148722</v>
      </c>
      <c r="R312">
        <f t="shared" si="60"/>
        <v>7148722</v>
      </c>
      <c r="S312">
        <f t="shared" si="60"/>
        <v>7148722</v>
      </c>
      <c r="T312">
        <f t="shared" si="60"/>
        <v>7148722</v>
      </c>
      <c r="U312">
        <f t="shared" si="60"/>
        <v>7148722</v>
      </c>
      <c r="V312">
        <f t="shared" si="60"/>
        <v>7148722</v>
      </c>
      <c r="W312">
        <f t="shared" si="60"/>
        <v>7148722</v>
      </c>
    </row>
    <row r="313" spans="1:23" x14ac:dyDescent="0.25">
      <c r="A313" t="s">
        <v>109</v>
      </c>
      <c r="B313" t="s">
        <v>5</v>
      </c>
      <c r="C313" t="s">
        <v>15</v>
      </c>
      <c r="D313" t="s">
        <v>16</v>
      </c>
      <c r="E313" t="s">
        <v>108</v>
      </c>
      <c r="F313" t="s">
        <v>102</v>
      </c>
      <c r="G313" t="s">
        <v>79</v>
      </c>
      <c r="L313" t="s">
        <v>78</v>
      </c>
      <c r="M313">
        <v>40000</v>
      </c>
      <c r="N313">
        <f t="shared" si="60"/>
        <v>40000</v>
      </c>
      <c r="O313">
        <f t="shared" si="60"/>
        <v>40000</v>
      </c>
      <c r="P313">
        <f t="shared" si="60"/>
        <v>40000</v>
      </c>
      <c r="Q313">
        <f t="shared" si="60"/>
        <v>40000</v>
      </c>
      <c r="R313">
        <f t="shared" si="60"/>
        <v>40000</v>
      </c>
      <c r="S313">
        <f t="shared" si="60"/>
        <v>40000</v>
      </c>
      <c r="T313">
        <f t="shared" si="60"/>
        <v>40000</v>
      </c>
      <c r="U313">
        <f t="shared" si="60"/>
        <v>40000</v>
      </c>
      <c r="V313">
        <f t="shared" si="60"/>
        <v>40000</v>
      </c>
      <c r="W313">
        <f t="shared" si="60"/>
        <v>40000</v>
      </c>
    </row>
    <row r="314" spans="1:23" x14ac:dyDescent="0.25">
      <c r="A314" t="s">
        <v>109</v>
      </c>
      <c r="B314" t="s">
        <v>5</v>
      </c>
      <c r="C314" t="s">
        <v>15</v>
      </c>
      <c r="D314" t="s">
        <v>16</v>
      </c>
      <c r="E314" t="s">
        <v>108</v>
      </c>
      <c r="F314" t="s">
        <v>102</v>
      </c>
      <c r="G314" t="s">
        <v>17</v>
      </c>
      <c r="J314" t="s">
        <v>32</v>
      </c>
      <c r="L314" t="s">
        <v>82</v>
      </c>
      <c r="M314">
        <f>M287</f>
        <v>0.21527002163085715</v>
      </c>
      <c r="N314">
        <f t="shared" si="60"/>
        <v>0.21527002163085715</v>
      </c>
      <c r="O314">
        <f t="shared" si="60"/>
        <v>0.21527002163085715</v>
      </c>
      <c r="P314">
        <f t="shared" si="60"/>
        <v>0.21527002163085715</v>
      </c>
      <c r="Q314">
        <f t="shared" si="60"/>
        <v>0.21527002163085715</v>
      </c>
      <c r="R314">
        <f t="shared" si="60"/>
        <v>0.21527002163085715</v>
      </c>
      <c r="S314">
        <f t="shared" si="60"/>
        <v>0.21527002163085715</v>
      </c>
      <c r="T314">
        <f t="shared" si="60"/>
        <v>0.21527002163085715</v>
      </c>
      <c r="U314">
        <f t="shared" si="60"/>
        <v>0.21527002163085715</v>
      </c>
      <c r="V314">
        <f t="shared" si="60"/>
        <v>0.21527002163085715</v>
      </c>
      <c r="W314">
        <f t="shared" si="60"/>
        <v>0.21527002163085715</v>
      </c>
    </row>
    <row r="315" spans="1:23" x14ac:dyDescent="0.25">
      <c r="A315" t="s">
        <v>56</v>
      </c>
      <c r="B315" t="s">
        <v>5</v>
      </c>
      <c r="C315" t="s">
        <v>15</v>
      </c>
      <c r="D315" t="s">
        <v>16</v>
      </c>
      <c r="E315" t="s">
        <v>125</v>
      </c>
      <c r="G315" t="s">
        <v>20</v>
      </c>
      <c r="L315" t="s">
        <v>19</v>
      </c>
    </row>
    <row r="316" spans="1:23" x14ac:dyDescent="0.25">
      <c r="A316" t="s">
        <v>56</v>
      </c>
      <c r="B316" t="s">
        <v>5</v>
      </c>
      <c r="C316" t="s">
        <v>15</v>
      </c>
      <c r="D316" t="s">
        <v>16</v>
      </c>
      <c r="E316" t="s">
        <v>125</v>
      </c>
      <c r="G316" t="s">
        <v>21</v>
      </c>
      <c r="H316" t="s">
        <v>62</v>
      </c>
    </row>
    <row r="317" spans="1:23" x14ac:dyDescent="0.25">
      <c r="A317" t="s">
        <v>56</v>
      </c>
      <c r="B317" t="s">
        <v>5</v>
      </c>
      <c r="C317" t="s">
        <v>15</v>
      </c>
      <c r="D317" t="s">
        <v>16</v>
      </c>
      <c r="E317" t="s">
        <v>125</v>
      </c>
      <c r="G317" t="s">
        <v>63</v>
      </c>
      <c r="L317" t="s">
        <v>51</v>
      </c>
      <c r="M317">
        <v>0.125</v>
      </c>
      <c r="N317">
        <f t="shared" ref="N317:W318" si="61">M317</f>
        <v>0.125</v>
      </c>
      <c r="O317">
        <f t="shared" si="61"/>
        <v>0.125</v>
      </c>
      <c r="P317">
        <f t="shared" si="61"/>
        <v>0.125</v>
      </c>
      <c r="Q317">
        <f t="shared" si="61"/>
        <v>0.125</v>
      </c>
      <c r="R317">
        <f t="shared" si="61"/>
        <v>0.125</v>
      </c>
      <c r="S317">
        <f t="shared" si="61"/>
        <v>0.125</v>
      </c>
      <c r="T317">
        <f t="shared" si="61"/>
        <v>0.125</v>
      </c>
      <c r="U317">
        <f t="shared" si="61"/>
        <v>0.125</v>
      </c>
      <c r="V317">
        <f t="shared" si="61"/>
        <v>0.125</v>
      </c>
      <c r="W317">
        <f t="shared" si="61"/>
        <v>0.125</v>
      </c>
    </row>
    <row r="318" spans="1:23" x14ac:dyDescent="0.25">
      <c r="A318" t="s">
        <v>56</v>
      </c>
      <c r="B318" t="s">
        <v>5</v>
      </c>
      <c r="C318" t="s">
        <v>15</v>
      </c>
      <c r="D318" t="s">
        <v>16</v>
      </c>
      <c r="E318" t="s">
        <v>125</v>
      </c>
      <c r="G318" t="s">
        <v>65</v>
      </c>
      <c r="M318">
        <v>10</v>
      </c>
      <c r="N318">
        <f t="shared" si="61"/>
        <v>10</v>
      </c>
      <c r="O318">
        <f t="shared" si="61"/>
        <v>10</v>
      </c>
      <c r="P318">
        <f t="shared" si="61"/>
        <v>10</v>
      </c>
      <c r="Q318">
        <f t="shared" si="61"/>
        <v>10</v>
      </c>
      <c r="R318">
        <f t="shared" si="61"/>
        <v>10</v>
      </c>
      <c r="S318">
        <f t="shared" si="61"/>
        <v>10</v>
      </c>
      <c r="T318">
        <f t="shared" si="61"/>
        <v>10</v>
      </c>
      <c r="U318">
        <f t="shared" si="61"/>
        <v>10</v>
      </c>
      <c r="V318">
        <f t="shared" si="61"/>
        <v>10</v>
      </c>
      <c r="W318">
        <f t="shared" si="61"/>
        <v>10</v>
      </c>
    </row>
    <row r="319" spans="1:23" x14ac:dyDescent="0.25">
      <c r="A319" t="s">
        <v>56</v>
      </c>
      <c r="B319" t="s">
        <v>5</v>
      </c>
      <c r="C319" t="s">
        <v>15</v>
      </c>
      <c r="D319" t="s">
        <v>16</v>
      </c>
      <c r="E319" t="s">
        <v>125</v>
      </c>
      <c r="F319" t="s">
        <v>66</v>
      </c>
      <c r="G319" t="s">
        <v>6</v>
      </c>
    </row>
    <row r="320" spans="1:23" x14ac:dyDescent="0.25">
      <c r="A320" t="s">
        <v>56</v>
      </c>
      <c r="B320" t="s">
        <v>5</v>
      </c>
      <c r="C320" t="s">
        <v>15</v>
      </c>
      <c r="D320" t="s">
        <v>16</v>
      </c>
      <c r="E320" t="s">
        <v>125</v>
      </c>
      <c r="F320" t="s">
        <v>66</v>
      </c>
      <c r="G320" t="s">
        <v>67</v>
      </c>
      <c r="L320" t="s">
        <v>68</v>
      </c>
      <c r="M320">
        <v>1950</v>
      </c>
      <c r="N320">
        <f t="shared" ref="N320:W322" si="62">M320</f>
        <v>1950</v>
      </c>
      <c r="O320">
        <f t="shared" si="62"/>
        <v>1950</v>
      </c>
      <c r="P320">
        <f t="shared" si="62"/>
        <v>1950</v>
      </c>
      <c r="Q320">
        <f t="shared" si="62"/>
        <v>1950</v>
      </c>
      <c r="R320">
        <f t="shared" si="62"/>
        <v>1950</v>
      </c>
      <c r="S320">
        <f t="shared" si="62"/>
        <v>1950</v>
      </c>
      <c r="T320">
        <f t="shared" si="62"/>
        <v>1950</v>
      </c>
      <c r="U320">
        <f t="shared" si="62"/>
        <v>1950</v>
      </c>
      <c r="V320">
        <f t="shared" si="62"/>
        <v>1950</v>
      </c>
      <c r="W320">
        <f t="shared" si="62"/>
        <v>1950</v>
      </c>
    </row>
    <row r="321" spans="1:23" x14ac:dyDescent="0.25">
      <c r="A321" t="s">
        <v>56</v>
      </c>
      <c r="B321" t="s">
        <v>5</v>
      </c>
      <c r="C321" t="s">
        <v>15</v>
      </c>
      <c r="D321" t="s">
        <v>16</v>
      </c>
      <c r="E321" t="s">
        <v>125</v>
      </c>
      <c r="F321" t="s">
        <v>66</v>
      </c>
      <c r="G321" t="s">
        <v>69</v>
      </c>
      <c r="L321" t="s">
        <v>68</v>
      </c>
      <c r="M321">
        <v>2001</v>
      </c>
      <c r="N321">
        <f t="shared" si="62"/>
        <v>2001</v>
      </c>
      <c r="O321">
        <f t="shared" si="62"/>
        <v>2001</v>
      </c>
      <c r="P321">
        <f t="shared" si="62"/>
        <v>2001</v>
      </c>
      <c r="Q321">
        <f t="shared" si="62"/>
        <v>2001</v>
      </c>
      <c r="R321">
        <f t="shared" si="62"/>
        <v>2001</v>
      </c>
      <c r="S321">
        <f t="shared" si="62"/>
        <v>2001</v>
      </c>
      <c r="T321">
        <f t="shared" si="62"/>
        <v>2001</v>
      </c>
      <c r="U321">
        <f t="shared" si="62"/>
        <v>2001</v>
      </c>
      <c r="V321">
        <f t="shared" si="62"/>
        <v>2001</v>
      </c>
      <c r="W321">
        <f t="shared" si="62"/>
        <v>2001</v>
      </c>
    </row>
    <row r="322" spans="1:23" x14ac:dyDescent="0.25">
      <c r="A322" t="s">
        <v>56</v>
      </c>
      <c r="B322" t="s">
        <v>5</v>
      </c>
      <c r="C322" t="s">
        <v>15</v>
      </c>
      <c r="D322" t="s">
        <v>16</v>
      </c>
      <c r="E322" t="s">
        <v>125</v>
      </c>
      <c r="F322" t="s">
        <v>66</v>
      </c>
      <c r="G322" t="s">
        <v>70</v>
      </c>
      <c r="L322" t="s">
        <v>71</v>
      </c>
      <c r="M322">
        <v>35</v>
      </c>
      <c r="N322">
        <f t="shared" si="62"/>
        <v>35</v>
      </c>
      <c r="O322">
        <f t="shared" si="62"/>
        <v>35</v>
      </c>
      <c r="P322">
        <f t="shared" si="62"/>
        <v>35</v>
      </c>
      <c r="Q322">
        <f t="shared" si="62"/>
        <v>35</v>
      </c>
      <c r="R322">
        <f t="shared" si="62"/>
        <v>35</v>
      </c>
      <c r="S322">
        <f t="shared" si="62"/>
        <v>35</v>
      </c>
      <c r="T322">
        <f t="shared" si="62"/>
        <v>35</v>
      </c>
      <c r="U322">
        <f t="shared" si="62"/>
        <v>35</v>
      </c>
      <c r="V322">
        <f t="shared" si="62"/>
        <v>35</v>
      </c>
      <c r="W322">
        <f t="shared" si="62"/>
        <v>35</v>
      </c>
    </row>
    <row r="323" spans="1:23" x14ac:dyDescent="0.25">
      <c r="A323" t="s">
        <v>56</v>
      </c>
      <c r="B323" t="s">
        <v>5</v>
      </c>
      <c r="C323" t="s">
        <v>15</v>
      </c>
      <c r="D323" t="s">
        <v>16</v>
      </c>
      <c r="E323" t="s">
        <v>125</v>
      </c>
      <c r="F323" t="s">
        <v>66</v>
      </c>
      <c r="G323" t="s">
        <v>72</v>
      </c>
      <c r="L323" t="s">
        <v>51</v>
      </c>
      <c r="M323">
        <f>INDEX([1]!freight_data,MATCH($A323&amp;$F323&amp;$G323&amp;$J323,[1]!freight_index,0),MATCH(M$2,[1]!freight_year,0))</f>
        <v>0.43000898472596583</v>
      </c>
    </row>
    <row r="324" spans="1:23" x14ac:dyDescent="0.25">
      <c r="A324" t="s">
        <v>56</v>
      </c>
      <c r="B324" t="s">
        <v>5</v>
      </c>
      <c r="C324" t="s">
        <v>15</v>
      </c>
      <c r="D324" t="s">
        <v>16</v>
      </c>
      <c r="E324" t="s">
        <v>125</v>
      </c>
      <c r="F324" t="s">
        <v>66</v>
      </c>
      <c r="G324" t="s">
        <v>73</v>
      </c>
      <c r="L324" t="s">
        <v>19</v>
      </c>
      <c r="M324">
        <f>802139037.4/1000</f>
        <v>802139.03740000003</v>
      </c>
      <c r="N324">
        <f t="shared" ref="N324:W327" si="63">M324</f>
        <v>802139.03740000003</v>
      </c>
      <c r="O324">
        <f t="shared" si="63"/>
        <v>802139.03740000003</v>
      </c>
      <c r="P324">
        <f t="shared" si="63"/>
        <v>802139.03740000003</v>
      </c>
      <c r="Q324">
        <f t="shared" si="63"/>
        <v>802139.03740000003</v>
      </c>
      <c r="R324">
        <f t="shared" si="63"/>
        <v>802139.03740000003</v>
      </c>
      <c r="S324">
        <f t="shared" si="63"/>
        <v>802139.03740000003</v>
      </c>
      <c r="T324">
        <f t="shared" si="63"/>
        <v>802139.03740000003</v>
      </c>
      <c r="U324">
        <f t="shared" si="63"/>
        <v>802139.03740000003</v>
      </c>
      <c r="V324">
        <f t="shared" si="63"/>
        <v>802139.03740000003</v>
      </c>
      <c r="W324">
        <f t="shared" si="63"/>
        <v>802139.03740000003</v>
      </c>
    </row>
    <row r="325" spans="1:23" x14ac:dyDescent="0.25">
      <c r="A325" t="s">
        <v>56</v>
      </c>
      <c r="B325" t="s">
        <v>5</v>
      </c>
      <c r="C325" t="s">
        <v>15</v>
      </c>
      <c r="D325" t="s">
        <v>16</v>
      </c>
      <c r="E325" t="s">
        <v>125</v>
      </c>
      <c r="F325" t="s">
        <v>66</v>
      </c>
      <c r="G325" t="s">
        <v>76</v>
      </c>
      <c r="L325" t="s">
        <v>78</v>
      </c>
      <c r="M325">
        <v>113600881.144088</v>
      </c>
      <c r="N325">
        <f t="shared" si="63"/>
        <v>113600881.144088</v>
      </c>
      <c r="O325">
        <f t="shared" si="63"/>
        <v>113600881.144088</v>
      </c>
      <c r="P325">
        <f t="shared" si="63"/>
        <v>113600881.144088</v>
      </c>
      <c r="Q325">
        <f t="shared" si="63"/>
        <v>113600881.144088</v>
      </c>
      <c r="R325">
        <f t="shared" si="63"/>
        <v>113600881.144088</v>
      </c>
      <c r="S325">
        <f t="shared" si="63"/>
        <v>113600881.144088</v>
      </c>
      <c r="T325">
        <f t="shared" si="63"/>
        <v>113600881.144088</v>
      </c>
      <c r="U325">
        <f t="shared" si="63"/>
        <v>113600881.144088</v>
      </c>
      <c r="V325">
        <f t="shared" si="63"/>
        <v>113600881.144088</v>
      </c>
      <c r="W325">
        <f t="shared" si="63"/>
        <v>113600881.144088</v>
      </c>
    </row>
    <row r="326" spans="1:23" x14ac:dyDescent="0.25">
      <c r="A326" t="s">
        <v>56</v>
      </c>
      <c r="B326" t="s">
        <v>5</v>
      </c>
      <c r="C326" t="s">
        <v>15</v>
      </c>
      <c r="D326" t="s">
        <v>16</v>
      </c>
      <c r="E326" t="s">
        <v>125</v>
      </c>
      <c r="F326" t="s">
        <v>66</v>
      </c>
      <c r="G326" t="s">
        <v>79</v>
      </c>
      <c r="L326" t="s">
        <v>78</v>
      </c>
      <c r="M326">
        <v>4692656.1070550904</v>
      </c>
      <c r="N326">
        <f t="shared" si="63"/>
        <v>4692656.1070550904</v>
      </c>
      <c r="O326">
        <f t="shared" si="63"/>
        <v>4692656.1070550904</v>
      </c>
      <c r="P326">
        <f t="shared" si="63"/>
        <v>4692656.1070550904</v>
      </c>
      <c r="Q326">
        <f t="shared" si="63"/>
        <v>4692656.1070550904</v>
      </c>
      <c r="R326">
        <f t="shared" si="63"/>
        <v>4692656.1070550904</v>
      </c>
      <c r="S326">
        <f t="shared" si="63"/>
        <v>4692656.1070550904</v>
      </c>
      <c r="T326">
        <f t="shared" si="63"/>
        <v>4692656.1070550904</v>
      </c>
      <c r="U326">
        <f t="shared" si="63"/>
        <v>4692656.1070550904</v>
      </c>
      <c r="V326">
        <f t="shared" si="63"/>
        <v>4692656.1070550904</v>
      </c>
      <c r="W326">
        <f t="shared" si="63"/>
        <v>4692656.1070550904</v>
      </c>
    </row>
    <row r="327" spans="1:23" x14ac:dyDescent="0.25">
      <c r="A327" t="s">
        <v>56</v>
      </c>
      <c r="B327" t="s">
        <v>5</v>
      </c>
      <c r="C327" t="s">
        <v>15</v>
      </c>
      <c r="D327" t="s">
        <v>16</v>
      </c>
      <c r="E327" t="s">
        <v>125</v>
      </c>
      <c r="F327" t="s">
        <v>66</v>
      </c>
      <c r="G327" t="s">
        <v>17</v>
      </c>
      <c r="J327" t="s">
        <v>30</v>
      </c>
      <c r="L327" t="s">
        <v>82</v>
      </c>
      <c r="M327">
        <f>INDEX([1]!freight_data,MATCH($A327&amp;$F327&amp;$G327&amp;$J327,[1]!freight_index,0),MATCH(M$2,[1]!freight_year,0))</f>
        <v>1.5190786913692957</v>
      </c>
      <c r="N327">
        <f t="shared" si="63"/>
        <v>1.5190786913692957</v>
      </c>
      <c r="O327">
        <f t="shared" si="63"/>
        <v>1.5190786913692957</v>
      </c>
      <c r="P327">
        <f t="shared" si="63"/>
        <v>1.5190786913692957</v>
      </c>
      <c r="Q327">
        <f t="shared" si="63"/>
        <v>1.5190786913692957</v>
      </c>
      <c r="R327">
        <f t="shared" si="63"/>
        <v>1.5190786913692957</v>
      </c>
      <c r="S327">
        <f t="shared" si="63"/>
        <v>1.5190786913692957</v>
      </c>
      <c r="T327">
        <f t="shared" si="63"/>
        <v>1.5190786913692957</v>
      </c>
      <c r="U327">
        <f t="shared" si="63"/>
        <v>1.5190786913692957</v>
      </c>
      <c r="V327">
        <f t="shared" si="63"/>
        <v>1.5190786913692957</v>
      </c>
      <c r="W327">
        <f t="shared" si="63"/>
        <v>1.5190786913692957</v>
      </c>
    </row>
    <row r="328" spans="1:23" x14ac:dyDescent="0.25">
      <c r="A328" t="s">
        <v>56</v>
      </c>
      <c r="B328" t="s">
        <v>5</v>
      </c>
      <c r="C328" t="s">
        <v>15</v>
      </c>
      <c r="D328" t="s">
        <v>16</v>
      </c>
      <c r="E328" t="s">
        <v>125</v>
      </c>
      <c r="F328" t="s">
        <v>83</v>
      </c>
      <c r="G328" t="s">
        <v>6</v>
      </c>
    </row>
    <row r="329" spans="1:23" x14ac:dyDescent="0.25">
      <c r="A329" t="s">
        <v>56</v>
      </c>
      <c r="B329" t="s">
        <v>5</v>
      </c>
      <c r="C329" t="s">
        <v>15</v>
      </c>
      <c r="D329" t="s">
        <v>16</v>
      </c>
      <c r="E329" t="s">
        <v>125</v>
      </c>
      <c r="F329" t="s">
        <v>83</v>
      </c>
      <c r="G329" t="s">
        <v>67</v>
      </c>
      <c r="L329" t="s">
        <v>68</v>
      </c>
      <c r="M329">
        <v>1950</v>
      </c>
      <c r="N329">
        <f t="shared" ref="N329:W331" si="64">M329</f>
        <v>1950</v>
      </c>
      <c r="O329">
        <f t="shared" si="64"/>
        <v>1950</v>
      </c>
      <c r="P329">
        <f t="shared" si="64"/>
        <v>1950</v>
      </c>
      <c r="Q329">
        <f t="shared" si="64"/>
        <v>1950</v>
      </c>
      <c r="R329">
        <f t="shared" si="64"/>
        <v>1950</v>
      </c>
      <c r="S329">
        <f t="shared" si="64"/>
        <v>1950</v>
      </c>
      <c r="T329">
        <f t="shared" si="64"/>
        <v>1950</v>
      </c>
      <c r="U329">
        <f t="shared" si="64"/>
        <v>1950</v>
      </c>
      <c r="V329">
        <f t="shared" si="64"/>
        <v>1950</v>
      </c>
      <c r="W329">
        <f t="shared" si="64"/>
        <v>1950</v>
      </c>
    </row>
    <row r="330" spans="1:23" x14ac:dyDescent="0.25">
      <c r="A330" t="s">
        <v>56</v>
      </c>
      <c r="B330" t="s">
        <v>5</v>
      </c>
      <c r="C330" t="s">
        <v>15</v>
      </c>
      <c r="D330" t="s">
        <v>16</v>
      </c>
      <c r="E330" t="s">
        <v>125</v>
      </c>
      <c r="F330" t="s">
        <v>83</v>
      </c>
      <c r="G330" t="s">
        <v>69</v>
      </c>
      <c r="L330" t="s">
        <v>68</v>
      </c>
      <c r="M330">
        <v>2101</v>
      </c>
      <c r="N330">
        <f t="shared" si="64"/>
        <v>2101</v>
      </c>
      <c r="O330">
        <f t="shared" si="64"/>
        <v>2101</v>
      </c>
      <c r="P330">
        <f t="shared" si="64"/>
        <v>2101</v>
      </c>
      <c r="Q330">
        <f t="shared" si="64"/>
        <v>2101</v>
      </c>
      <c r="R330">
        <f t="shared" si="64"/>
        <v>2101</v>
      </c>
      <c r="S330">
        <f t="shared" si="64"/>
        <v>2101</v>
      </c>
      <c r="T330">
        <f t="shared" si="64"/>
        <v>2101</v>
      </c>
      <c r="U330">
        <f t="shared" si="64"/>
        <v>2101</v>
      </c>
      <c r="V330">
        <f t="shared" si="64"/>
        <v>2101</v>
      </c>
      <c r="W330">
        <f t="shared" si="64"/>
        <v>2101</v>
      </c>
    </row>
    <row r="331" spans="1:23" x14ac:dyDescent="0.25">
      <c r="A331" t="s">
        <v>56</v>
      </c>
      <c r="B331" t="s">
        <v>5</v>
      </c>
      <c r="C331" t="s">
        <v>15</v>
      </c>
      <c r="D331" t="s">
        <v>16</v>
      </c>
      <c r="E331" t="s">
        <v>125</v>
      </c>
      <c r="F331" t="s">
        <v>83</v>
      </c>
      <c r="G331" t="s">
        <v>70</v>
      </c>
      <c r="L331" t="s">
        <v>71</v>
      </c>
      <c r="M331">
        <v>35</v>
      </c>
      <c r="N331">
        <f t="shared" si="64"/>
        <v>35</v>
      </c>
      <c r="O331">
        <f t="shared" si="64"/>
        <v>35</v>
      </c>
      <c r="P331">
        <f t="shared" si="64"/>
        <v>35</v>
      </c>
      <c r="Q331">
        <f t="shared" si="64"/>
        <v>35</v>
      </c>
      <c r="R331">
        <f t="shared" si="64"/>
        <v>35</v>
      </c>
      <c r="S331">
        <f t="shared" si="64"/>
        <v>35</v>
      </c>
      <c r="T331">
        <f t="shared" si="64"/>
        <v>35</v>
      </c>
      <c r="U331">
        <f t="shared" si="64"/>
        <v>35</v>
      </c>
      <c r="V331">
        <f t="shared" si="64"/>
        <v>35</v>
      </c>
      <c r="W331">
        <f t="shared" si="64"/>
        <v>35</v>
      </c>
    </row>
    <row r="332" spans="1:23" x14ac:dyDescent="0.25">
      <c r="A332" t="s">
        <v>56</v>
      </c>
      <c r="B332" t="s">
        <v>5</v>
      </c>
      <c r="C332" t="s">
        <v>15</v>
      </c>
      <c r="D332" t="s">
        <v>16</v>
      </c>
      <c r="E332" t="s">
        <v>125</v>
      </c>
      <c r="F332" t="s">
        <v>83</v>
      </c>
      <c r="G332" t="s">
        <v>72</v>
      </c>
      <c r="L332" t="s">
        <v>51</v>
      </c>
      <c r="M332">
        <v>0</v>
      </c>
    </row>
    <row r="333" spans="1:23" x14ac:dyDescent="0.25">
      <c r="A333" t="s">
        <v>56</v>
      </c>
      <c r="B333" t="s">
        <v>5</v>
      </c>
      <c r="C333" t="s">
        <v>15</v>
      </c>
      <c r="D333" t="s">
        <v>16</v>
      </c>
      <c r="E333" t="s">
        <v>125</v>
      </c>
      <c r="F333" t="s">
        <v>83</v>
      </c>
      <c r="G333" t="s">
        <v>73</v>
      </c>
      <c r="L333" t="s">
        <v>19</v>
      </c>
      <c r="M333">
        <f>802139037.4/1000</f>
        <v>802139.03740000003</v>
      </c>
      <c r="N333">
        <f t="shared" ref="N333:W336" si="65">M333</f>
        <v>802139.03740000003</v>
      </c>
      <c r="O333">
        <f t="shared" si="65"/>
        <v>802139.03740000003</v>
      </c>
      <c r="P333">
        <f t="shared" si="65"/>
        <v>802139.03740000003</v>
      </c>
      <c r="Q333">
        <f t="shared" si="65"/>
        <v>802139.03740000003</v>
      </c>
      <c r="R333">
        <f t="shared" si="65"/>
        <v>802139.03740000003</v>
      </c>
      <c r="S333">
        <f t="shared" si="65"/>
        <v>802139.03740000003</v>
      </c>
      <c r="T333">
        <f t="shared" si="65"/>
        <v>802139.03740000003</v>
      </c>
      <c r="U333">
        <f t="shared" si="65"/>
        <v>802139.03740000003</v>
      </c>
      <c r="V333">
        <f t="shared" si="65"/>
        <v>802139.03740000003</v>
      </c>
      <c r="W333">
        <f t="shared" si="65"/>
        <v>802139.03740000003</v>
      </c>
    </row>
    <row r="334" spans="1:23" x14ac:dyDescent="0.25">
      <c r="A334" t="s">
        <v>56</v>
      </c>
      <c r="B334" t="s">
        <v>5</v>
      </c>
      <c r="C334" t="s">
        <v>15</v>
      </c>
      <c r="D334" t="s">
        <v>16</v>
      </c>
      <c r="E334" t="s">
        <v>125</v>
      </c>
      <c r="F334" t="s">
        <v>83</v>
      </c>
      <c r="G334" t="s">
        <v>76</v>
      </c>
      <c r="L334" t="s">
        <v>78</v>
      </c>
      <c r="M334">
        <v>113600881.144088</v>
      </c>
      <c r="N334">
        <f t="shared" si="65"/>
        <v>113600881.144088</v>
      </c>
      <c r="O334">
        <f t="shared" si="65"/>
        <v>113600881.144088</v>
      </c>
      <c r="P334">
        <f t="shared" si="65"/>
        <v>113600881.144088</v>
      </c>
      <c r="Q334">
        <f t="shared" si="65"/>
        <v>113600881.144088</v>
      </c>
      <c r="R334">
        <f t="shared" si="65"/>
        <v>113600881.144088</v>
      </c>
      <c r="S334">
        <f t="shared" si="65"/>
        <v>113600881.144088</v>
      </c>
      <c r="T334">
        <f t="shared" si="65"/>
        <v>113600881.144088</v>
      </c>
      <c r="U334">
        <f t="shared" si="65"/>
        <v>113600881.144088</v>
      </c>
      <c r="V334">
        <f t="shared" si="65"/>
        <v>113600881.144088</v>
      </c>
      <c r="W334">
        <f t="shared" si="65"/>
        <v>113600881.144088</v>
      </c>
    </row>
    <row r="335" spans="1:23" x14ac:dyDescent="0.25">
      <c r="A335" t="s">
        <v>56</v>
      </c>
      <c r="B335" t="s">
        <v>5</v>
      </c>
      <c r="C335" t="s">
        <v>15</v>
      </c>
      <c r="D335" t="s">
        <v>16</v>
      </c>
      <c r="E335" t="s">
        <v>125</v>
      </c>
      <c r="F335" t="s">
        <v>83</v>
      </c>
      <c r="G335" t="s">
        <v>79</v>
      </c>
      <c r="L335" t="s">
        <v>78</v>
      </c>
      <c r="M335">
        <v>4692656.1070550904</v>
      </c>
      <c r="N335">
        <f t="shared" si="65"/>
        <v>4692656.1070550904</v>
      </c>
      <c r="O335">
        <f t="shared" si="65"/>
        <v>4692656.1070550904</v>
      </c>
      <c r="P335">
        <f t="shared" si="65"/>
        <v>4692656.1070550904</v>
      </c>
      <c r="Q335">
        <f t="shared" si="65"/>
        <v>4692656.1070550904</v>
      </c>
      <c r="R335">
        <f t="shared" si="65"/>
        <v>4692656.1070550904</v>
      </c>
      <c r="S335">
        <f t="shared" si="65"/>
        <v>4692656.1070550904</v>
      </c>
      <c r="T335">
        <f t="shared" si="65"/>
        <v>4692656.1070550904</v>
      </c>
      <c r="U335">
        <f t="shared" si="65"/>
        <v>4692656.1070550904</v>
      </c>
      <c r="V335">
        <f t="shared" si="65"/>
        <v>4692656.1070550904</v>
      </c>
      <c r="W335">
        <f t="shared" si="65"/>
        <v>4692656.1070550904</v>
      </c>
    </row>
    <row r="336" spans="1:23" x14ac:dyDescent="0.25">
      <c r="A336" t="s">
        <v>56</v>
      </c>
      <c r="B336" t="s">
        <v>5</v>
      </c>
      <c r="C336" t="s">
        <v>15</v>
      </c>
      <c r="D336" t="s">
        <v>16</v>
      </c>
      <c r="E336" t="s">
        <v>125</v>
      </c>
      <c r="F336" t="s">
        <v>83</v>
      </c>
      <c r="G336" t="s">
        <v>17</v>
      </c>
      <c r="J336" t="s">
        <v>30</v>
      </c>
      <c r="L336" t="s">
        <v>82</v>
      </c>
      <c r="M336">
        <f>INDEX([1]!freight_data,MATCH($A336&amp;$F336&amp;$G336&amp;$J336,[1]!freight_index,0),MATCH(M$2,[1]!freight_year,0))</f>
        <v>1.3074759932726909</v>
      </c>
      <c r="N336">
        <f t="shared" si="65"/>
        <v>1.3074759932726909</v>
      </c>
      <c r="O336">
        <f t="shared" si="65"/>
        <v>1.3074759932726909</v>
      </c>
      <c r="P336">
        <f t="shared" si="65"/>
        <v>1.3074759932726909</v>
      </c>
      <c r="Q336">
        <f t="shared" si="65"/>
        <v>1.3074759932726909</v>
      </c>
      <c r="R336">
        <f t="shared" si="65"/>
        <v>1.3074759932726909</v>
      </c>
      <c r="S336">
        <f t="shared" si="65"/>
        <v>1.3074759932726909</v>
      </c>
      <c r="T336">
        <f t="shared" si="65"/>
        <v>1.3074759932726909</v>
      </c>
      <c r="U336">
        <f t="shared" si="65"/>
        <v>1.3074759932726909</v>
      </c>
      <c r="V336">
        <f t="shared" si="65"/>
        <v>1.3074759932726909</v>
      </c>
      <c r="W336">
        <f t="shared" si="65"/>
        <v>1.3074759932726909</v>
      </c>
    </row>
    <row r="337" spans="1:23" x14ac:dyDescent="0.25">
      <c r="A337" t="s">
        <v>56</v>
      </c>
      <c r="B337" t="s">
        <v>5</v>
      </c>
      <c r="C337" t="s">
        <v>15</v>
      </c>
      <c r="D337" t="s">
        <v>16</v>
      </c>
      <c r="E337" t="s">
        <v>125</v>
      </c>
      <c r="F337" t="s">
        <v>84</v>
      </c>
      <c r="G337" t="s">
        <v>6</v>
      </c>
    </row>
    <row r="338" spans="1:23" x14ac:dyDescent="0.25">
      <c r="A338" t="s">
        <v>56</v>
      </c>
      <c r="B338" t="s">
        <v>5</v>
      </c>
      <c r="C338" t="s">
        <v>15</v>
      </c>
      <c r="D338" t="s">
        <v>16</v>
      </c>
      <c r="E338" t="s">
        <v>125</v>
      </c>
      <c r="F338" t="s">
        <v>84</v>
      </c>
      <c r="G338" t="s">
        <v>67</v>
      </c>
      <c r="L338" t="s">
        <v>68</v>
      </c>
      <c r="M338">
        <v>2015</v>
      </c>
      <c r="N338">
        <f t="shared" ref="N338:W340" si="66">M338</f>
        <v>2015</v>
      </c>
      <c r="O338">
        <f t="shared" si="66"/>
        <v>2015</v>
      </c>
      <c r="P338">
        <f t="shared" si="66"/>
        <v>2015</v>
      </c>
      <c r="Q338">
        <f t="shared" si="66"/>
        <v>2015</v>
      </c>
      <c r="R338">
        <f t="shared" si="66"/>
        <v>2015</v>
      </c>
      <c r="S338">
        <f t="shared" si="66"/>
        <v>2015</v>
      </c>
      <c r="T338">
        <f t="shared" si="66"/>
        <v>2015</v>
      </c>
      <c r="U338">
        <f t="shared" si="66"/>
        <v>2015</v>
      </c>
      <c r="V338">
        <f t="shared" si="66"/>
        <v>2015</v>
      </c>
      <c r="W338">
        <f t="shared" si="66"/>
        <v>2015</v>
      </c>
    </row>
    <row r="339" spans="1:23" x14ac:dyDescent="0.25">
      <c r="A339" t="s">
        <v>56</v>
      </c>
      <c r="B339" t="s">
        <v>5</v>
      </c>
      <c r="C339" t="s">
        <v>15</v>
      </c>
      <c r="D339" t="s">
        <v>16</v>
      </c>
      <c r="E339" t="s">
        <v>125</v>
      </c>
      <c r="F339" t="s">
        <v>84</v>
      </c>
      <c r="G339" t="s">
        <v>69</v>
      </c>
      <c r="L339" t="s">
        <v>68</v>
      </c>
      <c r="M339">
        <v>2101</v>
      </c>
      <c r="N339">
        <f t="shared" si="66"/>
        <v>2101</v>
      </c>
      <c r="O339">
        <f t="shared" si="66"/>
        <v>2101</v>
      </c>
      <c r="P339">
        <f t="shared" si="66"/>
        <v>2101</v>
      </c>
      <c r="Q339">
        <f t="shared" si="66"/>
        <v>2101</v>
      </c>
      <c r="R339">
        <f t="shared" si="66"/>
        <v>2101</v>
      </c>
      <c r="S339">
        <f t="shared" si="66"/>
        <v>2101</v>
      </c>
      <c r="T339">
        <f t="shared" si="66"/>
        <v>2101</v>
      </c>
      <c r="U339">
        <f t="shared" si="66"/>
        <v>2101</v>
      </c>
      <c r="V339">
        <f t="shared" si="66"/>
        <v>2101</v>
      </c>
      <c r="W339">
        <f t="shared" si="66"/>
        <v>2101</v>
      </c>
    </row>
    <row r="340" spans="1:23" x14ac:dyDescent="0.25">
      <c r="A340" t="s">
        <v>56</v>
      </c>
      <c r="B340" t="s">
        <v>5</v>
      </c>
      <c r="C340" t="s">
        <v>15</v>
      </c>
      <c r="D340" t="s">
        <v>16</v>
      </c>
      <c r="E340" t="s">
        <v>125</v>
      </c>
      <c r="F340" t="s">
        <v>84</v>
      </c>
      <c r="G340" t="s">
        <v>70</v>
      </c>
      <c r="L340" t="s">
        <v>71</v>
      </c>
      <c r="M340">
        <v>35</v>
      </c>
      <c r="N340">
        <f t="shared" si="66"/>
        <v>35</v>
      </c>
      <c r="O340">
        <f t="shared" si="66"/>
        <v>35</v>
      </c>
      <c r="P340">
        <f t="shared" si="66"/>
        <v>35</v>
      </c>
      <c r="Q340">
        <f t="shared" si="66"/>
        <v>35</v>
      </c>
      <c r="R340">
        <f t="shared" si="66"/>
        <v>35</v>
      </c>
      <c r="S340">
        <f t="shared" si="66"/>
        <v>35</v>
      </c>
      <c r="T340">
        <f t="shared" si="66"/>
        <v>35</v>
      </c>
      <c r="U340">
        <f t="shared" si="66"/>
        <v>35</v>
      </c>
      <c r="V340">
        <f t="shared" si="66"/>
        <v>35</v>
      </c>
      <c r="W340">
        <f t="shared" si="66"/>
        <v>35</v>
      </c>
    </row>
    <row r="341" spans="1:23" x14ac:dyDescent="0.25">
      <c r="A341" t="s">
        <v>56</v>
      </c>
      <c r="B341" t="s">
        <v>5</v>
      </c>
      <c r="C341" t="s">
        <v>15</v>
      </c>
      <c r="D341" t="s">
        <v>16</v>
      </c>
      <c r="E341" t="s">
        <v>125</v>
      </c>
      <c r="F341" t="s">
        <v>84</v>
      </c>
      <c r="G341" t="s">
        <v>72</v>
      </c>
      <c r="L341" t="s">
        <v>51</v>
      </c>
      <c r="M341">
        <v>0</v>
      </c>
    </row>
    <row r="342" spans="1:23" x14ac:dyDescent="0.25">
      <c r="A342" t="s">
        <v>56</v>
      </c>
      <c r="B342" t="s">
        <v>5</v>
      </c>
      <c r="C342" t="s">
        <v>15</v>
      </c>
      <c r="D342" t="s">
        <v>16</v>
      </c>
      <c r="E342" t="s">
        <v>125</v>
      </c>
      <c r="F342" t="s">
        <v>84</v>
      </c>
      <c r="G342" t="s">
        <v>73</v>
      </c>
      <c r="L342" t="s">
        <v>19</v>
      </c>
      <c r="M342">
        <f>802139037.4/1000</f>
        <v>802139.03740000003</v>
      </c>
      <c r="N342">
        <f t="shared" ref="N342:W345" si="67">M342</f>
        <v>802139.03740000003</v>
      </c>
      <c r="O342">
        <f t="shared" si="67"/>
        <v>802139.03740000003</v>
      </c>
      <c r="P342">
        <f t="shared" si="67"/>
        <v>802139.03740000003</v>
      </c>
      <c r="Q342">
        <f t="shared" si="67"/>
        <v>802139.03740000003</v>
      </c>
      <c r="R342">
        <f t="shared" si="67"/>
        <v>802139.03740000003</v>
      </c>
      <c r="S342">
        <f t="shared" si="67"/>
        <v>802139.03740000003</v>
      </c>
      <c r="T342">
        <f t="shared" si="67"/>
        <v>802139.03740000003</v>
      </c>
      <c r="U342">
        <f t="shared" si="67"/>
        <v>802139.03740000003</v>
      </c>
      <c r="V342">
        <f t="shared" si="67"/>
        <v>802139.03740000003</v>
      </c>
      <c r="W342">
        <f t="shared" si="67"/>
        <v>802139.03740000003</v>
      </c>
    </row>
    <row r="343" spans="1:23" x14ac:dyDescent="0.25">
      <c r="A343" t="s">
        <v>56</v>
      </c>
      <c r="B343" t="s">
        <v>5</v>
      </c>
      <c r="C343" t="s">
        <v>15</v>
      </c>
      <c r="D343" t="s">
        <v>16</v>
      </c>
      <c r="E343" t="s">
        <v>125</v>
      </c>
      <c r="F343" t="s">
        <v>84</v>
      </c>
      <c r="G343" t="s">
        <v>76</v>
      </c>
      <c r="L343" t="s">
        <v>78</v>
      </c>
      <c r="M343">
        <v>118880621.378729</v>
      </c>
      <c r="N343">
        <f t="shared" si="67"/>
        <v>118880621.378729</v>
      </c>
      <c r="O343">
        <f t="shared" si="67"/>
        <v>118880621.378729</v>
      </c>
      <c r="P343">
        <f t="shared" si="67"/>
        <v>118880621.378729</v>
      </c>
      <c r="Q343">
        <f t="shared" si="67"/>
        <v>118880621.378729</v>
      </c>
      <c r="R343">
        <f t="shared" si="67"/>
        <v>118880621.378729</v>
      </c>
      <c r="S343">
        <f t="shared" si="67"/>
        <v>118880621.378729</v>
      </c>
      <c r="T343">
        <f t="shared" si="67"/>
        <v>118880621.378729</v>
      </c>
      <c r="U343">
        <f t="shared" si="67"/>
        <v>118880621.378729</v>
      </c>
      <c r="V343">
        <f t="shared" si="67"/>
        <v>118880621.378729</v>
      </c>
      <c r="W343">
        <f t="shared" si="67"/>
        <v>118880621.378729</v>
      </c>
    </row>
    <row r="344" spans="1:23" x14ac:dyDescent="0.25">
      <c r="A344" t="s">
        <v>56</v>
      </c>
      <c r="B344" t="s">
        <v>5</v>
      </c>
      <c r="C344" t="s">
        <v>15</v>
      </c>
      <c r="D344" t="s">
        <v>16</v>
      </c>
      <c r="E344" t="s">
        <v>125</v>
      </c>
      <c r="F344" t="s">
        <v>84</v>
      </c>
      <c r="G344" t="s">
        <v>79</v>
      </c>
      <c r="L344" t="s">
        <v>78</v>
      </c>
      <c r="M344">
        <v>4692656.1070550904</v>
      </c>
      <c r="N344">
        <f t="shared" si="67"/>
        <v>4692656.1070550904</v>
      </c>
      <c r="O344">
        <f t="shared" si="67"/>
        <v>4692656.1070550904</v>
      </c>
      <c r="P344">
        <f t="shared" si="67"/>
        <v>4692656.1070550904</v>
      </c>
      <c r="Q344">
        <f t="shared" si="67"/>
        <v>4692656.1070550904</v>
      </c>
      <c r="R344">
        <f t="shared" si="67"/>
        <v>4692656.1070550904</v>
      </c>
      <c r="S344">
        <f t="shared" si="67"/>
        <v>4692656.1070550904</v>
      </c>
      <c r="T344">
        <f t="shared" si="67"/>
        <v>4692656.1070550904</v>
      </c>
      <c r="U344">
        <f t="shared" si="67"/>
        <v>4692656.1070550904</v>
      </c>
      <c r="V344">
        <f t="shared" si="67"/>
        <v>4692656.1070550904</v>
      </c>
      <c r="W344">
        <f t="shared" si="67"/>
        <v>4692656.1070550904</v>
      </c>
    </row>
    <row r="345" spans="1:23" x14ac:dyDescent="0.25">
      <c r="A345" t="s">
        <v>56</v>
      </c>
      <c r="B345" t="s">
        <v>5</v>
      </c>
      <c r="C345" t="s">
        <v>15</v>
      </c>
      <c r="D345" t="s">
        <v>16</v>
      </c>
      <c r="E345" t="s">
        <v>125</v>
      </c>
      <c r="F345" t="s">
        <v>84</v>
      </c>
      <c r="G345" t="s">
        <v>17</v>
      </c>
      <c r="J345" t="s">
        <v>30</v>
      </c>
      <c r="L345" t="s">
        <v>82</v>
      </c>
      <c r="M345">
        <f>INDEX([1]!freight_data,MATCH($A345&amp;$F345&amp;$G345&amp;$J345,[1]!freight_index,0),MATCH(M$2,[1]!freight_year,0))</f>
        <v>1.0421439483818877</v>
      </c>
      <c r="N345">
        <f t="shared" si="67"/>
        <v>1.0421439483818877</v>
      </c>
      <c r="O345">
        <f t="shared" si="67"/>
        <v>1.0421439483818877</v>
      </c>
      <c r="P345">
        <f t="shared" si="67"/>
        <v>1.0421439483818877</v>
      </c>
      <c r="Q345">
        <f t="shared" si="67"/>
        <v>1.0421439483818877</v>
      </c>
      <c r="R345">
        <f t="shared" si="67"/>
        <v>1.0421439483818877</v>
      </c>
      <c r="S345">
        <f t="shared" si="67"/>
        <v>1.0421439483818877</v>
      </c>
      <c r="T345">
        <f t="shared" si="67"/>
        <v>1.0421439483818877</v>
      </c>
      <c r="U345">
        <f t="shared" si="67"/>
        <v>1.0421439483818877</v>
      </c>
      <c r="V345">
        <f t="shared" si="67"/>
        <v>1.0421439483818877</v>
      </c>
      <c r="W345">
        <f t="shared" si="67"/>
        <v>1.0421439483818877</v>
      </c>
    </row>
    <row r="346" spans="1:23" x14ac:dyDescent="0.25">
      <c r="A346" t="s">
        <v>56</v>
      </c>
      <c r="B346" t="s">
        <v>5</v>
      </c>
      <c r="C346" t="s">
        <v>15</v>
      </c>
      <c r="D346" t="s">
        <v>16</v>
      </c>
      <c r="E346" t="s">
        <v>125</v>
      </c>
      <c r="F346" t="s">
        <v>126</v>
      </c>
      <c r="G346" t="s">
        <v>6</v>
      </c>
    </row>
    <row r="347" spans="1:23" x14ac:dyDescent="0.25">
      <c r="A347" t="s">
        <v>56</v>
      </c>
      <c r="B347" t="s">
        <v>5</v>
      </c>
      <c r="C347" t="s">
        <v>15</v>
      </c>
      <c r="D347" t="s">
        <v>16</v>
      </c>
      <c r="E347" t="s">
        <v>125</v>
      </c>
      <c r="F347" t="s">
        <v>126</v>
      </c>
      <c r="G347" t="s">
        <v>67</v>
      </c>
      <c r="L347" t="s">
        <v>68</v>
      </c>
      <c r="M347">
        <v>1950</v>
      </c>
      <c r="N347">
        <f t="shared" ref="N347:W349" si="68">M347</f>
        <v>1950</v>
      </c>
      <c r="O347">
        <f t="shared" si="68"/>
        <v>1950</v>
      </c>
      <c r="P347">
        <f t="shared" si="68"/>
        <v>1950</v>
      </c>
      <c r="Q347">
        <f t="shared" si="68"/>
        <v>1950</v>
      </c>
      <c r="R347">
        <f t="shared" si="68"/>
        <v>1950</v>
      </c>
      <c r="S347">
        <f t="shared" si="68"/>
        <v>1950</v>
      </c>
      <c r="T347">
        <f t="shared" si="68"/>
        <v>1950</v>
      </c>
      <c r="U347">
        <f t="shared" si="68"/>
        <v>1950</v>
      </c>
      <c r="V347">
        <f t="shared" si="68"/>
        <v>1950</v>
      </c>
      <c r="W347">
        <f t="shared" si="68"/>
        <v>1950</v>
      </c>
    </row>
    <row r="348" spans="1:23" x14ac:dyDescent="0.25">
      <c r="A348" t="s">
        <v>56</v>
      </c>
      <c r="B348" t="s">
        <v>5</v>
      </c>
      <c r="C348" t="s">
        <v>15</v>
      </c>
      <c r="D348" t="s">
        <v>16</v>
      </c>
      <c r="E348" t="s">
        <v>125</v>
      </c>
      <c r="F348" t="s">
        <v>126</v>
      </c>
      <c r="G348" t="s">
        <v>69</v>
      </c>
      <c r="L348" t="s">
        <v>68</v>
      </c>
      <c r="M348">
        <v>2001</v>
      </c>
      <c r="N348">
        <f t="shared" si="68"/>
        <v>2001</v>
      </c>
      <c r="O348">
        <f t="shared" si="68"/>
        <v>2001</v>
      </c>
      <c r="P348">
        <f t="shared" si="68"/>
        <v>2001</v>
      </c>
      <c r="Q348">
        <f t="shared" si="68"/>
        <v>2001</v>
      </c>
      <c r="R348">
        <f t="shared" si="68"/>
        <v>2001</v>
      </c>
      <c r="S348">
        <f t="shared" si="68"/>
        <v>2001</v>
      </c>
      <c r="T348">
        <f t="shared" si="68"/>
        <v>2001</v>
      </c>
      <c r="U348">
        <f t="shared" si="68"/>
        <v>2001</v>
      </c>
      <c r="V348">
        <f t="shared" si="68"/>
        <v>2001</v>
      </c>
      <c r="W348">
        <f t="shared" si="68"/>
        <v>2001</v>
      </c>
    </row>
    <row r="349" spans="1:23" x14ac:dyDescent="0.25">
      <c r="A349" t="s">
        <v>56</v>
      </c>
      <c r="B349" t="s">
        <v>5</v>
      </c>
      <c r="C349" t="s">
        <v>15</v>
      </c>
      <c r="D349" t="s">
        <v>16</v>
      </c>
      <c r="E349" t="s">
        <v>125</v>
      </c>
      <c r="F349" t="s">
        <v>126</v>
      </c>
      <c r="G349" t="s">
        <v>70</v>
      </c>
      <c r="L349" t="s">
        <v>71</v>
      </c>
      <c r="M349">
        <v>35</v>
      </c>
      <c r="N349">
        <f t="shared" si="68"/>
        <v>35</v>
      </c>
      <c r="O349">
        <f t="shared" si="68"/>
        <v>35</v>
      </c>
      <c r="P349">
        <f t="shared" si="68"/>
        <v>35</v>
      </c>
      <c r="Q349">
        <f t="shared" si="68"/>
        <v>35</v>
      </c>
      <c r="R349">
        <f t="shared" si="68"/>
        <v>35</v>
      </c>
      <c r="S349">
        <f t="shared" si="68"/>
        <v>35</v>
      </c>
      <c r="T349">
        <f t="shared" si="68"/>
        <v>35</v>
      </c>
      <c r="U349">
        <f t="shared" si="68"/>
        <v>35</v>
      </c>
      <c r="V349">
        <f t="shared" si="68"/>
        <v>35</v>
      </c>
      <c r="W349">
        <f t="shared" si="68"/>
        <v>35</v>
      </c>
    </row>
    <row r="350" spans="1:23" x14ac:dyDescent="0.25">
      <c r="A350" t="s">
        <v>56</v>
      </c>
      <c r="B350" t="s">
        <v>5</v>
      </c>
      <c r="C350" t="s">
        <v>15</v>
      </c>
      <c r="D350" t="s">
        <v>16</v>
      </c>
      <c r="E350" t="s">
        <v>125</v>
      </c>
      <c r="F350" t="s">
        <v>126</v>
      </c>
      <c r="G350" t="s">
        <v>72</v>
      </c>
      <c r="L350" t="s">
        <v>51</v>
      </c>
      <c r="M350">
        <f>INDEX([1]!freight_data,MATCH($A350&amp;$F350&amp;$G350&amp;$J350,[1]!freight_index,0),MATCH(M$2,[1]!freight_year,0))</f>
        <v>0.56999101527403417</v>
      </c>
    </row>
    <row r="351" spans="1:23" x14ac:dyDescent="0.25">
      <c r="A351" t="s">
        <v>56</v>
      </c>
      <c r="B351" t="s">
        <v>5</v>
      </c>
      <c r="C351" t="s">
        <v>15</v>
      </c>
      <c r="D351" t="s">
        <v>16</v>
      </c>
      <c r="E351" t="s">
        <v>125</v>
      </c>
      <c r="F351" t="s">
        <v>126</v>
      </c>
      <c r="G351" t="s">
        <v>73</v>
      </c>
      <c r="L351" t="s">
        <v>19</v>
      </c>
      <c r="M351">
        <f>802139037.4/1000</f>
        <v>802139.03740000003</v>
      </c>
      <c r="N351">
        <f t="shared" ref="N351:W354" si="69">M351</f>
        <v>802139.03740000003</v>
      </c>
      <c r="O351">
        <f t="shared" si="69"/>
        <v>802139.03740000003</v>
      </c>
      <c r="P351">
        <f t="shared" si="69"/>
        <v>802139.03740000003</v>
      </c>
      <c r="Q351">
        <f t="shared" si="69"/>
        <v>802139.03740000003</v>
      </c>
      <c r="R351">
        <f t="shared" si="69"/>
        <v>802139.03740000003</v>
      </c>
      <c r="S351">
        <f t="shared" si="69"/>
        <v>802139.03740000003</v>
      </c>
      <c r="T351">
        <f t="shared" si="69"/>
        <v>802139.03740000003</v>
      </c>
      <c r="U351">
        <f t="shared" si="69"/>
        <v>802139.03740000003</v>
      </c>
      <c r="V351">
        <f t="shared" si="69"/>
        <v>802139.03740000003</v>
      </c>
      <c r="W351">
        <f t="shared" si="69"/>
        <v>802139.03740000003</v>
      </c>
    </row>
    <row r="352" spans="1:23" x14ac:dyDescent="0.25">
      <c r="A352" t="s">
        <v>56</v>
      </c>
      <c r="B352" t="s">
        <v>5</v>
      </c>
      <c r="C352" t="s">
        <v>15</v>
      </c>
      <c r="D352" t="s">
        <v>16</v>
      </c>
      <c r="E352" t="s">
        <v>125</v>
      </c>
      <c r="F352" t="s">
        <v>126</v>
      </c>
      <c r="G352" t="s">
        <v>76</v>
      </c>
      <c r="L352" t="s">
        <v>78</v>
      </c>
      <c r="M352">
        <v>113600881.144088</v>
      </c>
      <c r="N352">
        <f t="shared" si="69"/>
        <v>113600881.144088</v>
      </c>
      <c r="O352">
        <f t="shared" si="69"/>
        <v>113600881.144088</v>
      </c>
      <c r="P352">
        <f t="shared" si="69"/>
        <v>113600881.144088</v>
      </c>
      <c r="Q352">
        <f t="shared" si="69"/>
        <v>113600881.144088</v>
      </c>
      <c r="R352">
        <f t="shared" si="69"/>
        <v>113600881.144088</v>
      </c>
      <c r="S352">
        <f t="shared" si="69"/>
        <v>113600881.144088</v>
      </c>
      <c r="T352">
        <f t="shared" si="69"/>
        <v>113600881.144088</v>
      </c>
      <c r="U352">
        <f t="shared" si="69"/>
        <v>113600881.144088</v>
      </c>
      <c r="V352">
        <f t="shared" si="69"/>
        <v>113600881.144088</v>
      </c>
      <c r="W352">
        <f t="shared" si="69"/>
        <v>113600881.144088</v>
      </c>
    </row>
    <row r="353" spans="1:23" x14ac:dyDescent="0.25">
      <c r="A353" t="s">
        <v>56</v>
      </c>
      <c r="B353" t="s">
        <v>5</v>
      </c>
      <c r="C353" t="s">
        <v>15</v>
      </c>
      <c r="D353" t="s">
        <v>16</v>
      </c>
      <c r="E353" t="s">
        <v>125</v>
      </c>
      <c r="F353" t="s">
        <v>126</v>
      </c>
      <c r="G353" t="s">
        <v>79</v>
      </c>
      <c r="L353" t="s">
        <v>78</v>
      </c>
      <c r="M353">
        <v>4692656.1070550904</v>
      </c>
      <c r="N353">
        <f t="shared" si="69"/>
        <v>4692656.1070550904</v>
      </c>
      <c r="O353">
        <f t="shared" si="69"/>
        <v>4692656.1070550904</v>
      </c>
      <c r="P353">
        <f t="shared" si="69"/>
        <v>4692656.1070550904</v>
      </c>
      <c r="Q353">
        <f t="shared" si="69"/>
        <v>4692656.1070550904</v>
      </c>
      <c r="R353">
        <f t="shared" si="69"/>
        <v>4692656.1070550904</v>
      </c>
      <c r="S353">
        <f t="shared" si="69"/>
        <v>4692656.1070550904</v>
      </c>
      <c r="T353">
        <f t="shared" si="69"/>
        <v>4692656.1070550904</v>
      </c>
      <c r="U353">
        <f t="shared" si="69"/>
        <v>4692656.1070550904</v>
      </c>
      <c r="V353">
        <f t="shared" si="69"/>
        <v>4692656.1070550904</v>
      </c>
      <c r="W353">
        <f t="shared" si="69"/>
        <v>4692656.1070550904</v>
      </c>
    </row>
    <row r="354" spans="1:23" x14ac:dyDescent="0.25">
      <c r="A354" t="s">
        <v>56</v>
      </c>
      <c r="B354" t="s">
        <v>5</v>
      </c>
      <c r="C354" t="s">
        <v>15</v>
      </c>
      <c r="D354" t="s">
        <v>16</v>
      </c>
      <c r="E354" t="s">
        <v>125</v>
      </c>
      <c r="F354" t="s">
        <v>126</v>
      </c>
      <c r="G354" t="s">
        <v>17</v>
      </c>
      <c r="J354" t="s">
        <v>36</v>
      </c>
      <c r="L354" t="s">
        <v>82</v>
      </c>
      <c r="M354">
        <f>INDEX([1]!freight_data,MATCH($A354&amp;$F354&amp;$G354&amp;$J354,[1]!freight_index,0),MATCH(M$2,[1]!freight_year,0))</f>
        <v>1.5190786913692957</v>
      </c>
      <c r="N354">
        <f t="shared" si="69"/>
        <v>1.5190786913692957</v>
      </c>
      <c r="O354">
        <f t="shared" si="69"/>
        <v>1.5190786913692957</v>
      </c>
      <c r="P354">
        <f t="shared" si="69"/>
        <v>1.5190786913692957</v>
      </c>
      <c r="Q354">
        <f t="shared" si="69"/>
        <v>1.5190786913692957</v>
      </c>
      <c r="R354">
        <f t="shared" si="69"/>
        <v>1.5190786913692957</v>
      </c>
      <c r="S354">
        <f t="shared" si="69"/>
        <v>1.5190786913692957</v>
      </c>
      <c r="T354">
        <f t="shared" si="69"/>
        <v>1.5190786913692957</v>
      </c>
      <c r="U354">
        <f t="shared" si="69"/>
        <v>1.5190786913692957</v>
      </c>
      <c r="V354">
        <f t="shared" si="69"/>
        <v>1.5190786913692957</v>
      </c>
      <c r="W354">
        <f t="shared" si="69"/>
        <v>1.5190786913692957</v>
      </c>
    </row>
    <row r="355" spans="1:23" x14ac:dyDescent="0.25">
      <c r="A355" t="s">
        <v>56</v>
      </c>
      <c r="B355" t="s">
        <v>5</v>
      </c>
      <c r="C355" t="s">
        <v>15</v>
      </c>
      <c r="D355" t="s">
        <v>16</v>
      </c>
      <c r="E355" t="s">
        <v>125</v>
      </c>
      <c r="F355" t="s">
        <v>127</v>
      </c>
      <c r="G355" t="s">
        <v>6</v>
      </c>
    </row>
    <row r="356" spans="1:23" x14ac:dyDescent="0.25">
      <c r="A356" t="s">
        <v>56</v>
      </c>
      <c r="B356" t="s">
        <v>5</v>
      </c>
      <c r="C356" t="s">
        <v>15</v>
      </c>
      <c r="D356" t="s">
        <v>16</v>
      </c>
      <c r="E356" t="s">
        <v>125</v>
      </c>
      <c r="F356" t="s">
        <v>127</v>
      </c>
      <c r="G356" t="s">
        <v>67</v>
      </c>
      <c r="L356" t="s">
        <v>68</v>
      </c>
      <c r="M356">
        <v>1950</v>
      </c>
      <c r="N356">
        <f t="shared" ref="N356:W358" si="70">M356</f>
        <v>1950</v>
      </c>
      <c r="O356">
        <f t="shared" si="70"/>
        <v>1950</v>
      </c>
      <c r="P356">
        <f t="shared" si="70"/>
        <v>1950</v>
      </c>
      <c r="Q356">
        <f t="shared" si="70"/>
        <v>1950</v>
      </c>
      <c r="R356">
        <f t="shared" si="70"/>
        <v>1950</v>
      </c>
      <c r="S356">
        <f t="shared" si="70"/>
        <v>1950</v>
      </c>
      <c r="T356">
        <f t="shared" si="70"/>
        <v>1950</v>
      </c>
      <c r="U356">
        <f t="shared" si="70"/>
        <v>1950</v>
      </c>
      <c r="V356">
        <f t="shared" si="70"/>
        <v>1950</v>
      </c>
      <c r="W356">
        <f t="shared" si="70"/>
        <v>1950</v>
      </c>
    </row>
    <row r="357" spans="1:23" x14ac:dyDescent="0.25">
      <c r="A357" t="s">
        <v>56</v>
      </c>
      <c r="B357" t="s">
        <v>5</v>
      </c>
      <c r="C357" t="s">
        <v>15</v>
      </c>
      <c r="D357" t="s">
        <v>16</v>
      </c>
      <c r="E357" t="s">
        <v>125</v>
      </c>
      <c r="F357" t="s">
        <v>127</v>
      </c>
      <c r="G357" t="s">
        <v>69</v>
      </c>
      <c r="L357" t="s">
        <v>68</v>
      </c>
      <c r="M357">
        <v>2101</v>
      </c>
      <c r="N357">
        <f t="shared" si="70"/>
        <v>2101</v>
      </c>
      <c r="O357">
        <f t="shared" si="70"/>
        <v>2101</v>
      </c>
      <c r="P357">
        <f t="shared" si="70"/>
        <v>2101</v>
      </c>
      <c r="Q357">
        <f t="shared" si="70"/>
        <v>2101</v>
      </c>
      <c r="R357">
        <f t="shared" si="70"/>
        <v>2101</v>
      </c>
      <c r="S357">
        <f t="shared" si="70"/>
        <v>2101</v>
      </c>
      <c r="T357">
        <f t="shared" si="70"/>
        <v>2101</v>
      </c>
      <c r="U357">
        <f t="shared" si="70"/>
        <v>2101</v>
      </c>
      <c r="V357">
        <f t="shared" si="70"/>
        <v>2101</v>
      </c>
      <c r="W357">
        <f t="shared" si="70"/>
        <v>2101</v>
      </c>
    </row>
    <row r="358" spans="1:23" x14ac:dyDescent="0.25">
      <c r="A358" t="s">
        <v>56</v>
      </c>
      <c r="B358" t="s">
        <v>5</v>
      </c>
      <c r="C358" t="s">
        <v>15</v>
      </c>
      <c r="D358" t="s">
        <v>16</v>
      </c>
      <c r="E358" t="s">
        <v>125</v>
      </c>
      <c r="F358" t="s">
        <v>127</v>
      </c>
      <c r="G358" t="s">
        <v>70</v>
      </c>
      <c r="L358" t="s">
        <v>71</v>
      </c>
      <c r="M358">
        <v>35</v>
      </c>
      <c r="N358">
        <f t="shared" si="70"/>
        <v>35</v>
      </c>
      <c r="O358">
        <f t="shared" si="70"/>
        <v>35</v>
      </c>
      <c r="P358">
        <f t="shared" si="70"/>
        <v>35</v>
      </c>
      <c r="Q358">
        <f t="shared" si="70"/>
        <v>35</v>
      </c>
      <c r="R358">
        <f t="shared" si="70"/>
        <v>35</v>
      </c>
      <c r="S358">
        <f t="shared" si="70"/>
        <v>35</v>
      </c>
      <c r="T358">
        <f t="shared" si="70"/>
        <v>35</v>
      </c>
      <c r="U358">
        <f t="shared" si="70"/>
        <v>35</v>
      </c>
      <c r="V358">
        <f t="shared" si="70"/>
        <v>35</v>
      </c>
      <c r="W358">
        <f t="shared" si="70"/>
        <v>35</v>
      </c>
    </row>
    <row r="359" spans="1:23" x14ac:dyDescent="0.25">
      <c r="A359" t="s">
        <v>56</v>
      </c>
      <c r="B359" t="s">
        <v>5</v>
      </c>
      <c r="C359" t="s">
        <v>15</v>
      </c>
      <c r="D359" t="s">
        <v>16</v>
      </c>
      <c r="E359" t="s">
        <v>125</v>
      </c>
      <c r="F359" t="s">
        <v>127</v>
      </c>
      <c r="G359" t="s">
        <v>72</v>
      </c>
      <c r="L359" t="s">
        <v>51</v>
      </c>
      <c r="M359">
        <v>0</v>
      </c>
    </row>
    <row r="360" spans="1:23" x14ac:dyDescent="0.25">
      <c r="A360" t="s">
        <v>56</v>
      </c>
      <c r="B360" t="s">
        <v>5</v>
      </c>
      <c r="C360" t="s">
        <v>15</v>
      </c>
      <c r="D360" t="s">
        <v>16</v>
      </c>
      <c r="E360" t="s">
        <v>125</v>
      </c>
      <c r="F360" t="s">
        <v>127</v>
      </c>
      <c r="G360" t="s">
        <v>73</v>
      </c>
      <c r="L360" t="s">
        <v>19</v>
      </c>
      <c r="M360">
        <f>802139037.4/1000</f>
        <v>802139.03740000003</v>
      </c>
      <c r="N360">
        <f t="shared" ref="N360:W363" si="71">M360</f>
        <v>802139.03740000003</v>
      </c>
      <c r="O360">
        <f t="shared" si="71"/>
        <v>802139.03740000003</v>
      </c>
      <c r="P360">
        <f t="shared" si="71"/>
        <v>802139.03740000003</v>
      </c>
      <c r="Q360">
        <f t="shared" si="71"/>
        <v>802139.03740000003</v>
      </c>
      <c r="R360">
        <f t="shared" si="71"/>
        <v>802139.03740000003</v>
      </c>
      <c r="S360">
        <f t="shared" si="71"/>
        <v>802139.03740000003</v>
      </c>
      <c r="T360">
        <f t="shared" si="71"/>
        <v>802139.03740000003</v>
      </c>
      <c r="U360">
        <f t="shared" si="71"/>
        <v>802139.03740000003</v>
      </c>
      <c r="V360">
        <f t="shared" si="71"/>
        <v>802139.03740000003</v>
      </c>
      <c r="W360">
        <f t="shared" si="71"/>
        <v>802139.03740000003</v>
      </c>
    </row>
    <row r="361" spans="1:23" x14ac:dyDescent="0.25">
      <c r="A361" t="s">
        <v>56</v>
      </c>
      <c r="B361" t="s">
        <v>5</v>
      </c>
      <c r="C361" t="s">
        <v>15</v>
      </c>
      <c r="D361" t="s">
        <v>16</v>
      </c>
      <c r="E361" t="s">
        <v>125</v>
      </c>
      <c r="F361" t="s">
        <v>127</v>
      </c>
      <c r="G361" t="s">
        <v>76</v>
      </c>
      <c r="L361" t="s">
        <v>78</v>
      </c>
      <c r="M361">
        <v>113600881.144088</v>
      </c>
      <c r="N361">
        <f t="shared" si="71"/>
        <v>113600881.144088</v>
      </c>
      <c r="O361">
        <f t="shared" si="71"/>
        <v>113600881.144088</v>
      </c>
      <c r="P361">
        <f t="shared" si="71"/>
        <v>113600881.144088</v>
      </c>
      <c r="Q361">
        <f t="shared" si="71"/>
        <v>113600881.144088</v>
      </c>
      <c r="R361">
        <f t="shared" si="71"/>
        <v>113600881.144088</v>
      </c>
      <c r="S361">
        <f t="shared" si="71"/>
        <v>113600881.144088</v>
      </c>
      <c r="T361">
        <f t="shared" si="71"/>
        <v>113600881.144088</v>
      </c>
      <c r="U361">
        <f t="shared" si="71"/>
        <v>113600881.144088</v>
      </c>
      <c r="V361">
        <f t="shared" si="71"/>
        <v>113600881.144088</v>
      </c>
      <c r="W361">
        <f t="shared" si="71"/>
        <v>113600881.144088</v>
      </c>
    </row>
    <row r="362" spans="1:23" x14ac:dyDescent="0.25">
      <c r="A362" t="s">
        <v>56</v>
      </c>
      <c r="B362" t="s">
        <v>5</v>
      </c>
      <c r="C362" t="s">
        <v>15</v>
      </c>
      <c r="D362" t="s">
        <v>16</v>
      </c>
      <c r="E362" t="s">
        <v>125</v>
      </c>
      <c r="F362" t="s">
        <v>127</v>
      </c>
      <c r="G362" t="s">
        <v>79</v>
      </c>
      <c r="L362" t="s">
        <v>78</v>
      </c>
      <c r="M362">
        <v>4692656.1070550904</v>
      </c>
      <c r="N362">
        <f t="shared" si="71"/>
        <v>4692656.1070550904</v>
      </c>
      <c r="O362">
        <f t="shared" si="71"/>
        <v>4692656.1070550904</v>
      </c>
      <c r="P362">
        <f t="shared" si="71"/>
        <v>4692656.1070550904</v>
      </c>
      <c r="Q362">
        <f t="shared" si="71"/>
        <v>4692656.1070550904</v>
      </c>
      <c r="R362">
        <f t="shared" si="71"/>
        <v>4692656.1070550904</v>
      </c>
      <c r="S362">
        <f t="shared" si="71"/>
        <v>4692656.1070550904</v>
      </c>
      <c r="T362">
        <f t="shared" si="71"/>
        <v>4692656.1070550904</v>
      </c>
      <c r="U362">
        <f t="shared" si="71"/>
        <v>4692656.1070550904</v>
      </c>
      <c r="V362">
        <f t="shared" si="71"/>
        <v>4692656.1070550904</v>
      </c>
      <c r="W362">
        <f t="shared" si="71"/>
        <v>4692656.1070550904</v>
      </c>
    </row>
    <row r="363" spans="1:23" x14ac:dyDescent="0.25">
      <c r="A363" t="s">
        <v>56</v>
      </c>
      <c r="B363" t="s">
        <v>5</v>
      </c>
      <c r="C363" t="s">
        <v>15</v>
      </c>
      <c r="D363" t="s">
        <v>16</v>
      </c>
      <c r="E363" t="s">
        <v>125</v>
      </c>
      <c r="F363" t="s">
        <v>127</v>
      </c>
      <c r="G363" t="s">
        <v>17</v>
      </c>
      <c r="J363" t="s">
        <v>36</v>
      </c>
      <c r="L363" t="s">
        <v>82</v>
      </c>
      <c r="M363">
        <f>INDEX([1]!freight_data,MATCH($A363&amp;$F363&amp;$G363&amp;$J363,[1]!freight_index,0),MATCH(M$2,[1]!freight_year,0))</f>
        <v>1.3074759932726909</v>
      </c>
      <c r="N363">
        <f t="shared" si="71"/>
        <v>1.3074759932726909</v>
      </c>
      <c r="O363">
        <f t="shared" si="71"/>
        <v>1.3074759932726909</v>
      </c>
      <c r="P363">
        <f t="shared" si="71"/>
        <v>1.3074759932726909</v>
      </c>
      <c r="Q363">
        <f t="shared" si="71"/>
        <v>1.3074759932726909</v>
      </c>
      <c r="R363">
        <f t="shared" si="71"/>
        <v>1.3074759932726909</v>
      </c>
      <c r="S363">
        <f t="shared" si="71"/>
        <v>1.3074759932726909</v>
      </c>
      <c r="T363">
        <f t="shared" si="71"/>
        <v>1.3074759932726909</v>
      </c>
      <c r="U363">
        <f t="shared" si="71"/>
        <v>1.3074759932726909</v>
      </c>
      <c r="V363">
        <f t="shared" si="71"/>
        <v>1.3074759932726909</v>
      </c>
      <c r="W363">
        <f t="shared" si="71"/>
        <v>1.3074759932726909</v>
      </c>
    </row>
    <row r="364" spans="1:23" x14ac:dyDescent="0.25">
      <c r="A364" t="s">
        <v>56</v>
      </c>
      <c r="B364" t="s">
        <v>5</v>
      </c>
      <c r="C364" t="s">
        <v>15</v>
      </c>
      <c r="D364" t="s">
        <v>16</v>
      </c>
      <c r="E364" t="s">
        <v>125</v>
      </c>
      <c r="F364" t="s">
        <v>128</v>
      </c>
      <c r="G364" t="s">
        <v>6</v>
      </c>
    </row>
    <row r="365" spans="1:23" x14ac:dyDescent="0.25">
      <c r="A365" t="s">
        <v>56</v>
      </c>
      <c r="B365" t="s">
        <v>5</v>
      </c>
      <c r="C365" t="s">
        <v>15</v>
      </c>
      <c r="D365" t="s">
        <v>16</v>
      </c>
      <c r="E365" t="s">
        <v>125</v>
      </c>
      <c r="F365" t="s">
        <v>128</v>
      </c>
      <c r="G365" t="s">
        <v>67</v>
      </c>
      <c r="L365" t="s">
        <v>68</v>
      </c>
      <c r="M365">
        <v>2015</v>
      </c>
      <c r="N365">
        <f t="shared" ref="N365:W367" si="72">M365</f>
        <v>2015</v>
      </c>
      <c r="O365">
        <f t="shared" si="72"/>
        <v>2015</v>
      </c>
      <c r="P365">
        <f t="shared" si="72"/>
        <v>2015</v>
      </c>
      <c r="Q365">
        <f t="shared" si="72"/>
        <v>2015</v>
      </c>
      <c r="R365">
        <f t="shared" si="72"/>
        <v>2015</v>
      </c>
      <c r="S365">
        <f t="shared" si="72"/>
        <v>2015</v>
      </c>
      <c r="T365">
        <f t="shared" si="72"/>
        <v>2015</v>
      </c>
      <c r="U365">
        <f t="shared" si="72"/>
        <v>2015</v>
      </c>
      <c r="V365">
        <f t="shared" si="72"/>
        <v>2015</v>
      </c>
      <c r="W365">
        <f t="shared" si="72"/>
        <v>2015</v>
      </c>
    </row>
    <row r="366" spans="1:23" x14ac:dyDescent="0.25">
      <c r="A366" t="s">
        <v>56</v>
      </c>
      <c r="B366" t="s">
        <v>5</v>
      </c>
      <c r="C366" t="s">
        <v>15</v>
      </c>
      <c r="D366" t="s">
        <v>16</v>
      </c>
      <c r="E366" t="s">
        <v>125</v>
      </c>
      <c r="F366" t="s">
        <v>128</v>
      </c>
      <c r="G366" t="s">
        <v>69</v>
      </c>
      <c r="L366" t="s">
        <v>68</v>
      </c>
      <c r="M366">
        <v>2101</v>
      </c>
      <c r="N366">
        <f t="shared" si="72"/>
        <v>2101</v>
      </c>
      <c r="O366">
        <f t="shared" si="72"/>
        <v>2101</v>
      </c>
      <c r="P366">
        <f t="shared" si="72"/>
        <v>2101</v>
      </c>
      <c r="Q366">
        <f t="shared" si="72"/>
        <v>2101</v>
      </c>
      <c r="R366">
        <f t="shared" si="72"/>
        <v>2101</v>
      </c>
      <c r="S366">
        <f t="shared" si="72"/>
        <v>2101</v>
      </c>
      <c r="T366">
        <f t="shared" si="72"/>
        <v>2101</v>
      </c>
      <c r="U366">
        <f t="shared" si="72"/>
        <v>2101</v>
      </c>
      <c r="V366">
        <f t="shared" si="72"/>
        <v>2101</v>
      </c>
      <c r="W366">
        <f t="shared" si="72"/>
        <v>2101</v>
      </c>
    </row>
    <row r="367" spans="1:23" x14ac:dyDescent="0.25">
      <c r="A367" t="s">
        <v>56</v>
      </c>
      <c r="B367" t="s">
        <v>5</v>
      </c>
      <c r="C367" t="s">
        <v>15</v>
      </c>
      <c r="D367" t="s">
        <v>16</v>
      </c>
      <c r="E367" t="s">
        <v>125</v>
      </c>
      <c r="F367" t="s">
        <v>128</v>
      </c>
      <c r="G367" t="s">
        <v>70</v>
      </c>
      <c r="L367" t="s">
        <v>71</v>
      </c>
      <c r="M367">
        <v>35</v>
      </c>
      <c r="N367">
        <f t="shared" si="72"/>
        <v>35</v>
      </c>
      <c r="O367">
        <f t="shared" si="72"/>
        <v>35</v>
      </c>
      <c r="P367">
        <f t="shared" si="72"/>
        <v>35</v>
      </c>
      <c r="Q367">
        <f t="shared" si="72"/>
        <v>35</v>
      </c>
      <c r="R367">
        <f t="shared" si="72"/>
        <v>35</v>
      </c>
      <c r="S367">
        <f t="shared" si="72"/>
        <v>35</v>
      </c>
      <c r="T367">
        <f t="shared" si="72"/>
        <v>35</v>
      </c>
      <c r="U367">
        <f t="shared" si="72"/>
        <v>35</v>
      </c>
      <c r="V367">
        <f t="shared" si="72"/>
        <v>35</v>
      </c>
      <c r="W367">
        <f t="shared" si="72"/>
        <v>35</v>
      </c>
    </row>
    <row r="368" spans="1:23" x14ac:dyDescent="0.25">
      <c r="A368" t="s">
        <v>56</v>
      </c>
      <c r="B368" t="s">
        <v>5</v>
      </c>
      <c r="C368" t="s">
        <v>15</v>
      </c>
      <c r="D368" t="s">
        <v>16</v>
      </c>
      <c r="E368" t="s">
        <v>125</v>
      </c>
      <c r="F368" t="s">
        <v>128</v>
      </c>
      <c r="G368" t="s">
        <v>72</v>
      </c>
      <c r="L368" t="s">
        <v>51</v>
      </c>
      <c r="M368">
        <v>0</v>
      </c>
    </row>
    <row r="369" spans="1:23" x14ac:dyDescent="0.25">
      <c r="A369" t="s">
        <v>56</v>
      </c>
      <c r="B369" t="s">
        <v>5</v>
      </c>
      <c r="C369" t="s">
        <v>15</v>
      </c>
      <c r="D369" t="s">
        <v>16</v>
      </c>
      <c r="E369" t="s">
        <v>125</v>
      </c>
      <c r="F369" t="s">
        <v>128</v>
      </c>
      <c r="G369" t="s">
        <v>73</v>
      </c>
      <c r="L369" t="s">
        <v>19</v>
      </c>
      <c r="M369">
        <f>802139037.4/1000</f>
        <v>802139.03740000003</v>
      </c>
      <c r="N369">
        <f t="shared" ref="N369:W372" si="73">M369</f>
        <v>802139.03740000003</v>
      </c>
      <c r="O369">
        <f t="shared" si="73"/>
        <v>802139.03740000003</v>
      </c>
      <c r="P369">
        <f t="shared" si="73"/>
        <v>802139.03740000003</v>
      </c>
      <c r="Q369">
        <f t="shared" si="73"/>
        <v>802139.03740000003</v>
      </c>
      <c r="R369">
        <f t="shared" si="73"/>
        <v>802139.03740000003</v>
      </c>
      <c r="S369">
        <f t="shared" si="73"/>
        <v>802139.03740000003</v>
      </c>
      <c r="T369">
        <f t="shared" si="73"/>
        <v>802139.03740000003</v>
      </c>
      <c r="U369">
        <f t="shared" si="73"/>
        <v>802139.03740000003</v>
      </c>
      <c r="V369">
        <f t="shared" si="73"/>
        <v>802139.03740000003</v>
      </c>
      <c r="W369">
        <f t="shared" si="73"/>
        <v>802139.03740000003</v>
      </c>
    </row>
    <row r="370" spans="1:23" x14ac:dyDescent="0.25">
      <c r="A370" t="s">
        <v>56</v>
      </c>
      <c r="B370" t="s">
        <v>5</v>
      </c>
      <c r="C370" t="s">
        <v>15</v>
      </c>
      <c r="D370" t="s">
        <v>16</v>
      </c>
      <c r="E370" t="s">
        <v>125</v>
      </c>
      <c r="F370" t="s">
        <v>128</v>
      </c>
      <c r="G370" t="s">
        <v>76</v>
      </c>
      <c r="L370" t="s">
        <v>78</v>
      </c>
      <c r="M370">
        <v>118880621.378729</v>
      </c>
      <c r="N370">
        <f t="shared" si="73"/>
        <v>118880621.378729</v>
      </c>
      <c r="O370">
        <f t="shared" si="73"/>
        <v>118880621.378729</v>
      </c>
      <c r="P370">
        <f t="shared" si="73"/>
        <v>118880621.378729</v>
      </c>
      <c r="Q370">
        <f t="shared" si="73"/>
        <v>118880621.378729</v>
      </c>
      <c r="R370">
        <f t="shared" si="73"/>
        <v>118880621.378729</v>
      </c>
      <c r="S370">
        <f t="shared" si="73"/>
        <v>118880621.378729</v>
      </c>
      <c r="T370">
        <f t="shared" si="73"/>
        <v>118880621.378729</v>
      </c>
      <c r="U370">
        <f t="shared" si="73"/>
        <v>118880621.378729</v>
      </c>
      <c r="V370">
        <f t="shared" si="73"/>
        <v>118880621.378729</v>
      </c>
      <c r="W370">
        <f t="shared" si="73"/>
        <v>118880621.378729</v>
      </c>
    </row>
    <row r="371" spans="1:23" x14ac:dyDescent="0.25">
      <c r="A371" t="s">
        <v>56</v>
      </c>
      <c r="B371" t="s">
        <v>5</v>
      </c>
      <c r="C371" t="s">
        <v>15</v>
      </c>
      <c r="D371" t="s">
        <v>16</v>
      </c>
      <c r="E371" t="s">
        <v>125</v>
      </c>
      <c r="F371" t="s">
        <v>128</v>
      </c>
      <c r="G371" t="s">
        <v>79</v>
      </c>
      <c r="L371" t="s">
        <v>78</v>
      </c>
      <c r="M371">
        <v>4692656.1070550904</v>
      </c>
      <c r="N371">
        <f t="shared" si="73"/>
        <v>4692656.1070550904</v>
      </c>
      <c r="O371">
        <f t="shared" si="73"/>
        <v>4692656.1070550904</v>
      </c>
      <c r="P371">
        <f t="shared" si="73"/>
        <v>4692656.1070550904</v>
      </c>
      <c r="Q371">
        <f t="shared" si="73"/>
        <v>4692656.1070550904</v>
      </c>
      <c r="R371">
        <f t="shared" si="73"/>
        <v>4692656.1070550904</v>
      </c>
      <c r="S371">
        <f t="shared" si="73"/>
        <v>4692656.1070550904</v>
      </c>
      <c r="T371">
        <f t="shared" si="73"/>
        <v>4692656.1070550904</v>
      </c>
      <c r="U371">
        <f t="shared" si="73"/>
        <v>4692656.1070550904</v>
      </c>
      <c r="V371">
        <f t="shared" si="73"/>
        <v>4692656.1070550904</v>
      </c>
      <c r="W371">
        <f t="shared" si="73"/>
        <v>4692656.1070550904</v>
      </c>
    </row>
    <row r="372" spans="1:23" x14ac:dyDescent="0.25">
      <c r="A372" t="s">
        <v>56</v>
      </c>
      <c r="B372" t="s">
        <v>5</v>
      </c>
      <c r="C372" t="s">
        <v>15</v>
      </c>
      <c r="D372" t="s">
        <v>16</v>
      </c>
      <c r="E372" t="s">
        <v>125</v>
      </c>
      <c r="F372" t="s">
        <v>128</v>
      </c>
      <c r="G372" t="s">
        <v>17</v>
      </c>
      <c r="J372" t="s">
        <v>36</v>
      </c>
      <c r="L372" t="s">
        <v>82</v>
      </c>
      <c r="M372">
        <f>INDEX([1]!freight_data,MATCH($A372&amp;$F372&amp;$G372&amp;$J372,[1]!freight_index,0),MATCH(M$2,[1]!freight_year,0))</f>
        <v>1.0421439483818877</v>
      </c>
      <c r="N372">
        <f t="shared" si="73"/>
        <v>1.0421439483818877</v>
      </c>
      <c r="O372">
        <f t="shared" si="73"/>
        <v>1.0421439483818877</v>
      </c>
      <c r="P372">
        <f t="shared" si="73"/>
        <v>1.0421439483818877</v>
      </c>
      <c r="Q372">
        <f t="shared" si="73"/>
        <v>1.0421439483818877</v>
      </c>
      <c r="R372">
        <f t="shared" si="73"/>
        <v>1.0421439483818877</v>
      </c>
      <c r="S372">
        <f t="shared" si="73"/>
        <v>1.0421439483818877</v>
      </c>
      <c r="T372">
        <f t="shared" si="73"/>
        <v>1.0421439483818877</v>
      </c>
      <c r="U372">
        <f t="shared" si="73"/>
        <v>1.0421439483818877</v>
      </c>
      <c r="V372">
        <f t="shared" si="73"/>
        <v>1.0421439483818877</v>
      </c>
      <c r="W372">
        <f t="shared" si="73"/>
        <v>1.0421439483818877</v>
      </c>
    </row>
    <row r="373" spans="1:23" x14ac:dyDescent="0.25">
      <c r="A373" t="s">
        <v>56</v>
      </c>
      <c r="B373" t="s">
        <v>5</v>
      </c>
      <c r="C373" t="s">
        <v>15</v>
      </c>
      <c r="D373" t="s">
        <v>16</v>
      </c>
      <c r="E373" t="s">
        <v>125</v>
      </c>
      <c r="F373" t="s">
        <v>97</v>
      </c>
      <c r="G373" t="s">
        <v>6</v>
      </c>
    </row>
    <row r="374" spans="1:23" x14ac:dyDescent="0.25">
      <c r="A374" t="s">
        <v>56</v>
      </c>
      <c r="B374" t="s">
        <v>5</v>
      </c>
      <c r="C374" t="s">
        <v>15</v>
      </c>
      <c r="D374" t="s">
        <v>16</v>
      </c>
      <c r="E374" t="s">
        <v>125</v>
      </c>
      <c r="F374" t="s">
        <v>97</v>
      </c>
      <c r="G374" t="s">
        <v>67</v>
      </c>
      <c r="L374" t="s">
        <v>68</v>
      </c>
      <c r="M374">
        <v>2020</v>
      </c>
      <c r="N374">
        <f t="shared" ref="N374:W376" si="74">M374</f>
        <v>2020</v>
      </c>
      <c r="O374">
        <f t="shared" si="74"/>
        <v>2020</v>
      </c>
      <c r="P374">
        <f t="shared" si="74"/>
        <v>2020</v>
      </c>
      <c r="Q374">
        <f t="shared" si="74"/>
        <v>2020</v>
      </c>
      <c r="R374">
        <f t="shared" si="74"/>
        <v>2020</v>
      </c>
      <c r="S374">
        <f t="shared" si="74"/>
        <v>2020</v>
      </c>
      <c r="T374">
        <f t="shared" si="74"/>
        <v>2020</v>
      </c>
      <c r="U374">
        <f t="shared" si="74"/>
        <v>2020</v>
      </c>
      <c r="V374">
        <f t="shared" si="74"/>
        <v>2020</v>
      </c>
      <c r="W374">
        <f t="shared" si="74"/>
        <v>2020</v>
      </c>
    </row>
    <row r="375" spans="1:23" x14ac:dyDescent="0.25">
      <c r="A375" t="s">
        <v>56</v>
      </c>
      <c r="B375" t="s">
        <v>5</v>
      </c>
      <c r="C375" t="s">
        <v>15</v>
      </c>
      <c r="D375" t="s">
        <v>16</v>
      </c>
      <c r="E375" t="s">
        <v>125</v>
      </c>
      <c r="F375" t="s">
        <v>97</v>
      </c>
      <c r="G375" t="s">
        <v>69</v>
      </c>
      <c r="L375" t="s">
        <v>68</v>
      </c>
      <c r="M375">
        <v>2101</v>
      </c>
      <c r="N375">
        <f t="shared" si="74"/>
        <v>2101</v>
      </c>
      <c r="O375">
        <f t="shared" si="74"/>
        <v>2101</v>
      </c>
      <c r="P375">
        <f t="shared" si="74"/>
        <v>2101</v>
      </c>
      <c r="Q375">
        <f t="shared" si="74"/>
        <v>2101</v>
      </c>
      <c r="R375">
        <f t="shared" si="74"/>
        <v>2101</v>
      </c>
      <c r="S375">
        <f t="shared" si="74"/>
        <v>2101</v>
      </c>
      <c r="T375">
        <f t="shared" si="74"/>
        <v>2101</v>
      </c>
      <c r="U375">
        <f t="shared" si="74"/>
        <v>2101</v>
      </c>
      <c r="V375">
        <f t="shared" si="74"/>
        <v>2101</v>
      </c>
      <c r="W375">
        <f t="shared" si="74"/>
        <v>2101</v>
      </c>
    </row>
    <row r="376" spans="1:23" x14ac:dyDescent="0.25">
      <c r="A376" t="s">
        <v>56</v>
      </c>
      <c r="B376" t="s">
        <v>5</v>
      </c>
      <c r="C376" t="s">
        <v>15</v>
      </c>
      <c r="D376" t="s">
        <v>16</v>
      </c>
      <c r="E376" t="s">
        <v>125</v>
      </c>
      <c r="F376" t="s">
        <v>97</v>
      </c>
      <c r="G376" t="s">
        <v>70</v>
      </c>
      <c r="L376" t="s">
        <v>71</v>
      </c>
      <c r="M376">
        <v>35</v>
      </c>
      <c r="N376">
        <f t="shared" si="74"/>
        <v>35</v>
      </c>
      <c r="O376">
        <f t="shared" si="74"/>
        <v>35</v>
      </c>
      <c r="P376">
        <f t="shared" si="74"/>
        <v>35</v>
      </c>
      <c r="Q376">
        <f t="shared" si="74"/>
        <v>35</v>
      </c>
      <c r="R376">
        <f t="shared" si="74"/>
        <v>35</v>
      </c>
      <c r="S376">
        <f t="shared" si="74"/>
        <v>35</v>
      </c>
      <c r="T376">
        <f t="shared" si="74"/>
        <v>35</v>
      </c>
      <c r="U376">
        <f t="shared" si="74"/>
        <v>35</v>
      </c>
      <c r="V376">
        <f t="shared" si="74"/>
        <v>35</v>
      </c>
      <c r="W376">
        <f t="shared" si="74"/>
        <v>35</v>
      </c>
    </row>
    <row r="377" spans="1:23" x14ac:dyDescent="0.25">
      <c r="A377" t="s">
        <v>56</v>
      </c>
      <c r="B377" t="s">
        <v>5</v>
      </c>
      <c r="C377" t="s">
        <v>15</v>
      </c>
      <c r="D377" t="s">
        <v>16</v>
      </c>
      <c r="E377" t="s">
        <v>125</v>
      </c>
      <c r="F377" t="s">
        <v>97</v>
      </c>
      <c r="G377" t="s">
        <v>72</v>
      </c>
      <c r="L377" t="s">
        <v>51</v>
      </c>
      <c r="M377">
        <v>0</v>
      </c>
    </row>
    <row r="378" spans="1:23" x14ac:dyDescent="0.25">
      <c r="A378" t="s">
        <v>56</v>
      </c>
      <c r="B378" t="s">
        <v>5</v>
      </c>
      <c r="C378" t="s">
        <v>15</v>
      </c>
      <c r="D378" t="s">
        <v>16</v>
      </c>
      <c r="E378" t="s">
        <v>125</v>
      </c>
      <c r="F378" t="s">
        <v>97</v>
      </c>
      <c r="G378" t="s">
        <v>73</v>
      </c>
      <c r="L378" t="s">
        <v>19</v>
      </c>
      <c r="M378">
        <f>802139037.4/1000</f>
        <v>802139.03740000003</v>
      </c>
      <c r="N378">
        <f t="shared" ref="N378:W381" si="75">M378</f>
        <v>802139.03740000003</v>
      </c>
      <c r="O378">
        <f t="shared" si="75"/>
        <v>802139.03740000003</v>
      </c>
      <c r="P378">
        <f t="shared" si="75"/>
        <v>802139.03740000003</v>
      </c>
      <c r="Q378">
        <f t="shared" si="75"/>
        <v>802139.03740000003</v>
      </c>
      <c r="R378">
        <f t="shared" si="75"/>
        <v>802139.03740000003</v>
      </c>
      <c r="S378">
        <f t="shared" si="75"/>
        <v>802139.03740000003</v>
      </c>
      <c r="T378">
        <f t="shared" si="75"/>
        <v>802139.03740000003</v>
      </c>
      <c r="U378">
        <f t="shared" si="75"/>
        <v>802139.03740000003</v>
      </c>
      <c r="V378">
        <f t="shared" si="75"/>
        <v>802139.03740000003</v>
      </c>
      <c r="W378">
        <f t="shared" si="75"/>
        <v>802139.03740000003</v>
      </c>
    </row>
    <row r="379" spans="1:23" x14ac:dyDescent="0.25">
      <c r="A379" t="s">
        <v>56</v>
      </c>
      <c r="B379" t="s">
        <v>5</v>
      </c>
      <c r="C379" t="s">
        <v>15</v>
      </c>
      <c r="D379" t="s">
        <v>16</v>
      </c>
      <c r="E379" t="s">
        <v>125</v>
      </c>
      <c r="F379" t="s">
        <v>97</v>
      </c>
      <c r="G379" t="s">
        <v>76</v>
      </c>
      <c r="L379" t="s">
        <v>78</v>
      </c>
      <c r="M379">
        <v>169034024.85254699</v>
      </c>
      <c r="N379">
        <f t="shared" si="75"/>
        <v>169034024.85254699</v>
      </c>
      <c r="O379">
        <f t="shared" si="75"/>
        <v>169034024.85254699</v>
      </c>
      <c r="P379">
        <f t="shared" si="75"/>
        <v>169034024.85254699</v>
      </c>
      <c r="Q379">
        <f t="shared" si="75"/>
        <v>169034024.85254699</v>
      </c>
      <c r="R379">
        <f t="shared" si="75"/>
        <v>169034024.85254699</v>
      </c>
      <c r="S379">
        <f t="shared" si="75"/>
        <v>169034024.85254699</v>
      </c>
      <c r="T379">
        <f t="shared" si="75"/>
        <v>169034024.85254699</v>
      </c>
      <c r="U379">
        <f t="shared" si="75"/>
        <v>169034024.85254699</v>
      </c>
      <c r="V379">
        <f t="shared" si="75"/>
        <v>169034024.85254699</v>
      </c>
      <c r="W379">
        <f t="shared" si="75"/>
        <v>169034024.85254699</v>
      </c>
    </row>
    <row r="380" spans="1:23" x14ac:dyDescent="0.25">
      <c r="A380" t="s">
        <v>56</v>
      </c>
      <c r="B380" t="s">
        <v>5</v>
      </c>
      <c r="C380" t="s">
        <v>15</v>
      </c>
      <c r="D380" t="s">
        <v>16</v>
      </c>
      <c r="E380" t="s">
        <v>125</v>
      </c>
      <c r="F380" t="s">
        <v>97</v>
      </c>
      <c r="G380" t="s">
        <v>79</v>
      </c>
      <c r="L380" t="s">
        <v>78</v>
      </c>
      <c r="M380">
        <v>4692656.1070550904</v>
      </c>
      <c r="N380">
        <f t="shared" si="75"/>
        <v>4692656.1070550904</v>
      </c>
      <c r="O380">
        <f t="shared" si="75"/>
        <v>4692656.1070550904</v>
      </c>
      <c r="P380">
        <f t="shared" si="75"/>
        <v>4692656.1070550904</v>
      </c>
      <c r="Q380">
        <f t="shared" si="75"/>
        <v>4692656.1070550904</v>
      </c>
      <c r="R380">
        <f t="shared" si="75"/>
        <v>4692656.1070550904</v>
      </c>
      <c r="S380">
        <f t="shared" si="75"/>
        <v>4692656.1070550904</v>
      </c>
      <c r="T380">
        <f t="shared" si="75"/>
        <v>4692656.1070550904</v>
      </c>
      <c r="U380">
        <f t="shared" si="75"/>
        <v>4692656.1070550904</v>
      </c>
      <c r="V380">
        <f t="shared" si="75"/>
        <v>4692656.1070550904</v>
      </c>
      <c r="W380">
        <f t="shared" si="75"/>
        <v>4692656.1070550904</v>
      </c>
    </row>
    <row r="381" spans="1:23" x14ac:dyDescent="0.25">
      <c r="A381" t="s">
        <v>56</v>
      </c>
      <c r="B381" t="s">
        <v>5</v>
      </c>
      <c r="C381" t="s">
        <v>15</v>
      </c>
      <c r="D381" t="s">
        <v>16</v>
      </c>
      <c r="E381" t="s">
        <v>125</v>
      </c>
      <c r="F381" t="s">
        <v>97</v>
      </c>
      <c r="G381" t="s">
        <v>17</v>
      </c>
      <c r="J381" t="s">
        <v>38</v>
      </c>
      <c r="L381" t="s">
        <v>82</v>
      </c>
      <c r="M381">
        <f>M372</f>
        <v>1.0421439483818877</v>
      </c>
      <c r="N381">
        <f t="shared" si="75"/>
        <v>1.0421439483818877</v>
      </c>
      <c r="O381">
        <f t="shared" si="75"/>
        <v>1.0421439483818877</v>
      </c>
      <c r="P381">
        <f t="shared" si="75"/>
        <v>1.0421439483818877</v>
      </c>
      <c r="Q381">
        <f t="shared" si="75"/>
        <v>1.0421439483818877</v>
      </c>
      <c r="R381">
        <f t="shared" si="75"/>
        <v>1.0421439483818877</v>
      </c>
      <c r="S381">
        <f t="shared" si="75"/>
        <v>1.0421439483818877</v>
      </c>
      <c r="T381">
        <f t="shared" si="75"/>
        <v>1.0421439483818877</v>
      </c>
      <c r="U381">
        <f t="shared" si="75"/>
        <v>1.0421439483818877</v>
      </c>
      <c r="V381">
        <f t="shared" si="75"/>
        <v>1.0421439483818877</v>
      </c>
      <c r="W381">
        <f t="shared" si="75"/>
        <v>1.0421439483818877</v>
      </c>
    </row>
    <row r="382" spans="1:23" x14ac:dyDescent="0.25">
      <c r="A382" t="s">
        <v>56</v>
      </c>
      <c r="B382" t="s">
        <v>5</v>
      </c>
      <c r="C382" t="s">
        <v>15</v>
      </c>
      <c r="D382" t="s">
        <v>16</v>
      </c>
      <c r="E382" t="s">
        <v>125</v>
      </c>
      <c r="F382" t="s">
        <v>100</v>
      </c>
      <c r="G382" t="s">
        <v>6</v>
      </c>
    </row>
    <row r="383" spans="1:23" x14ac:dyDescent="0.25">
      <c r="A383" t="s">
        <v>56</v>
      </c>
      <c r="B383" t="s">
        <v>5</v>
      </c>
      <c r="C383" t="s">
        <v>15</v>
      </c>
      <c r="D383" t="s">
        <v>16</v>
      </c>
      <c r="E383" t="s">
        <v>125</v>
      </c>
      <c r="F383" t="s">
        <v>100</v>
      </c>
      <c r="G383" t="s">
        <v>67</v>
      </c>
      <c r="L383" t="s">
        <v>68</v>
      </c>
      <c r="M383">
        <v>2010</v>
      </c>
      <c r="N383">
        <f t="shared" ref="N383:W385" si="76">M383</f>
        <v>2010</v>
      </c>
      <c r="O383">
        <f t="shared" si="76"/>
        <v>2010</v>
      </c>
      <c r="P383">
        <f t="shared" si="76"/>
        <v>2010</v>
      </c>
      <c r="Q383">
        <f t="shared" si="76"/>
        <v>2010</v>
      </c>
      <c r="R383">
        <f t="shared" si="76"/>
        <v>2010</v>
      </c>
      <c r="S383">
        <f t="shared" si="76"/>
        <v>2010</v>
      </c>
      <c r="T383">
        <f t="shared" si="76"/>
        <v>2010</v>
      </c>
      <c r="U383">
        <f t="shared" si="76"/>
        <v>2010</v>
      </c>
      <c r="V383">
        <f t="shared" si="76"/>
        <v>2010</v>
      </c>
      <c r="W383">
        <f t="shared" si="76"/>
        <v>2010</v>
      </c>
    </row>
    <row r="384" spans="1:23" x14ac:dyDescent="0.25">
      <c r="A384" t="s">
        <v>56</v>
      </c>
      <c r="B384" t="s">
        <v>5</v>
      </c>
      <c r="C384" t="s">
        <v>15</v>
      </c>
      <c r="D384" t="s">
        <v>16</v>
      </c>
      <c r="E384" t="s">
        <v>125</v>
      </c>
      <c r="F384" t="s">
        <v>100</v>
      </c>
      <c r="G384" t="s">
        <v>69</v>
      </c>
      <c r="L384" t="s">
        <v>68</v>
      </c>
      <c r="M384">
        <v>2101</v>
      </c>
      <c r="N384">
        <f t="shared" si="76"/>
        <v>2101</v>
      </c>
      <c r="O384">
        <f t="shared" si="76"/>
        <v>2101</v>
      </c>
      <c r="P384">
        <f t="shared" si="76"/>
        <v>2101</v>
      </c>
      <c r="Q384">
        <f t="shared" si="76"/>
        <v>2101</v>
      </c>
      <c r="R384">
        <f t="shared" si="76"/>
        <v>2101</v>
      </c>
      <c r="S384">
        <f t="shared" si="76"/>
        <v>2101</v>
      </c>
      <c r="T384">
        <f t="shared" si="76"/>
        <v>2101</v>
      </c>
      <c r="U384">
        <f t="shared" si="76"/>
        <v>2101</v>
      </c>
      <c r="V384">
        <f t="shared" si="76"/>
        <v>2101</v>
      </c>
      <c r="W384">
        <f t="shared" si="76"/>
        <v>2101</v>
      </c>
    </row>
    <row r="385" spans="1:23" x14ac:dyDescent="0.25">
      <c r="A385" t="s">
        <v>56</v>
      </c>
      <c r="B385" t="s">
        <v>5</v>
      </c>
      <c r="C385" t="s">
        <v>15</v>
      </c>
      <c r="D385" t="s">
        <v>16</v>
      </c>
      <c r="E385" t="s">
        <v>125</v>
      </c>
      <c r="F385" t="s">
        <v>100</v>
      </c>
      <c r="G385" t="s">
        <v>70</v>
      </c>
      <c r="L385" t="s">
        <v>71</v>
      </c>
      <c r="M385">
        <v>35</v>
      </c>
      <c r="N385">
        <f t="shared" si="76"/>
        <v>35</v>
      </c>
      <c r="O385">
        <f t="shared" si="76"/>
        <v>35</v>
      </c>
      <c r="P385">
        <f t="shared" si="76"/>
        <v>35</v>
      </c>
      <c r="Q385">
        <f t="shared" si="76"/>
        <v>35</v>
      </c>
      <c r="R385">
        <f t="shared" si="76"/>
        <v>35</v>
      </c>
      <c r="S385">
        <f t="shared" si="76"/>
        <v>35</v>
      </c>
      <c r="T385">
        <f t="shared" si="76"/>
        <v>35</v>
      </c>
      <c r="U385">
        <f t="shared" si="76"/>
        <v>35</v>
      </c>
      <c r="V385">
        <f t="shared" si="76"/>
        <v>35</v>
      </c>
      <c r="W385">
        <f t="shared" si="76"/>
        <v>35</v>
      </c>
    </row>
    <row r="386" spans="1:23" x14ac:dyDescent="0.25">
      <c r="A386" t="s">
        <v>56</v>
      </c>
      <c r="B386" t="s">
        <v>5</v>
      </c>
      <c r="C386" t="s">
        <v>15</v>
      </c>
      <c r="D386" t="s">
        <v>16</v>
      </c>
      <c r="E386" t="s">
        <v>125</v>
      </c>
      <c r="F386" t="s">
        <v>100</v>
      </c>
      <c r="G386" t="s">
        <v>72</v>
      </c>
      <c r="L386" t="s">
        <v>51</v>
      </c>
      <c r="M386">
        <v>0</v>
      </c>
    </row>
    <row r="387" spans="1:23" x14ac:dyDescent="0.25">
      <c r="A387" t="s">
        <v>56</v>
      </c>
      <c r="B387" t="s">
        <v>5</v>
      </c>
      <c r="C387" t="s">
        <v>15</v>
      </c>
      <c r="D387" t="s">
        <v>16</v>
      </c>
      <c r="E387" t="s">
        <v>125</v>
      </c>
      <c r="F387" t="s">
        <v>100</v>
      </c>
      <c r="G387" t="s">
        <v>73</v>
      </c>
      <c r="L387" t="s">
        <v>19</v>
      </c>
      <c r="M387">
        <f>802139037.4/1000</f>
        <v>802139.03740000003</v>
      </c>
      <c r="N387">
        <f t="shared" ref="N387:W390" si="77">M387</f>
        <v>802139.03740000003</v>
      </c>
      <c r="O387">
        <f t="shared" si="77"/>
        <v>802139.03740000003</v>
      </c>
      <c r="P387">
        <f t="shared" si="77"/>
        <v>802139.03740000003</v>
      </c>
      <c r="Q387">
        <f t="shared" si="77"/>
        <v>802139.03740000003</v>
      </c>
      <c r="R387">
        <f t="shared" si="77"/>
        <v>802139.03740000003</v>
      </c>
      <c r="S387">
        <f t="shared" si="77"/>
        <v>802139.03740000003</v>
      </c>
      <c r="T387">
        <f t="shared" si="77"/>
        <v>802139.03740000003</v>
      </c>
      <c r="U387">
        <f t="shared" si="77"/>
        <v>802139.03740000003</v>
      </c>
      <c r="V387">
        <f t="shared" si="77"/>
        <v>802139.03740000003</v>
      </c>
      <c r="W387">
        <f t="shared" si="77"/>
        <v>802139.03740000003</v>
      </c>
    </row>
    <row r="388" spans="1:23" x14ac:dyDescent="0.25">
      <c r="A388" t="s">
        <v>56</v>
      </c>
      <c r="B388" t="s">
        <v>5</v>
      </c>
      <c r="C388" t="s">
        <v>15</v>
      </c>
      <c r="D388" t="s">
        <v>16</v>
      </c>
      <c r="E388" t="s">
        <v>125</v>
      </c>
      <c r="F388" t="s">
        <v>100</v>
      </c>
      <c r="G388" t="s">
        <v>76</v>
      </c>
      <c r="L388" t="s">
        <v>78</v>
      </c>
      <c r="M388">
        <f>M343*1.2</f>
        <v>142656745.65447479</v>
      </c>
      <c r="N388">
        <f t="shared" si="77"/>
        <v>142656745.65447479</v>
      </c>
      <c r="O388">
        <f t="shared" si="77"/>
        <v>142656745.65447479</v>
      </c>
      <c r="P388">
        <f t="shared" si="77"/>
        <v>142656745.65447479</v>
      </c>
      <c r="Q388">
        <f t="shared" si="77"/>
        <v>142656745.65447479</v>
      </c>
      <c r="R388">
        <f t="shared" si="77"/>
        <v>142656745.65447479</v>
      </c>
      <c r="S388">
        <f t="shared" si="77"/>
        <v>142656745.65447479</v>
      </c>
      <c r="T388">
        <f t="shared" si="77"/>
        <v>142656745.65447479</v>
      </c>
      <c r="U388">
        <f t="shared" si="77"/>
        <v>142656745.65447479</v>
      </c>
      <c r="V388">
        <f t="shared" si="77"/>
        <v>142656745.65447479</v>
      </c>
      <c r="W388">
        <f t="shared" si="77"/>
        <v>142656745.65447479</v>
      </c>
    </row>
    <row r="389" spans="1:23" x14ac:dyDescent="0.25">
      <c r="A389" t="s">
        <v>56</v>
      </c>
      <c r="B389" t="s">
        <v>5</v>
      </c>
      <c r="C389" t="s">
        <v>15</v>
      </c>
      <c r="D389" t="s">
        <v>16</v>
      </c>
      <c r="E389" t="s">
        <v>125</v>
      </c>
      <c r="F389" t="s">
        <v>100</v>
      </c>
      <c r="G389" t="s">
        <v>79</v>
      </c>
      <c r="L389" t="s">
        <v>78</v>
      </c>
      <c r="M389">
        <v>4692656.1070550904</v>
      </c>
      <c r="N389">
        <f t="shared" si="77"/>
        <v>4692656.1070550904</v>
      </c>
      <c r="O389">
        <f t="shared" si="77"/>
        <v>4692656.1070550904</v>
      </c>
      <c r="P389">
        <f t="shared" si="77"/>
        <v>4692656.1070550904</v>
      </c>
      <c r="Q389">
        <f t="shared" si="77"/>
        <v>4692656.1070550904</v>
      </c>
      <c r="R389">
        <f t="shared" si="77"/>
        <v>4692656.1070550904</v>
      </c>
      <c r="S389">
        <f t="shared" si="77"/>
        <v>4692656.1070550904</v>
      </c>
      <c r="T389">
        <f t="shared" si="77"/>
        <v>4692656.1070550904</v>
      </c>
      <c r="U389">
        <f t="shared" si="77"/>
        <v>4692656.1070550904</v>
      </c>
      <c r="V389">
        <f t="shared" si="77"/>
        <v>4692656.1070550904</v>
      </c>
      <c r="W389">
        <f t="shared" si="77"/>
        <v>4692656.1070550904</v>
      </c>
    </row>
    <row r="390" spans="1:23" x14ac:dyDescent="0.25">
      <c r="A390" t="s">
        <v>56</v>
      </c>
      <c r="B390" t="s">
        <v>5</v>
      </c>
      <c r="C390" t="s">
        <v>15</v>
      </c>
      <c r="D390" t="s">
        <v>16</v>
      </c>
      <c r="E390" t="s">
        <v>125</v>
      </c>
      <c r="F390" t="s">
        <v>100</v>
      </c>
      <c r="G390" t="s">
        <v>17</v>
      </c>
      <c r="J390" t="s">
        <v>23</v>
      </c>
      <c r="L390" t="s">
        <v>82</v>
      </c>
      <c r="M390">
        <f>M372</f>
        <v>1.0421439483818877</v>
      </c>
      <c r="N390">
        <f t="shared" si="77"/>
        <v>1.0421439483818877</v>
      </c>
      <c r="O390">
        <f t="shared" si="77"/>
        <v>1.0421439483818877</v>
      </c>
      <c r="P390">
        <f t="shared" si="77"/>
        <v>1.0421439483818877</v>
      </c>
      <c r="Q390">
        <f t="shared" si="77"/>
        <v>1.0421439483818877</v>
      </c>
      <c r="R390">
        <f t="shared" si="77"/>
        <v>1.0421439483818877</v>
      </c>
      <c r="S390">
        <f t="shared" si="77"/>
        <v>1.0421439483818877</v>
      </c>
      <c r="T390">
        <f t="shared" si="77"/>
        <v>1.0421439483818877</v>
      </c>
      <c r="U390">
        <f t="shared" si="77"/>
        <v>1.0421439483818877</v>
      </c>
      <c r="V390">
        <f t="shared" si="77"/>
        <v>1.0421439483818877</v>
      </c>
      <c r="W390">
        <f t="shared" si="77"/>
        <v>1.0421439483818877</v>
      </c>
    </row>
    <row r="391" spans="1:23" x14ac:dyDescent="0.25">
      <c r="A391" t="s">
        <v>57</v>
      </c>
      <c r="B391" t="s">
        <v>5</v>
      </c>
      <c r="C391" t="s">
        <v>15</v>
      </c>
      <c r="D391" t="s">
        <v>16</v>
      </c>
      <c r="E391" t="s">
        <v>129</v>
      </c>
      <c r="G391" t="s">
        <v>20</v>
      </c>
      <c r="L391" t="s">
        <v>19</v>
      </c>
    </row>
    <row r="392" spans="1:23" x14ac:dyDescent="0.25">
      <c r="A392" t="s">
        <v>57</v>
      </c>
      <c r="B392" t="s">
        <v>5</v>
      </c>
      <c r="C392" t="s">
        <v>15</v>
      </c>
      <c r="D392" t="s">
        <v>16</v>
      </c>
      <c r="E392" t="s">
        <v>129</v>
      </c>
      <c r="G392" t="s">
        <v>21</v>
      </c>
      <c r="H392" t="s">
        <v>62</v>
      </c>
    </row>
    <row r="393" spans="1:23" x14ac:dyDescent="0.25">
      <c r="A393" t="s">
        <v>57</v>
      </c>
      <c r="B393" t="s">
        <v>5</v>
      </c>
      <c r="C393" t="s">
        <v>15</v>
      </c>
      <c r="D393" t="s">
        <v>16</v>
      </c>
      <c r="E393" t="s">
        <v>129</v>
      </c>
      <c r="G393" t="s">
        <v>63</v>
      </c>
      <c r="L393" t="s">
        <v>51</v>
      </c>
      <c r="M393">
        <v>0.125</v>
      </c>
      <c r="N393">
        <f t="shared" ref="N393:W394" si="78">M393</f>
        <v>0.125</v>
      </c>
      <c r="O393">
        <f t="shared" si="78"/>
        <v>0.125</v>
      </c>
      <c r="P393">
        <f t="shared" si="78"/>
        <v>0.125</v>
      </c>
      <c r="Q393">
        <f t="shared" si="78"/>
        <v>0.125</v>
      </c>
      <c r="R393">
        <f t="shared" si="78"/>
        <v>0.125</v>
      </c>
      <c r="S393">
        <f t="shared" si="78"/>
        <v>0.125</v>
      </c>
      <c r="T393">
        <f t="shared" si="78"/>
        <v>0.125</v>
      </c>
      <c r="U393">
        <f t="shared" si="78"/>
        <v>0.125</v>
      </c>
      <c r="V393">
        <f t="shared" si="78"/>
        <v>0.125</v>
      </c>
      <c r="W393">
        <f t="shared" si="78"/>
        <v>0.125</v>
      </c>
    </row>
    <row r="394" spans="1:23" x14ac:dyDescent="0.25">
      <c r="A394" t="s">
        <v>57</v>
      </c>
      <c r="B394" t="s">
        <v>5</v>
      </c>
      <c r="C394" t="s">
        <v>15</v>
      </c>
      <c r="D394" t="s">
        <v>16</v>
      </c>
      <c r="E394" t="s">
        <v>129</v>
      </c>
      <c r="G394" t="s">
        <v>65</v>
      </c>
      <c r="M394">
        <v>10</v>
      </c>
      <c r="N394">
        <f t="shared" si="78"/>
        <v>10</v>
      </c>
      <c r="O394">
        <f t="shared" si="78"/>
        <v>10</v>
      </c>
      <c r="P394">
        <f t="shared" si="78"/>
        <v>10</v>
      </c>
      <c r="Q394">
        <f t="shared" si="78"/>
        <v>10</v>
      </c>
      <c r="R394">
        <f t="shared" si="78"/>
        <v>10</v>
      </c>
      <c r="S394">
        <f t="shared" si="78"/>
        <v>10</v>
      </c>
      <c r="T394">
        <f t="shared" si="78"/>
        <v>10</v>
      </c>
      <c r="U394">
        <f t="shared" si="78"/>
        <v>10</v>
      </c>
      <c r="V394">
        <f t="shared" si="78"/>
        <v>10</v>
      </c>
      <c r="W394">
        <f t="shared" si="78"/>
        <v>10</v>
      </c>
    </row>
    <row r="395" spans="1:23" x14ac:dyDescent="0.25">
      <c r="A395" t="s">
        <v>57</v>
      </c>
      <c r="B395" t="s">
        <v>5</v>
      </c>
      <c r="C395" t="s">
        <v>15</v>
      </c>
      <c r="D395" t="s">
        <v>16</v>
      </c>
      <c r="E395" t="s">
        <v>129</v>
      </c>
      <c r="F395" t="s">
        <v>130</v>
      </c>
      <c r="G395" t="s">
        <v>6</v>
      </c>
    </row>
    <row r="396" spans="1:23" x14ac:dyDescent="0.25">
      <c r="A396" t="s">
        <v>57</v>
      </c>
      <c r="B396" t="s">
        <v>5</v>
      </c>
      <c r="C396" t="s">
        <v>15</v>
      </c>
      <c r="D396" t="s">
        <v>16</v>
      </c>
      <c r="E396" t="s">
        <v>129</v>
      </c>
      <c r="F396" t="s">
        <v>130</v>
      </c>
      <c r="G396" t="s">
        <v>67</v>
      </c>
      <c r="L396" t="s">
        <v>68</v>
      </c>
      <c r="M396">
        <v>1950</v>
      </c>
      <c r="N396">
        <f t="shared" ref="N396:W398" si="79">M396</f>
        <v>1950</v>
      </c>
      <c r="O396">
        <f t="shared" si="79"/>
        <v>1950</v>
      </c>
      <c r="P396">
        <f t="shared" si="79"/>
        <v>1950</v>
      </c>
      <c r="Q396">
        <f t="shared" si="79"/>
        <v>1950</v>
      </c>
      <c r="R396">
        <f t="shared" si="79"/>
        <v>1950</v>
      </c>
      <c r="S396">
        <f t="shared" si="79"/>
        <v>1950</v>
      </c>
      <c r="T396">
        <f t="shared" si="79"/>
        <v>1950</v>
      </c>
      <c r="U396">
        <f t="shared" si="79"/>
        <v>1950</v>
      </c>
      <c r="V396">
        <f t="shared" si="79"/>
        <v>1950</v>
      </c>
      <c r="W396">
        <f t="shared" si="79"/>
        <v>1950</v>
      </c>
    </row>
    <row r="397" spans="1:23" x14ac:dyDescent="0.25">
      <c r="A397" t="s">
        <v>57</v>
      </c>
      <c r="B397" t="s">
        <v>5</v>
      </c>
      <c r="C397" t="s">
        <v>15</v>
      </c>
      <c r="D397" t="s">
        <v>16</v>
      </c>
      <c r="E397" t="s">
        <v>129</v>
      </c>
      <c r="F397" t="s">
        <v>130</v>
      </c>
      <c r="G397" t="s">
        <v>69</v>
      </c>
      <c r="L397" t="s">
        <v>68</v>
      </c>
      <c r="M397">
        <v>2101</v>
      </c>
      <c r="N397">
        <f t="shared" si="79"/>
        <v>2101</v>
      </c>
      <c r="O397">
        <f t="shared" si="79"/>
        <v>2101</v>
      </c>
      <c r="P397">
        <f t="shared" si="79"/>
        <v>2101</v>
      </c>
      <c r="Q397">
        <f t="shared" si="79"/>
        <v>2101</v>
      </c>
      <c r="R397">
        <f t="shared" si="79"/>
        <v>2101</v>
      </c>
      <c r="S397">
        <f t="shared" si="79"/>
        <v>2101</v>
      </c>
      <c r="T397">
        <f t="shared" si="79"/>
        <v>2101</v>
      </c>
      <c r="U397">
        <f t="shared" si="79"/>
        <v>2101</v>
      </c>
      <c r="V397">
        <f t="shared" si="79"/>
        <v>2101</v>
      </c>
      <c r="W397">
        <f t="shared" si="79"/>
        <v>2101</v>
      </c>
    </row>
    <row r="398" spans="1:23" x14ac:dyDescent="0.25">
      <c r="A398" t="s">
        <v>57</v>
      </c>
      <c r="B398" t="s">
        <v>5</v>
      </c>
      <c r="C398" t="s">
        <v>15</v>
      </c>
      <c r="D398" t="s">
        <v>16</v>
      </c>
      <c r="E398" t="s">
        <v>129</v>
      </c>
      <c r="F398" t="s">
        <v>130</v>
      </c>
      <c r="G398" t="s">
        <v>70</v>
      </c>
      <c r="L398" t="s">
        <v>71</v>
      </c>
      <c r="M398">
        <v>25</v>
      </c>
      <c r="N398">
        <f t="shared" si="79"/>
        <v>25</v>
      </c>
      <c r="O398">
        <f t="shared" si="79"/>
        <v>25</v>
      </c>
      <c r="P398">
        <f t="shared" si="79"/>
        <v>25</v>
      </c>
      <c r="Q398">
        <f t="shared" si="79"/>
        <v>25</v>
      </c>
      <c r="R398">
        <f t="shared" si="79"/>
        <v>25</v>
      </c>
      <c r="S398">
        <f t="shared" si="79"/>
        <v>25</v>
      </c>
      <c r="T398">
        <f t="shared" si="79"/>
        <v>25</v>
      </c>
      <c r="U398">
        <f t="shared" si="79"/>
        <v>25</v>
      </c>
      <c r="V398">
        <f t="shared" si="79"/>
        <v>25</v>
      </c>
      <c r="W398">
        <f t="shared" si="79"/>
        <v>25</v>
      </c>
    </row>
    <row r="399" spans="1:23" x14ac:dyDescent="0.25">
      <c r="A399" t="s">
        <v>57</v>
      </c>
      <c r="B399" t="s">
        <v>5</v>
      </c>
      <c r="C399" t="s">
        <v>15</v>
      </c>
      <c r="D399" t="s">
        <v>16</v>
      </c>
      <c r="E399" t="s">
        <v>129</v>
      </c>
      <c r="F399" t="s">
        <v>130</v>
      </c>
      <c r="G399" t="s">
        <v>72</v>
      </c>
      <c r="L399" t="s">
        <v>51</v>
      </c>
      <c r="M399">
        <v>1</v>
      </c>
    </row>
    <row r="400" spans="1:23" x14ac:dyDescent="0.25">
      <c r="A400" t="s">
        <v>57</v>
      </c>
      <c r="B400" t="s">
        <v>5</v>
      </c>
      <c r="C400" t="s">
        <v>15</v>
      </c>
      <c r="D400" t="s">
        <v>16</v>
      </c>
      <c r="E400" t="s">
        <v>129</v>
      </c>
      <c r="F400" t="s">
        <v>130</v>
      </c>
      <c r="G400" t="s">
        <v>17</v>
      </c>
      <c r="J400" t="s">
        <v>39</v>
      </c>
      <c r="L400" t="s">
        <v>82</v>
      </c>
      <c r="M400">
        <f>0.003448445*1000</f>
        <v>3.448445</v>
      </c>
      <c r="N400">
        <f>M400*0.85</f>
        <v>2.9311782499999999</v>
      </c>
      <c r="O400">
        <f>N400*0.85</f>
        <v>2.4915015124999997</v>
      </c>
      <c r="P400">
        <f>O400*0.85</f>
        <v>2.1177762856249998</v>
      </c>
      <c r="Q400">
        <f>P400*0.85</f>
        <v>1.8001098427812496</v>
      </c>
      <c r="R400">
        <f t="shared" ref="R400:W400" si="80">Q400*0.95</f>
        <v>1.7101043506421871</v>
      </c>
      <c r="S400">
        <f t="shared" si="80"/>
        <v>1.6245991331100778</v>
      </c>
      <c r="T400">
        <f t="shared" si="80"/>
        <v>1.5433691764545738</v>
      </c>
      <c r="U400">
        <f t="shared" si="80"/>
        <v>1.466200717631845</v>
      </c>
      <c r="V400">
        <f t="shared" si="80"/>
        <v>1.3928906817502527</v>
      </c>
      <c r="W400">
        <f t="shared" si="80"/>
        <v>1.32324614766274</v>
      </c>
    </row>
    <row r="401" spans="1:23" x14ac:dyDescent="0.25">
      <c r="A401" t="s">
        <v>49</v>
      </c>
      <c r="B401" t="s">
        <v>5</v>
      </c>
      <c r="C401" t="s">
        <v>15</v>
      </c>
      <c r="D401" t="s">
        <v>16</v>
      </c>
      <c r="E401" t="s">
        <v>131</v>
      </c>
      <c r="G401" t="s">
        <v>20</v>
      </c>
      <c r="L401" t="s">
        <v>19</v>
      </c>
    </row>
    <row r="402" spans="1:23" x14ac:dyDescent="0.25">
      <c r="A402" t="s">
        <v>49</v>
      </c>
      <c r="B402" t="s">
        <v>5</v>
      </c>
      <c r="C402" t="s">
        <v>15</v>
      </c>
      <c r="D402" t="s">
        <v>16</v>
      </c>
      <c r="E402" t="s">
        <v>131</v>
      </c>
      <c r="G402" t="s">
        <v>21</v>
      </c>
      <c r="H402" t="s">
        <v>62</v>
      </c>
    </row>
    <row r="403" spans="1:23" x14ac:dyDescent="0.25">
      <c r="A403" t="s">
        <v>49</v>
      </c>
      <c r="B403" t="s">
        <v>5</v>
      </c>
      <c r="C403" t="s">
        <v>15</v>
      </c>
      <c r="D403" t="s">
        <v>16</v>
      </c>
      <c r="E403" t="s">
        <v>131</v>
      </c>
      <c r="G403" t="s">
        <v>63</v>
      </c>
      <c r="L403" t="s">
        <v>51</v>
      </c>
      <c r="M403">
        <v>0.3</v>
      </c>
      <c r="N403">
        <f t="shared" ref="N403:W405" si="81">M403</f>
        <v>0.3</v>
      </c>
      <c r="O403">
        <f t="shared" si="81"/>
        <v>0.3</v>
      </c>
      <c r="P403">
        <f t="shared" si="81"/>
        <v>0.3</v>
      </c>
      <c r="Q403">
        <f t="shared" si="81"/>
        <v>0.3</v>
      </c>
      <c r="R403">
        <f t="shared" si="81"/>
        <v>0.3</v>
      </c>
      <c r="S403">
        <f t="shared" si="81"/>
        <v>0.3</v>
      </c>
      <c r="T403">
        <f t="shared" si="81"/>
        <v>0.3</v>
      </c>
      <c r="U403">
        <f t="shared" si="81"/>
        <v>0.3</v>
      </c>
      <c r="V403">
        <f t="shared" si="81"/>
        <v>0.3</v>
      </c>
      <c r="W403">
        <f t="shared" si="81"/>
        <v>0.3</v>
      </c>
    </row>
    <row r="404" spans="1:23" x14ac:dyDescent="0.25">
      <c r="A404" t="s">
        <v>49</v>
      </c>
      <c r="B404" t="s">
        <v>5</v>
      </c>
      <c r="C404" t="s">
        <v>15</v>
      </c>
      <c r="D404" t="s">
        <v>16</v>
      </c>
      <c r="E404" t="s">
        <v>131</v>
      </c>
      <c r="G404" t="s">
        <v>64</v>
      </c>
      <c r="L404" t="s">
        <v>51</v>
      </c>
      <c r="M404">
        <v>0.3</v>
      </c>
      <c r="N404">
        <f t="shared" si="81"/>
        <v>0.3</v>
      </c>
      <c r="O404">
        <f t="shared" si="81"/>
        <v>0.3</v>
      </c>
      <c r="P404">
        <f t="shared" si="81"/>
        <v>0.3</v>
      </c>
      <c r="Q404">
        <f t="shared" si="81"/>
        <v>0.3</v>
      </c>
      <c r="R404">
        <f t="shared" si="81"/>
        <v>0.3</v>
      </c>
      <c r="S404">
        <f t="shared" si="81"/>
        <v>0.3</v>
      </c>
      <c r="T404">
        <f t="shared" si="81"/>
        <v>0.3</v>
      </c>
      <c r="U404">
        <f t="shared" si="81"/>
        <v>0.3</v>
      </c>
      <c r="V404">
        <f t="shared" si="81"/>
        <v>0.3</v>
      </c>
      <c r="W404">
        <f t="shared" si="81"/>
        <v>0.3</v>
      </c>
    </row>
    <row r="405" spans="1:23" x14ac:dyDescent="0.25">
      <c r="A405" t="s">
        <v>49</v>
      </c>
      <c r="B405" t="s">
        <v>5</v>
      </c>
      <c r="C405" t="s">
        <v>15</v>
      </c>
      <c r="D405" t="s">
        <v>16</v>
      </c>
      <c r="E405" t="s">
        <v>131</v>
      </c>
      <c r="G405" t="s">
        <v>65</v>
      </c>
      <c r="M405">
        <v>15</v>
      </c>
      <c r="N405">
        <f t="shared" si="81"/>
        <v>15</v>
      </c>
      <c r="O405">
        <f t="shared" si="81"/>
        <v>15</v>
      </c>
      <c r="P405">
        <f t="shared" si="81"/>
        <v>15</v>
      </c>
      <c r="Q405">
        <f t="shared" si="81"/>
        <v>15</v>
      </c>
      <c r="R405">
        <f t="shared" si="81"/>
        <v>15</v>
      </c>
      <c r="S405">
        <f t="shared" si="81"/>
        <v>15</v>
      </c>
      <c r="T405">
        <f t="shared" si="81"/>
        <v>15</v>
      </c>
      <c r="U405">
        <f t="shared" si="81"/>
        <v>15</v>
      </c>
      <c r="V405">
        <f t="shared" si="81"/>
        <v>15</v>
      </c>
      <c r="W405">
        <f t="shared" si="81"/>
        <v>15</v>
      </c>
    </row>
    <row r="406" spans="1:23" x14ac:dyDescent="0.25">
      <c r="A406" t="s">
        <v>49</v>
      </c>
      <c r="B406" t="s">
        <v>5</v>
      </c>
      <c r="C406" t="s">
        <v>15</v>
      </c>
      <c r="D406" t="s">
        <v>16</v>
      </c>
      <c r="E406" t="s">
        <v>131</v>
      </c>
      <c r="F406" t="s">
        <v>132</v>
      </c>
      <c r="G406" t="s">
        <v>6</v>
      </c>
    </row>
    <row r="407" spans="1:23" x14ac:dyDescent="0.25">
      <c r="A407" t="s">
        <v>49</v>
      </c>
      <c r="B407" t="s">
        <v>5</v>
      </c>
      <c r="C407" t="s">
        <v>15</v>
      </c>
      <c r="D407" t="s">
        <v>16</v>
      </c>
      <c r="E407" t="s">
        <v>131</v>
      </c>
      <c r="F407" t="s">
        <v>132</v>
      </c>
      <c r="G407" t="s">
        <v>67</v>
      </c>
      <c r="L407" t="s">
        <v>68</v>
      </c>
      <c r="M407">
        <v>1990</v>
      </c>
      <c r="N407">
        <f t="shared" ref="N407:W409" si="82">M407</f>
        <v>1990</v>
      </c>
      <c r="O407">
        <f t="shared" si="82"/>
        <v>1990</v>
      </c>
      <c r="P407">
        <f t="shared" si="82"/>
        <v>1990</v>
      </c>
      <c r="Q407">
        <f t="shared" si="82"/>
        <v>1990</v>
      </c>
      <c r="R407">
        <f t="shared" si="82"/>
        <v>1990</v>
      </c>
      <c r="S407">
        <f t="shared" si="82"/>
        <v>1990</v>
      </c>
      <c r="T407">
        <f t="shared" si="82"/>
        <v>1990</v>
      </c>
      <c r="U407">
        <f t="shared" si="82"/>
        <v>1990</v>
      </c>
      <c r="V407">
        <f t="shared" si="82"/>
        <v>1990</v>
      </c>
      <c r="W407">
        <f t="shared" si="82"/>
        <v>1990</v>
      </c>
    </row>
    <row r="408" spans="1:23" x14ac:dyDescent="0.25">
      <c r="A408" t="s">
        <v>49</v>
      </c>
      <c r="B408" t="s">
        <v>5</v>
      </c>
      <c r="C408" t="s">
        <v>15</v>
      </c>
      <c r="D408" t="s">
        <v>16</v>
      </c>
      <c r="E408" t="s">
        <v>131</v>
      </c>
      <c r="F408" t="s">
        <v>132</v>
      </c>
      <c r="G408" t="s">
        <v>69</v>
      </c>
      <c r="L408" t="s">
        <v>68</v>
      </c>
      <c r="M408">
        <v>2101</v>
      </c>
      <c r="N408">
        <f t="shared" si="82"/>
        <v>2101</v>
      </c>
      <c r="O408">
        <f t="shared" si="82"/>
        <v>2101</v>
      </c>
      <c r="P408">
        <f t="shared" si="82"/>
        <v>2101</v>
      </c>
      <c r="Q408">
        <f t="shared" si="82"/>
        <v>2101</v>
      </c>
      <c r="R408">
        <f t="shared" si="82"/>
        <v>2101</v>
      </c>
      <c r="S408">
        <f t="shared" si="82"/>
        <v>2101</v>
      </c>
      <c r="T408">
        <f t="shared" si="82"/>
        <v>2101</v>
      </c>
      <c r="U408">
        <f t="shared" si="82"/>
        <v>2101</v>
      </c>
      <c r="V408">
        <f t="shared" si="82"/>
        <v>2101</v>
      </c>
      <c r="W408">
        <f t="shared" si="82"/>
        <v>2101</v>
      </c>
    </row>
    <row r="409" spans="1:23" x14ac:dyDescent="0.25">
      <c r="A409" t="s">
        <v>49</v>
      </c>
      <c r="B409" t="s">
        <v>5</v>
      </c>
      <c r="C409" t="s">
        <v>15</v>
      </c>
      <c r="D409" t="s">
        <v>16</v>
      </c>
      <c r="E409" t="s">
        <v>131</v>
      </c>
      <c r="F409" t="s">
        <v>132</v>
      </c>
      <c r="G409" t="s">
        <v>70</v>
      </c>
      <c r="L409" t="s">
        <v>71</v>
      </c>
      <c r="M409">
        <v>16</v>
      </c>
      <c r="N409">
        <f t="shared" si="82"/>
        <v>16</v>
      </c>
      <c r="O409">
        <f t="shared" si="82"/>
        <v>16</v>
      </c>
      <c r="P409">
        <f t="shared" si="82"/>
        <v>16</v>
      </c>
      <c r="Q409">
        <f t="shared" si="82"/>
        <v>16</v>
      </c>
      <c r="R409">
        <f t="shared" si="82"/>
        <v>16</v>
      </c>
      <c r="S409">
        <f t="shared" si="82"/>
        <v>16</v>
      </c>
      <c r="T409">
        <f t="shared" si="82"/>
        <v>16</v>
      </c>
      <c r="U409">
        <f t="shared" si="82"/>
        <v>16</v>
      </c>
      <c r="V409">
        <f t="shared" si="82"/>
        <v>16</v>
      </c>
      <c r="W409">
        <f t="shared" si="82"/>
        <v>16</v>
      </c>
    </row>
    <row r="410" spans="1:23" x14ac:dyDescent="0.25">
      <c r="A410" t="s">
        <v>49</v>
      </c>
      <c r="B410" t="s">
        <v>5</v>
      </c>
      <c r="C410" t="s">
        <v>15</v>
      </c>
      <c r="D410" t="s">
        <v>16</v>
      </c>
      <c r="E410" t="s">
        <v>131</v>
      </c>
      <c r="F410" t="s">
        <v>132</v>
      </c>
      <c r="G410" t="s">
        <v>72</v>
      </c>
      <c r="L410" t="s">
        <v>51</v>
      </c>
      <c r="M410">
        <v>1</v>
      </c>
    </row>
    <row r="411" spans="1:23" x14ac:dyDescent="0.25">
      <c r="A411" t="s">
        <v>49</v>
      </c>
      <c r="B411" t="s">
        <v>5</v>
      </c>
      <c r="C411" t="s">
        <v>15</v>
      </c>
      <c r="D411" t="s">
        <v>16</v>
      </c>
      <c r="E411" t="s">
        <v>131</v>
      </c>
      <c r="F411" t="s">
        <v>132</v>
      </c>
      <c r="G411" t="s">
        <v>73</v>
      </c>
      <c r="L411" t="s">
        <v>19</v>
      </c>
      <c r="M411">
        <v>20000</v>
      </c>
      <c r="N411">
        <f t="shared" ref="N411:W413" si="83">M411</f>
        <v>20000</v>
      </c>
      <c r="O411">
        <f t="shared" si="83"/>
        <v>20000</v>
      </c>
      <c r="P411">
        <f t="shared" si="83"/>
        <v>20000</v>
      </c>
      <c r="Q411">
        <f t="shared" si="83"/>
        <v>20000</v>
      </c>
      <c r="R411">
        <f t="shared" si="83"/>
        <v>20000</v>
      </c>
      <c r="S411">
        <f t="shared" si="83"/>
        <v>20000</v>
      </c>
      <c r="T411">
        <f t="shared" si="83"/>
        <v>20000</v>
      </c>
      <c r="U411">
        <f t="shared" si="83"/>
        <v>20000</v>
      </c>
      <c r="V411">
        <f t="shared" si="83"/>
        <v>20000</v>
      </c>
      <c r="W411">
        <f t="shared" si="83"/>
        <v>20000</v>
      </c>
    </row>
    <row r="412" spans="1:23" x14ac:dyDescent="0.25">
      <c r="A412" t="s">
        <v>49</v>
      </c>
      <c r="B412" t="s">
        <v>5</v>
      </c>
      <c r="C412" t="s">
        <v>15</v>
      </c>
      <c r="D412" t="s">
        <v>16</v>
      </c>
      <c r="E412" t="s">
        <v>131</v>
      </c>
      <c r="F412" t="s">
        <v>132</v>
      </c>
      <c r="G412" t="s">
        <v>76</v>
      </c>
      <c r="L412" t="s">
        <v>78</v>
      </c>
      <c r="M412">
        <v>29739.242990654198</v>
      </c>
      <c r="N412">
        <f t="shared" si="83"/>
        <v>29739.242990654198</v>
      </c>
      <c r="O412">
        <f t="shared" si="83"/>
        <v>29739.242990654198</v>
      </c>
      <c r="P412">
        <f t="shared" si="83"/>
        <v>29739.242990654198</v>
      </c>
      <c r="Q412">
        <f t="shared" si="83"/>
        <v>29739.242990654198</v>
      </c>
      <c r="R412">
        <f t="shared" si="83"/>
        <v>29739.242990654198</v>
      </c>
      <c r="S412">
        <f t="shared" si="83"/>
        <v>29739.242990654198</v>
      </c>
      <c r="T412">
        <f t="shared" si="83"/>
        <v>29739.242990654198</v>
      </c>
      <c r="U412">
        <f t="shared" si="83"/>
        <v>29739.242990654198</v>
      </c>
      <c r="V412">
        <f t="shared" si="83"/>
        <v>29739.242990654198</v>
      </c>
      <c r="W412">
        <f t="shared" si="83"/>
        <v>29739.242990654198</v>
      </c>
    </row>
    <row r="413" spans="1:23" x14ac:dyDescent="0.25">
      <c r="A413" t="s">
        <v>49</v>
      </c>
      <c r="B413" t="s">
        <v>5</v>
      </c>
      <c r="C413" t="s">
        <v>15</v>
      </c>
      <c r="D413" t="s">
        <v>16</v>
      </c>
      <c r="E413" t="s">
        <v>131</v>
      </c>
      <c r="F413" t="s">
        <v>132</v>
      </c>
      <c r="G413" t="s">
        <v>17</v>
      </c>
      <c r="J413" t="s">
        <v>81</v>
      </c>
      <c r="L413" t="s">
        <v>82</v>
      </c>
      <c r="M413">
        <v>3.0977679999999999E-3</v>
      </c>
      <c r="N413">
        <f t="shared" si="83"/>
        <v>3.0977679999999999E-3</v>
      </c>
      <c r="O413">
        <f t="shared" si="83"/>
        <v>3.0977679999999999E-3</v>
      </c>
      <c r="P413">
        <f t="shared" si="83"/>
        <v>3.0977679999999999E-3</v>
      </c>
      <c r="Q413">
        <f t="shared" si="83"/>
        <v>3.0977679999999999E-3</v>
      </c>
      <c r="R413">
        <f t="shared" si="83"/>
        <v>3.0977679999999999E-3</v>
      </c>
      <c r="S413">
        <f t="shared" si="83"/>
        <v>3.0977679999999999E-3</v>
      </c>
      <c r="T413">
        <f t="shared" si="83"/>
        <v>3.0977679999999999E-3</v>
      </c>
      <c r="U413">
        <f t="shared" si="83"/>
        <v>3.0977679999999999E-3</v>
      </c>
      <c r="V413">
        <f t="shared" si="83"/>
        <v>3.0977679999999999E-3</v>
      </c>
      <c r="W413">
        <f t="shared" si="83"/>
        <v>3.0977679999999999E-3</v>
      </c>
    </row>
    <row r="414" spans="1:23" x14ac:dyDescent="0.25">
      <c r="A414" t="s">
        <v>49</v>
      </c>
      <c r="B414" t="s">
        <v>5</v>
      </c>
      <c r="C414" t="s">
        <v>15</v>
      </c>
      <c r="D414" t="s">
        <v>16</v>
      </c>
      <c r="E414" t="s">
        <v>131</v>
      </c>
      <c r="F414" t="s">
        <v>133</v>
      </c>
      <c r="G414" t="s">
        <v>6</v>
      </c>
    </row>
    <row r="415" spans="1:23" x14ac:dyDescent="0.25">
      <c r="A415" t="s">
        <v>49</v>
      </c>
      <c r="B415" t="s">
        <v>5</v>
      </c>
      <c r="C415" t="s">
        <v>15</v>
      </c>
      <c r="D415" t="s">
        <v>16</v>
      </c>
      <c r="E415" t="s">
        <v>131</v>
      </c>
      <c r="F415" t="s">
        <v>133</v>
      </c>
      <c r="G415" t="s">
        <v>67</v>
      </c>
      <c r="L415" t="s">
        <v>68</v>
      </c>
      <c r="M415">
        <v>2015</v>
      </c>
      <c r="N415">
        <f t="shared" ref="N415:W417" si="84">M415</f>
        <v>2015</v>
      </c>
      <c r="O415">
        <f t="shared" si="84"/>
        <v>2015</v>
      </c>
      <c r="P415">
        <f t="shared" si="84"/>
        <v>2015</v>
      </c>
      <c r="Q415">
        <f t="shared" si="84"/>
        <v>2015</v>
      </c>
      <c r="R415">
        <f t="shared" si="84"/>
        <v>2015</v>
      </c>
      <c r="S415">
        <f t="shared" si="84"/>
        <v>2015</v>
      </c>
      <c r="T415">
        <f t="shared" si="84"/>
        <v>2015</v>
      </c>
      <c r="U415">
        <f t="shared" si="84"/>
        <v>2015</v>
      </c>
      <c r="V415">
        <f t="shared" si="84"/>
        <v>2015</v>
      </c>
      <c r="W415">
        <f t="shared" si="84"/>
        <v>2015</v>
      </c>
    </row>
    <row r="416" spans="1:23" x14ac:dyDescent="0.25">
      <c r="A416" t="s">
        <v>49</v>
      </c>
      <c r="B416" t="s">
        <v>5</v>
      </c>
      <c r="C416" t="s">
        <v>15</v>
      </c>
      <c r="D416" t="s">
        <v>16</v>
      </c>
      <c r="E416" t="s">
        <v>131</v>
      </c>
      <c r="F416" t="s">
        <v>133</v>
      </c>
      <c r="G416" t="s">
        <v>69</v>
      </c>
      <c r="L416" t="s">
        <v>68</v>
      </c>
      <c r="M416">
        <v>2101</v>
      </c>
      <c r="N416">
        <f t="shared" si="84"/>
        <v>2101</v>
      </c>
      <c r="O416">
        <f t="shared" si="84"/>
        <v>2101</v>
      </c>
      <c r="P416">
        <f t="shared" si="84"/>
        <v>2101</v>
      </c>
      <c r="Q416">
        <f t="shared" si="84"/>
        <v>2101</v>
      </c>
      <c r="R416">
        <f t="shared" si="84"/>
        <v>2101</v>
      </c>
      <c r="S416">
        <f t="shared" si="84"/>
        <v>2101</v>
      </c>
      <c r="T416">
        <f t="shared" si="84"/>
        <v>2101</v>
      </c>
      <c r="U416">
        <f t="shared" si="84"/>
        <v>2101</v>
      </c>
      <c r="V416">
        <f t="shared" si="84"/>
        <v>2101</v>
      </c>
      <c r="W416">
        <f t="shared" si="84"/>
        <v>2101</v>
      </c>
    </row>
    <row r="417" spans="1:23" x14ac:dyDescent="0.25">
      <c r="A417" t="s">
        <v>49</v>
      </c>
      <c r="B417" t="s">
        <v>5</v>
      </c>
      <c r="C417" t="s">
        <v>15</v>
      </c>
      <c r="D417" t="s">
        <v>16</v>
      </c>
      <c r="E417" t="s">
        <v>131</v>
      </c>
      <c r="F417" t="s">
        <v>133</v>
      </c>
      <c r="G417" t="s">
        <v>70</v>
      </c>
      <c r="L417" t="s">
        <v>71</v>
      </c>
      <c r="M417">
        <v>16</v>
      </c>
      <c r="N417">
        <f t="shared" si="84"/>
        <v>16</v>
      </c>
      <c r="O417">
        <f t="shared" si="84"/>
        <v>16</v>
      </c>
      <c r="P417">
        <f t="shared" si="84"/>
        <v>16</v>
      </c>
      <c r="Q417">
        <f t="shared" si="84"/>
        <v>16</v>
      </c>
      <c r="R417">
        <f t="shared" si="84"/>
        <v>16</v>
      </c>
      <c r="S417">
        <f t="shared" si="84"/>
        <v>16</v>
      </c>
      <c r="T417">
        <f t="shared" si="84"/>
        <v>16</v>
      </c>
      <c r="U417">
        <f t="shared" si="84"/>
        <v>16</v>
      </c>
      <c r="V417">
        <f t="shared" si="84"/>
        <v>16</v>
      </c>
      <c r="W417">
        <f t="shared" si="84"/>
        <v>16</v>
      </c>
    </row>
    <row r="418" spans="1:23" x14ac:dyDescent="0.25">
      <c r="A418" t="s">
        <v>49</v>
      </c>
      <c r="B418" t="s">
        <v>5</v>
      </c>
      <c r="C418" t="s">
        <v>15</v>
      </c>
      <c r="D418" t="s">
        <v>16</v>
      </c>
      <c r="E418" t="s">
        <v>131</v>
      </c>
      <c r="F418" t="s">
        <v>133</v>
      </c>
      <c r="G418" t="s">
        <v>72</v>
      </c>
      <c r="L418" t="s">
        <v>51</v>
      </c>
      <c r="M418">
        <v>0</v>
      </c>
    </row>
    <row r="419" spans="1:23" x14ac:dyDescent="0.25">
      <c r="A419" t="s">
        <v>49</v>
      </c>
      <c r="B419" t="s">
        <v>5</v>
      </c>
      <c r="C419" t="s">
        <v>15</v>
      </c>
      <c r="D419" t="s">
        <v>16</v>
      </c>
      <c r="E419" t="s">
        <v>131</v>
      </c>
      <c r="F419" t="s">
        <v>133</v>
      </c>
      <c r="G419" t="s">
        <v>73</v>
      </c>
      <c r="L419" t="s">
        <v>19</v>
      </c>
      <c r="M419">
        <v>20000</v>
      </c>
      <c r="N419">
        <f t="shared" ref="N419:W421" si="85">M419</f>
        <v>20000</v>
      </c>
      <c r="O419">
        <f t="shared" si="85"/>
        <v>20000</v>
      </c>
      <c r="P419">
        <f t="shared" si="85"/>
        <v>20000</v>
      </c>
      <c r="Q419">
        <f t="shared" si="85"/>
        <v>20000</v>
      </c>
      <c r="R419">
        <f t="shared" si="85"/>
        <v>20000</v>
      </c>
      <c r="S419">
        <f t="shared" si="85"/>
        <v>20000</v>
      </c>
      <c r="T419">
        <f t="shared" si="85"/>
        <v>20000</v>
      </c>
      <c r="U419">
        <f t="shared" si="85"/>
        <v>20000</v>
      </c>
      <c r="V419">
        <f t="shared" si="85"/>
        <v>20000</v>
      </c>
      <c r="W419">
        <f t="shared" si="85"/>
        <v>20000</v>
      </c>
    </row>
    <row r="420" spans="1:23" x14ac:dyDescent="0.25">
      <c r="A420" t="s">
        <v>49</v>
      </c>
      <c r="B420" t="s">
        <v>5</v>
      </c>
      <c r="C420" t="s">
        <v>15</v>
      </c>
      <c r="D420" t="s">
        <v>16</v>
      </c>
      <c r="E420" t="s">
        <v>131</v>
      </c>
      <c r="F420" t="s">
        <v>133</v>
      </c>
      <c r="G420" t="s">
        <v>76</v>
      </c>
      <c r="L420" t="s">
        <v>78</v>
      </c>
      <c r="M420">
        <v>33022.121495327097</v>
      </c>
      <c r="N420">
        <f t="shared" si="85"/>
        <v>33022.121495327097</v>
      </c>
      <c r="O420">
        <f t="shared" si="85"/>
        <v>33022.121495327097</v>
      </c>
      <c r="P420">
        <f t="shared" si="85"/>
        <v>33022.121495327097</v>
      </c>
      <c r="Q420">
        <f t="shared" si="85"/>
        <v>33022.121495327097</v>
      </c>
      <c r="R420">
        <f t="shared" si="85"/>
        <v>33022.121495327097</v>
      </c>
      <c r="S420">
        <f t="shared" si="85"/>
        <v>33022.121495327097</v>
      </c>
      <c r="T420">
        <f t="shared" si="85"/>
        <v>33022.121495327097</v>
      </c>
      <c r="U420">
        <f t="shared" si="85"/>
        <v>33022.121495327097</v>
      </c>
      <c r="V420">
        <f t="shared" si="85"/>
        <v>33022.121495327097</v>
      </c>
      <c r="W420">
        <f t="shared" si="85"/>
        <v>33022.121495327097</v>
      </c>
    </row>
    <row r="421" spans="1:23" x14ac:dyDescent="0.25">
      <c r="A421" t="s">
        <v>49</v>
      </c>
      <c r="B421" t="s">
        <v>5</v>
      </c>
      <c r="C421" t="s">
        <v>15</v>
      </c>
      <c r="D421" t="s">
        <v>16</v>
      </c>
      <c r="E421" t="s">
        <v>131</v>
      </c>
      <c r="F421" t="s">
        <v>133</v>
      </c>
      <c r="G421" t="s">
        <v>17</v>
      </c>
      <c r="J421" t="s">
        <v>81</v>
      </c>
      <c r="L421" t="s">
        <v>82</v>
      </c>
      <c r="M421">
        <v>2.6788469999999998E-3</v>
      </c>
      <c r="N421">
        <f t="shared" si="85"/>
        <v>2.6788469999999998E-3</v>
      </c>
      <c r="O421">
        <f t="shared" si="85"/>
        <v>2.6788469999999998E-3</v>
      </c>
      <c r="P421">
        <f t="shared" si="85"/>
        <v>2.6788469999999998E-3</v>
      </c>
      <c r="Q421">
        <f t="shared" si="85"/>
        <v>2.6788469999999998E-3</v>
      </c>
      <c r="R421">
        <f t="shared" si="85"/>
        <v>2.6788469999999998E-3</v>
      </c>
      <c r="S421">
        <f t="shared" si="85"/>
        <v>2.6788469999999998E-3</v>
      </c>
      <c r="T421">
        <f t="shared" si="85"/>
        <v>2.6788469999999998E-3</v>
      </c>
      <c r="U421">
        <f t="shared" si="85"/>
        <v>2.6788469999999998E-3</v>
      </c>
      <c r="V421">
        <f t="shared" si="85"/>
        <v>2.6788469999999998E-3</v>
      </c>
      <c r="W421">
        <f t="shared" si="85"/>
        <v>2.6788469999999998E-3</v>
      </c>
    </row>
    <row r="422" spans="1:23" x14ac:dyDescent="0.25">
      <c r="A422" t="s">
        <v>49</v>
      </c>
      <c r="B422" t="s">
        <v>5</v>
      </c>
      <c r="C422" t="s">
        <v>15</v>
      </c>
      <c r="D422" t="s">
        <v>16</v>
      </c>
      <c r="E422" t="s">
        <v>131</v>
      </c>
      <c r="F422" t="s">
        <v>134</v>
      </c>
      <c r="G422" t="s">
        <v>6</v>
      </c>
    </row>
    <row r="423" spans="1:23" x14ac:dyDescent="0.25">
      <c r="A423" t="s">
        <v>49</v>
      </c>
      <c r="B423" t="s">
        <v>5</v>
      </c>
      <c r="C423" t="s">
        <v>15</v>
      </c>
      <c r="D423" t="s">
        <v>16</v>
      </c>
      <c r="E423" t="s">
        <v>131</v>
      </c>
      <c r="F423" t="s">
        <v>134</v>
      </c>
      <c r="G423" t="s">
        <v>67</v>
      </c>
      <c r="L423" t="s">
        <v>68</v>
      </c>
      <c r="M423">
        <v>2015</v>
      </c>
      <c r="N423">
        <f t="shared" ref="N423:W425" si="86">M423</f>
        <v>2015</v>
      </c>
      <c r="O423">
        <f t="shared" si="86"/>
        <v>2015</v>
      </c>
      <c r="P423">
        <f t="shared" si="86"/>
        <v>2015</v>
      </c>
      <c r="Q423">
        <f t="shared" si="86"/>
        <v>2015</v>
      </c>
      <c r="R423">
        <f t="shared" si="86"/>
        <v>2015</v>
      </c>
      <c r="S423">
        <f t="shared" si="86"/>
        <v>2015</v>
      </c>
      <c r="T423">
        <f t="shared" si="86"/>
        <v>2015</v>
      </c>
      <c r="U423">
        <f t="shared" si="86"/>
        <v>2015</v>
      </c>
      <c r="V423">
        <f t="shared" si="86"/>
        <v>2015</v>
      </c>
      <c r="W423">
        <f t="shared" si="86"/>
        <v>2015</v>
      </c>
    </row>
    <row r="424" spans="1:23" x14ac:dyDescent="0.25">
      <c r="A424" t="s">
        <v>49</v>
      </c>
      <c r="B424" t="s">
        <v>5</v>
      </c>
      <c r="C424" t="s">
        <v>15</v>
      </c>
      <c r="D424" t="s">
        <v>16</v>
      </c>
      <c r="E424" t="s">
        <v>131</v>
      </c>
      <c r="F424" t="s">
        <v>134</v>
      </c>
      <c r="G424" t="s">
        <v>69</v>
      </c>
      <c r="L424" t="s">
        <v>68</v>
      </c>
      <c r="M424">
        <v>2101</v>
      </c>
      <c r="N424">
        <f t="shared" si="86"/>
        <v>2101</v>
      </c>
      <c r="O424">
        <f t="shared" si="86"/>
        <v>2101</v>
      </c>
      <c r="P424">
        <f t="shared" si="86"/>
        <v>2101</v>
      </c>
      <c r="Q424">
        <f t="shared" si="86"/>
        <v>2101</v>
      </c>
      <c r="R424">
        <f t="shared" si="86"/>
        <v>2101</v>
      </c>
      <c r="S424">
        <f t="shared" si="86"/>
        <v>2101</v>
      </c>
      <c r="T424">
        <f t="shared" si="86"/>
        <v>2101</v>
      </c>
      <c r="U424">
        <f t="shared" si="86"/>
        <v>2101</v>
      </c>
      <c r="V424">
        <f t="shared" si="86"/>
        <v>2101</v>
      </c>
      <c r="W424">
        <f t="shared" si="86"/>
        <v>2101</v>
      </c>
    </row>
    <row r="425" spans="1:23" x14ac:dyDescent="0.25">
      <c r="A425" t="s">
        <v>49</v>
      </c>
      <c r="B425" t="s">
        <v>5</v>
      </c>
      <c r="C425" t="s">
        <v>15</v>
      </c>
      <c r="D425" t="s">
        <v>16</v>
      </c>
      <c r="E425" t="s">
        <v>131</v>
      </c>
      <c r="F425" t="s">
        <v>134</v>
      </c>
      <c r="G425" t="s">
        <v>70</v>
      </c>
      <c r="L425" t="s">
        <v>71</v>
      </c>
      <c r="M425">
        <v>16</v>
      </c>
      <c r="N425">
        <f t="shared" si="86"/>
        <v>16</v>
      </c>
      <c r="O425">
        <f t="shared" si="86"/>
        <v>16</v>
      </c>
      <c r="P425">
        <f t="shared" si="86"/>
        <v>16</v>
      </c>
      <c r="Q425">
        <f t="shared" si="86"/>
        <v>16</v>
      </c>
      <c r="R425">
        <f t="shared" si="86"/>
        <v>16</v>
      </c>
      <c r="S425">
        <f t="shared" si="86"/>
        <v>16</v>
      </c>
      <c r="T425">
        <f t="shared" si="86"/>
        <v>16</v>
      </c>
      <c r="U425">
        <f t="shared" si="86"/>
        <v>16</v>
      </c>
      <c r="V425">
        <f t="shared" si="86"/>
        <v>16</v>
      </c>
      <c r="W425">
        <f t="shared" si="86"/>
        <v>16</v>
      </c>
    </row>
    <row r="426" spans="1:23" x14ac:dyDescent="0.25">
      <c r="A426" t="s">
        <v>49</v>
      </c>
      <c r="B426" t="s">
        <v>5</v>
      </c>
      <c r="C426" t="s">
        <v>15</v>
      </c>
      <c r="D426" t="s">
        <v>16</v>
      </c>
      <c r="E426" t="s">
        <v>131</v>
      </c>
      <c r="F426" t="s">
        <v>134</v>
      </c>
      <c r="G426" t="s">
        <v>72</v>
      </c>
      <c r="L426" t="s">
        <v>51</v>
      </c>
      <c r="M426">
        <v>0</v>
      </c>
    </row>
    <row r="427" spans="1:23" x14ac:dyDescent="0.25">
      <c r="A427" t="s">
        <v>49</v>
      </c>
      <c r="B427" t="s">
        <v>5</v>
      </c>
      <c r="C427" t="s">
        <v>15</v>
      </c>
      <c r="D427" t="s">
        <v>16</v>
      </c>
      <c r="E427" t="s">
        <v>131</v>
      </c>
      <c r="F427" t="s">
        <v>134</v>
      </c>
      <c r="G427" t="s">
        <v>73</v>
      </c>
      <c r="L427" t="s">
        <v>19</v>
      </c>
      <c r="M427">
        <v>20000</v>
      </c>
      <c r="N427">
        <f t="shared" ref="N427:W429" si="87">M427</f>
        <v>20000</v>
      </c>
      <c r="O427">
        <f t="shared" si="87"/>
        <v>20000</v>
      </c>
      <c r="P427">
        <f t="shared" si="87"/>
        <v>20000</v>
      </c>
      <c r="Q427">
        <f t="shared" si="87"/>
        <v>20000</v>
      </c>
      <c r="R427">
        <f t="shared" si="87"/>
        <v>20000</v>
      </c>
      <c r="S427">
        <f t="shared" si="87"/>
        <v>20000</v>
      </c>
      <c r="T427">
        <f t="shared" si="87"/>
        <v>20000</v>
      </c>
      <c r="U427">
        <f t="shared" si="87"/>
        <v>20000</v>
      </c>
      <c r="V427">
        <f t="shared" si="87"/>
        <v>20000</v>
      </c>
      <c r="W427">
        <f t="shared" si="87"/>
        <v>20000</v>
      </c>
    </row>
    <row r="428" spans="1:23" x14ac:dyDescent="0.25">
      <c r="A428" t="s">
        <v>49</v>
      </c>
      <c r="B428" t="s">
        <v>5</v>
      </c>
      <c r="C428" t="s">
        <v>15</v>
      </c>
      <c r="D428" t="s">
        <v>16</v>
      </c>
      <c r="E428" t="s">
        <v>131</v>
      </c>
      <c r="F428" t="s">
        <v>134</v>
      </c>
      <c r="G428" t="s">
        <v>76</v>
      </c>
      <c r="L428" t="s">
        <v>78</v>
      </c>
      <c r="M428">
        <v>38614.794392523399</v>
      </c>
      <c r="N428">
        <f t="shared" si="87"/>
        <v>38614.794392523399</v>
      </c>
      <c r="O428">
        <f t="shared" si="87"/>
        <v>38614.794392523399</v>
      </c>
      <c r="P428">
        <f t="shared" si="87"/>
        <v>38614.794392523399</v>
      </c>
      <c r="Q428">
        <f t="shared" si="87"/>
        <v>38614.794392523399</v>
      </c>
      <c r="R428">
        <f t="shared" si="87"/>
        <v>38614.794392523399</v>
      </c>
      <c r="S428">
        <f t="shared" si="87"/>
        <v>38614.794392523399</v>
      </c>
      <c r="T428">
        <f t="shared" si="87"/>
        <v>38614.794392523399</v>
      </c>
      <c r="U428">
        <f t="shared" si="87"/>
        <v>38614.794392523399</v>
      </c>
      <c r="V428">
        <f t="shared" si="87"/>
        <v>38614.794392523399</v>
      </c>
      <c r="W428">
        <f t="shared" si="87"/>
        <v>38614.794392523399</v>
      </c>
    </row>
    <row r="429" spans="1:23" x14ac:dyDescent="0.25">
      <c r="A429" t="s">
        <v>49</v>
      </c>
      <c r="B429" t="s">
        <v>5</v>
      </c>
      <c r="C429" t="s">
        <v>15</v>
      </c>
      <c r="D429" t="s">
        <v>16</v>
      </c>
      <c r="E429" t="s">
        <v>131</v>
      </c>
      <c r="F429" t="s">
        <v>134</v>
      </c>
      <c r="G429" t="s">
        <v>17</v>
      </c>
      <c r="J429" t="s">
        <v>81</v>
      </c>
      <c r="L429" t="s">
        <v>82</v>
      </c>
      <c r="M429">
        <v>2.4797170000000002E-3</v>
      </c>
      <c r="N429">
        <f t="shared" si="87"/>
        <v>2.4797170000000002E-3</v>
      </c>
      <c r="O429">
        <f t="shared" si="87"/>
        <v>2.4797170000000002E-3</v>
      </c>
      <c r="P429">
        <f t="shared" si="87"/>
        <v>2.4797170000000002E-3</v>
      </c>
      <c r="Q429">
        <f t="shared" si="87"/>
        <v>2.4797170000000002E-3</v>
      </c>
      <c r="R429">
        <f t="shared" si="87"/>
        <v>2.4797170000000002E-3</v>
      </c>
      <c r="S429">
        <f t="shared" si="87"/>
        <v>2.4797170000000002E-3</v>
      </c>
      <c r="T429">
        <f t="shared" si="87"/>
        <v>2.4797170000000002E-3</v>
      </c>
      <c r="U429">
        <f t="shared" si="87"/>
        <v>2.4797170000000002E-3</v>
      </c>
      <c r="V429">
        <f t="shared" si="87"/>
        <v>2.4797170000000002E-3</v>
      </c>
      <c r="W429">
        <f t="shared" si="87"/>
        <v>2.4797170000000002E-3</v>
      </c>
    </row>
    <row r="430" spans="1:23" x14ac:dyDescent="0.25">
      <c r="A430" t="s">
        <v>49</v>
      </c>
      <c r="B430" t="s">
        <v>5</v>
      </c>
      <c r="C430" t="s">
        <v>15</v>
      </c>
      <c r="D430" t="s">
        <v>16</v>
      </c>
      <c r="E430" t="s">
        <v>131</v>
      </c>
      <c r="F430" t="s">
        <v>97</v>
      </c>
      <c r="G430" t="s">
        <v>6</v>
      </c>
    </row>
    <row r="431" spans="1:23" x14ac:dyDescent="0.25">
      <c r="A431" t="s">
        <v>49</v>
      </c>
      <c r="B431" t="s">
        <v>5</v>
      </c>
      <c r="C431" t="s">
        <v>15</v>
      </c>
      <c r="D431" t="s">
        <v>16</v>
      </c>
      <c r="E431" t="s">
        <v>131</v>
      </c>
      <c r="F431" t="s">
        <v>97</v>
      </c>
      <c r="G431" t="s">
        <v>67</v>
      </c>
      <c r="L431" t="s">
        <v>68</v>
      </c>
      <c r="M431">
        <v>2015</v>
      </c>
      <c r="N431">
        <f t="shared" ref="N431:W433" si="88">M431</f>
        <v>2015</v>
      </c>
      <c r="O431">
        <f t="shared" si="88"/>
        <v>2015</v>
      </c>
      <c r="P431">
        <f t="shared" si="88"/>
        <v>2015</v>
      </c>
      <c r="Q431">
        <f t="shared" si="88"/>
        <v>2015</v>
      </c>
      <c r="R431">
        <f t="shared" si="88"/>
        <v>2015</v>
      </c>
      <c r="S431">
        <f t="shared" si="88"/>
        <v>2015</v>
      </c>
      <c r="T431">
        <f t="shared" si="88"/>
        <v>2015</v>
      </c>
      <c r="U431">
        <f t="shared" si="88"/>
        <v>2015</v>
      </c>
      <c r="V431">
        <f t="shared" si="88"/>
        <v>2015</v>
      </c>
      <c r="W431">
        <f t="shared" si="88"/>
        <v>2015</v>
      </c>
    </row>
    <row r="432" spans="1:23" x14ac:dyDescent="0.25">
      <c r="A432" t="s">
        <v>49</v>
      </c>
      <c r="B432" t="s">
        <v>5</v>
      </c>
      <c r="C432" t="s">
        <v>15</v>
      </c>
      <c r="D432" t="s">
        <v>16</v>
      </c>
      <c r="E432" t="s">
        <v>131</v>
      </c>
      <c r="F432" t="s">
        <v>97</v>
      </c>
      <c r="G432" t="s">
        <v>69</v>
      </c>
      <c r="L432" t="s">
        <v>68</v>
      </c>
      <c r="M432">
        <v>2101</v>
      </c>
      <c r="N432">
        <f t="shared" si="88"/>
        <v>2101</v>
      </c>
      <c r="O432">
        <f t="shared" si="88"/>
        <v>2101</v>
      </c>
      <c r="P432">
        <f t="shared" si="88"/>
        <v>2101</v>
      </c>
      <c r="Q432">
        <f t="shared" si="88"/>
        <v>2101</v>
      </c>
      <c r="R432">
        <f t="shared" si="88"/>
        <v>2101</v>
      </c>
      <c r="S432">
        <f t="shared" si="88"/>
        <v>2101</v>
      </c>
      <c r="T432">
        <f t="shared" si="88"/>
        <v>2101</v>
      </c>
      <c r="U432">
        <f t="shared" si="88"/>
        <v>2101</v>
      </c>
      <c r="V432">
        <f t="shared" si="88"/>
        <v>2101</v>
      </c>
      <c r="W432">
        <f t="shared" si="88"/>
        <v>2101</v>
      </c>
    </row>
    <row r="433" spans="1:23" x14ac:dyDescent="0.25">
      <c r="A433" t="s">
        <v>49</v>
      </c>
      <c r="B433" t="s">
        <v>5</v>
      </c>
      <c r="C433" t="s">
        <v>15</v>
      </c>
      <c r="D433" t="s">
        <v>16</v>
      </c>
      <c r="E433" t="s">
        <v>131</v>
      </c>
      <c r="F433" t="s">
        <v>97</v>
      </c>
      <c r="G433" t="s">
        <v>70</v>
      </c>
      <c r="L433" t="s">
        <v>71</v>
      </c>
      <c r="M433">
        <v>16</v>
      </c>
      <c r="N433">
        <f t="shared" si="88"/>
        <v>16</v>
      </c>
      <c r="O433">
        <f t="shared" si="88"/>
        <v>16</v>
      </c>
      <c r="P433">
        <f t="shared" si="88"/>
        <v>16</v>
      </c>
      <c r="Q433">
        <f t="shared" si="88"/>
        <v>16</v>
      </c>
      <c r="R433">
        <f t="shared" si="88"/>
        <v>16</v>
      </c>
      <c r="S433">
        <f t="shared" si="88"/>
        <v>16</v>
      </c>
      <c r="T433">
        <f t="shared" si="88"/>
        <v>16</v>
      </c>
      <c r="U433">
        <f t="shared" si="88"/>
        <v>16</v>
      </c>
      <c r="V433">
        <f t="shared" si="88"/>
        <v>16</v>
      </c>
      <c r="W433">
        <f t="shared" si="88"/>
        <v>16</v>
      </c>
    </row>
    <row r="434" spans="1:23" x14ac:dyDescent="0.25">
      <c r="A434" t="s">
        <v>49</v>
      </c>
      <c r="B434" t="s">
        <v>5</v>
      </c>
      <c r="C434" t="s">
        <v>15</v>
      </c>
      <c r="D434" t="s">
        <v>16</v>
      </c>
      <c r="E434" t="s">
        <v>131</v>
      </c>
      <c r="F434" t="s">
        <v>97</v>
      </c>
      <c r="G434" t="s">
        <v>72</v>
      </c>
      <c r="L434" t="s">
        <v>51</v>
      </c>
      <c r="M434">
        <v>0</v>
      </c>
    </row>
    <row r="435" spans="1:23" x14ac:dyDescent="0.25">
      <c r="A435" t="s">
        <v>49</v>
      </c>
      <c r="B435" t="s">
        <v>5</v>
      </c>
      <c r="C435" t="s">
        <v>15</v>
      </c>
      <c r="D435" t="s">
        <v>16</v>
      </c>
      <c r="E435" t="s">
        <v>131</v>
      </c>
      <c r="F435" t="s">
        <v>97</v>
      </c>
      <c r="G435" t="s">
        <v>73</v>
      </c>
      <c r="L435" t="s">
        <v>19</v>
      </c>
      <c r="M435">
        <v>20000</v>
      </c>
      <c r="N435">
        <f t="shared" ref="N435:W437" si="89">M435</f>
        <v>20000</v>
      </c>
      <c r="O435">
        <f t="shared" si="89"/>
        <v>20000</v>
      </c>
      <c r="P435">
        <f t="shared" si="89"/>
        <v>20000</v>
      </c>
      <c r="Q435">
        <f t="shared" si="89"/>
        <v>20000</v>
      </c>
      <c r="R435">
        <f t="shared" si="89"/>
        <v>20000</v>
      </c>
      <c r="S435">
        <f t="shared" si="89"/>
        <v>20000</v>
      </c>
      <c r="T435">
        <f t="shared" si="89"/>
        <v>20000</v>
      </c>
      <c r="U435">
        <f t="shared" si="89"/>
        <v>20000</v>
      </c>
      <c r="V435">
        <f t="shared" si="89"/>
        <v>20000</v>
      </c>
      <c r="W435">
        <f t="shared" si="89"/>
        <v>20000</v>
      </c>
    </row>
    <row r="436" spans="1:23" x14ac:dyDescent="0.25">
      <c r="A436" t="s">
        <v>49</v>
      </c>
      <c r="B436" t="s">
        <v>5</v>
      </c>
      <c r="C436" t="s">
        <v>15</v>
      </c>
      <c r="D436" t="s">
        <v>16</v>
      </c>
      <c r="E436" t="s">
        <v>131</v>
      </c>
      <c r="F436" t="s">
        <v>97</v>
      </c>
      <c r="G436" t="s">
        <v>76</v>
      </c>
      <c r="L436" t="s">
        <v>78</v>
      </c>
      <c r="M436">
        <v>639129.32710280397</v>
      </c>
      <c r="N436">
        <f t="shared" si="89"/>
        <v>639129.32710280397</v>
      </c>
      <c r="O436">
        <f t="shared" si="89"/>
        <v>639129.32710280397</v>
      </c>
      <c r="P436">
        <f t="shared" si="89"/>
        <v>639129.32710280397</v>
      </c>
      <c r="Q436">
        <f t="shared" si="89"/>
        <v>639129.32710280397</v>
      </c>
      <c r="R436">
        <f t="shared" si="89"/>
        <v>639129.32710280397</v>
      </c>
      <c r="S436">
        <f t="shared" si="89"/>
        <v>639129.32710280397</v>
      </c>
      <c r="T436">
        <f t="shared" si="89"/>
        <v>639129.32710280397</v>
      </c>
      <c r="U436">
        <f t="shared" si="89"/>
        <v>639129.32710280397</v>
      </c>
      <c r="V436">
        <f t="shared" si="89"/>
        <v>639129.32710280397</v>
      </c>
      <c r="W436">
        <f t="shared" si="89"/>
        <v>639129.32710280397</v>
      </c>
    </row>
    <row r="437" spans="1:23" x14ac:dyDescent="0.25">
      <c r="A437" t="s">
        <v>49</v>
      </c>
      <c r="B437" t="s">
        <v>5</v>
      </c>
      <c r="C437" t="s">
        <v>15</v>
      </c>
      <c r="D437" t="s">
        <v>16</v>
      </c>
      <c r="E437" t="s">
        <v>131</v>
      </c>
      <c r="F437" t="s">
        <v>97</v>
      </c>
      <c r="G437" t="s">
        <v>17</v>
      </c>
      <c r="J437" t="s">
        <v>38</v>
      </c>
      <c r="L437" t="s">
        <v>82</v>
      </c>
      <c r="M437">
        <v>2.6199999999999999E-3</v>
      </c>
      <c r="N437">
        <f t="shared" si="89"/>
        <v>2.6199999999999999E-3</v>
      </c>
      <c r="O437">
        <f t="shared" si="89"/>
        <v>2.6199999999999999E-3</v>
      </c>
      <c r="P437">
        <f t="shared" si="89"/>
        <v>2.6199999999999999E-3</v>
      </c>
      <c r="Q437">
        <f t="shared" si="89"/>
        <v>2.6199999999999999E-3</v>
      </c>
      <c r="R437">
        <f t="shared" si="89"/>
        <v>2.6199999999999999E-3</v>
      </c>
      <c r="S437">
        <f t="shared" si="89"/>
        <v>2.6199999999999999E-3</v>
      </c>
      <c r="T437">
        <f t="shared" si="89"/>
        <v>2.6199999999999999E-3</v>
      </c>
      <c r="U437">
        <f t="shared" si="89"/>
        <v>2.6199999999999999E-3</v>
      </c>
      <c r="V437">
        <f t="shared" si="89"/>
        <v>2.6199999999999999E-3</v>
      </c>
      <c r="W437">
        <f t="shared" si="89"/>
        <v>2.6199999999999999E-3</v>
      </c>
    </row>
    <row r="438" spans="1:23" x14ac:dyDescent="0.25">
      <c r="A438" t="s">
        <v>103</v>
      </c>
      <c r="B438" t="s">
        <v>5</v>
      </c>
      <c r="C438" t="s">
        <v>15</v>
      </c>
      <c r="D438" t="s">
        <v>16</v>
      </c>
      <c r="E438" t="s">
        <v>135</v>
      </c>
      <c r="G438" t="s">
        <v>20</v>
      </c>
      <c r="L438" t="s">
        <v>82</v>
      </c>
    </row>
    <row r="439" spans="1:23" x14ac:dyDescent="0.25">
      <c r="A439" t="s">
        <v>103</v>
      </c>
      <c r="B439" t="s">
        <v>5</v>
      </c>
      <c r="C439" t="s">
        <v>15</v>
      </c>
      <c r="D439" t="s">
        <v>16</v>
      </c>
      <c r="E439" t="s">
        <v>135</v>
      </c>
      <c r="G439" t="s">
        <v>21</v>
      </c>
      <c r="H439" t="s">
        <v>54</v>
      </c>
    </row>
    <row r="440" spans="1:23" x14ac:dyDescent="0.25">
      <c r="A440" t="s">
        <v>103</v>
      </c>
      <c r="B440" t="s">
        <v>5</v>
      </c>
      <c r="C440" t="s">
        <v>15</v>
      </c>
      <c r="D440" t="s">
        <v>16</v>
      </c>
      <c r="E440" t="s">
        <v>135</v>
      </c>
      <c r="G440" t="s">
        <v>17</v>
      </c>
      <c r="J440" t="s">
        <v>136</v>
      </c>
      <c r="L440" t="s">
        <v>82</v>
      </c>
      <c r="M440">
        <v>0.65</v>
      </c>
      <c r="N440">
        <f t="shared" ref="N440:W441" si="90">M440</f>
        <v>0.65</v>
      </c>
      <c r="O440">
        <f t="shared" si="90"/>
        <v>0.65</v>
      </c>
      <c r="P440">
        <f t="shared" si="90"/>
        <v>0.65</v>
      </c>
      <c r="Q440">
        <f t="shared" si="90"/>
        <v>0.65</v>
      </c>
      <c r="R440">
        <f t="shared" si="90"/>
        <v>0.65</v>
      </c>
      <c r="S440">
        <f t="shared" si="90"/>
        <v>0.65</v>
      </c>
      <c r="T440">
        <f t="shared" si="90"/>
        <v>0.65</v>
      </c>
      <c r="U440">
        <f t="shared" si="90"/>
        <v>0.65</v>
      </c>
      <c r="V440">
        <f t="shared" si="90"/>
        <v>0.65</v>
      </c>
      <c r="W440">
        <f t="shared" si="90"/>
        <v>0.65</v>
      </c>
    </row>
    <row r="441" spans="1:23" x14ac:dyDescent="0.25">
      <c r="A441" t="s">
        <v>103</v>
      </c>
      <c r="B441" t="s">
        <v>5</v>
      </c>
      <c r="C441" t="s">
        <v>15</v>
      </c>
      <c r="D441" t="s">
        <v>16</v>
      </c>
      <c r="E441" t="s">
        <v>135</v>
      </c>
      <c r="G441" t="s">
        <v>17</v>
      </c>
      <c r="J441" t="s">
        <v>137</v>
      </c>
      <c r="L441" t="s">
        <v>82</v>
      </c>
      <c r="M441">
        <v>0.35</v>
      </c>
      <c r="N441">
        <f t="shared" si="90"/>
        <v>0.35</v>
      </c>
      <c r="O441">
        <f t="shared" si="90"/>
        <v>0.35</v>
      </c>
      <c r="P441">
        <f t="shared" si="90"/>
        <v>0.35</v>
      </c>
      <c r="Q441">
        <f t="shared" si="90"/>
        <v>0.35</v>
      </c>
      <c r="R441">
        <f t="shared" si="90"/>
        <v>0.35</v>
      </c>
      <c r="S441">
        <f t="shared" si="90"/>
        <v>0.35</v>
      </c>
      <c r="T441">
        <f t="shared" si="90"/>
        <v>0.35</v>
      </c>
      <c r="U441">
        <f t="shared" si="90"/>
        <v>0.35</v>
      </c>
      <c r="V441">
        <f t="shared" si="90"/>
        <v>0.35</v>
      </c>
      <c r="W441">
        <f t="shared" si="90"/>
        <v>0.35</v>
      </c>
    </row>
    <row r="442" spans="1:23" x14ac:dyDescent="0.25">
      <c r="A442" t="s">
        <v>136</v>
      </c>
      <c r="B442" t="s">
        <v>5</v>
      </c>
      <c r="C442" t="s">
        <v>15</v>
      </c>
      <c r="D442" t="s">
        <v>16</v>
      </c>
      <c r="E442" t="s">
        <v>138</v>
      </c>
      <c r="G442" t="s">
        <v>20</v>
      </c>
      <c r="L442" t="s">
        <v>82</v>
      </c>
    </row>
    <row r="443" spans="1:23" x14ac:dyDescent="0.25">
      <c r="A443" t="s">
        <v>136</v>
      </c>
      <c r="B443" t="s">
        <v>5</v>
      </c>
      <c r="C443" t="s">
        <v>15</v>
      </c>
      <c r="D443" t="s">
        <v>16</v>
      </c>
      <c r="E443" t="s">
        <v>138</v>
      </c>
      <c r="G443" t="s">
        <v>21</v>
      </c>
      <c r="H443" t="s">
        <v>62</v>
      </c>
    </row>
    <row r="444" spans="1:23" x14ac:dyDescent="0.25">
      <c r="A444" t="s">
        <v>136</v>
      </c>
      <c r="B444" t="s">
        <v>5</v>
      </c>
      <c r="C444" t="s">
        <v>15</v>
      </c>
      <c r="D444" t="s">
        <v>16</v>
      </c>
      <c r="E444" t="s">
        <v>138</v>
      </c>
      <c r="G444" t="s">
        <v>63</v>
      </c>
      <c r="L444" t="s">
        <v>51</v>
      </c>
      <c r="M444">
        <v>0.25</v>
      </c>
      <c r="N444">
        <f t="shared" ref="N444:W445" si="91">M444</f>
        <v>0.25</v>
      </c>
      <c r="O444">
        <f t="shared" si="91"/>
        <v>0.25</v>
      </c>
      <c r="P444">
        <f t="shared" si="91"/>
        <v>0.25</v>
      </c>
      <c r="Q444">
        <f t="shared" si="91"/>
        <v>0.25</v>
      </c>
      <c r="R444">
        <f t="shared" si="91"/>
        <v>0.25</v>
      </c>
      <c r="S444">
        <f t="shared" si="91"/>
        <v>0.25</v>
      </c>
      <c r="T444">
        <f t="shared" si="91"/>
        <v>0.25</v>
      </c>
      <c r="U444">
        <f t="shared" si="91"/>
        <v>0.25</v>
      </c>
      <c r="V444">
        <f t="shared" si="91"/>
        <v>0.25</v>
      </c>
      <c r="W444">
        <f t="shared" si="91"/>
        <v>0.25</v>
      </c>
    </row>
    <row r="445" spans="1:23" x14ac:dyDescent="0.25">
      <c r="A445" t="s">
        <v>136</v>
      </c>
      <c r="B445" t="s">
        <v>5</v>
      </c>
      <c r="C445" t="s">
        <v>15</v>
      </c>
      <c r="D445" t="s">
        <v>16</v>
      </c>
      <c r="E445" t="s">
        <v>138</v>
      </c>
      <c r="G445" t="s">
        <v>65</v>
      </c>
      <c r="M445">
        <v>15</v>
      </c>
      <c r="N445">
        <f t="shared" si="91"/>
        <v>15</v>
      </c>
      <c r="O445">
        <f t="shared" si="91"/>
        <v>15</v>
      </c>
      <c r="P445">
        <f t="shared" si="91"/>
        <v>15</v>
      </c>
      <c r="Q445">
        <f t="shared" si="91"/>
        <v>15</v>
      </c>
      <c r="R445">
        <f t="shared" si="91"/>
        <v>15</v>
      </c>
      <c r="S445">
        <f t="shared" si="91"/>
        <v>15</v>
      </c>
      <c r="T445">
        <f t="shared" si="91"/>
        <v>15</v>
      </c>
      <c r="U445">
        <f t="shared" si="91"/>
        <v>15</v>
      </c>
      <c r="V445">
        <f t="shared" si="91"/>
        <v>15</v>
      </c>
      <c r="W445">
        <f t="shared" si="91"/>
        <v>15</v>
      </c>
    </row>
    <row r="446" spans="1:23" x14ac:dyDescent="0.25">
      <c r="A446" t="s">
        <v>136</v>
      </c>
      <c r="B446" t="s">
        <v>5</v>
      </c>
      <c r="C446" t="s">
        <v>15</v>
      </c>
      <c r="D446" t="s">
        <v>16</v>
      </c>
      <c r="E446" t="s">
        <v>138</v>
      </c>
      <c r="F446" t="s">
        <v>139</v>
      </c>
      <c r="G446" t="s">
        <v>6</v>
      </c>
    </row>
    <row r="447" spans="1:23" x14ac:dyDescent="0.25">
      <c r="A447" t="s">
        <v>136</v>
      </c>
      <c r="B447" t="s">
        <v>5</v>
      </c>
      <c r="C447" t="s">
        <v>15</v>
      </c>
      <c r="D447" t="s">
        <v>16</v>
      </c>
      <c r="E447" t="s">
        <v>138</v>
      </c>
      <c r="F447" t="s">
        <v>139</v>
      </c>
      <c r="G447" t="s">
        <v>67</v>
      </c>
      <c r="L447" t="s">
        <v>68</v>
      </c>
      <c r="M447">
        <v>2000</v>
      </c>
      <c r="N447">
        <f t="shared" ref="N447:W449" si="92">M447</f>
        <v>2000</v>
      </c>
      <c r="O447">
        <f t="shared" si="92"/>
        <v>2000</v>
      </c>
      <c r="P447">
        <f t="shared" si="92"/>
        <v>2000</v>
      </c>
      <c r="Q447">
        <f t="shared" si="92"/>
        <v>2000</v>
      </c>
      <c r="R447">
        <f t="shared" si="92"/>
        <v>2000</v>
      </c>
      <c r="S447">
        <f t="shared" si="92"/>
        <v>2000</v>
      </c>
      <c r="T447">
        <f t="shared" si="92"/>
        <v>2000</v>
      </c>
      <c r="U447">
        <f t="shared" si="92"/>
        <v>2000</v>
      </c>
      <c r="V447">
        <f t="shared" si="92"/>
        <v>2000</v>
      </c>
      <c r="W447">
        <f t="shared" si="92"/>
        <v>2000</v>
      </c>
    </row>
    <row r="448" spans="1:23" x14ac:dyDescent="0.25">
      <c r="A448" t="s">
        <v>136</v>
      </c>
      <c r="B448" t="s">
        <v>5</v>
      </c>
      <c r="C448" t="s">
        <v>15</v>
      </c>
      <c r="D448" t="s">
        <v>16</v>
      </c>
      <c r="E448" t="s">
        <v>138</v>
      </c>
      <c r="F448" t="s">
        <v>139</v>
      </c>
      <c r="G448" t="s">
        <v>69</v>
      </c>
      <c r="L448" t="s">
        <v>68</v>
      </c>
      <c r="M448">
        <v>2101</v>
      </c>
      <c r="N448">
        <f t="shared" si="92"/>
        <v>2101</v>
      </c>
      <c r="O448">
        <f t="shared" si="92"/>
        <v>2101</v>
      </c>
      <c r="P448">
        <f t="shared" si="92"/>
        <v>2101</v>
      </c>
      <c r="Q448">
        <f t="shared" si="92"/>
        <v>2101</v>
      </c>
      <c r="R448">
        <f t="shared" si="92"/>
        <v>2101</v>
      </c>
      <c r="S448">
        <f t="shared" si="92"/>
        <v>2101</v>
      </c>
      <c r="T448">
        <f t="shared" si="92"/>
        <v>2101</v>
      </c>
      <c r="U448">
        <f t="shared" si="92"/>
        <v>2101</v>
      </c>
      <c r="V448">
        <f t="shared" si="92"/>
        <v>2101</v>
      </c>
      <c r="W448">
        <f t="shared" si="92"/>
        <v>2101</v>
      </c>
    </row>
    <row r="449" spans="1:23" x14ac:dyDescent="0.25">
      <c r="A449" t="s">
        <v>136</v>
      </c>
      <c r="B449" t="s">
        <v>5</v>
      </c>
      <c r="C449" t="s">
        <v>15</v>
      </c>
      <c r="D449" t="s">
        <v>16</v>
      </c>
      <c r="E449" t="s">
        <v>138</v>
      </c>
      <c r="F449" t="s">
        <v>139</v>
      </c>
      <c r="G449" t="s">
        <v>70</v>
      </c>
      <c r="L449" t="s">
        <v>71</v>
      </c>
      <c r="M449">
        <v>50</v>
      </c>
      <c r="N449">
        <f t="shared" si="92"/>
        <v>50</v>
      </c>
      <c r="O449">
        <f t="shared" si="92"/>
        <v>50</v>
      </c>
      <c r="P449">
        <f t="shared" si="92"/>
        <v>50</v>
      </c>
      <c r="Q449">
        <f t="shared" si="92"/>
        <v>50</v>
      </c>
      <c r="R449">
        <f t="shared" si="92"/>
        <v>50</v>
      </c>
      <c r="S449">
        <f t="shared" si="92"/>
        <v>50</v>
      </c>
      <c r="T449">
        <f t="shared" si="92"/>
        <v>50</v>
      </c>
      <c r="U449">
        <f t="shared" si="92"/>
        <v>50</v>
      </c>
      <c r="V449">
        <f t="shared" si="92"/>
        <v>50</v>
      </c>
      <c r="W449">
        <f t="shared" si="92"/>
        <v>50</v>
      </c>
    </row>
    <row r="450" spans="1:23" x14ac:dyDescent="0.25">
      <c r="A450" t="s">
        <v>136</v>
      </c>
      <c r="B450" t="s">
        <v>5</v>
      </c>
      <c r="C450" t="s">
        <v>15</v>
      </c>
      <c r="D450" t="s">
        <v>16</v>
      </c>
      <c r="E450" t="s">
        <v>138</v>
      </c>
      <c r="F450" t="s">
        <v>139</v>
      </c>
      <c r="G450" t="s">
        <v>72</v>
      </c>
      <c r="L450" t="s">
        <v>51</v>
      </c>
      <c r="M450">
        <v>1</v>
      </c>
    </row>
    <row r="451" spans="1:23" x14ac:dyDescent="0.25">
      <c r="A451" t="s">
        <v>136</v>
      </c>
      <c r="B451" t="s">
        <v>5</v>
      </c>
      <c r="C451" t="s">
        <v>15</v>
      </c>
      <c r="D451" t="s">
        <v>16</v>
      </c>
      <c r="E451" t="s">
        <v>138</v>
      </c>
      <c r="F451" t="s">
        <v>139</v>
      </c>
      <c r="G451" t="s">
        <v>73</v>
      </c>
      <c r="K451" t="s">
        <v>140</v>
      </c>
      <c r="L451" t="s">
        <v>82</v>
      </c>
      <c r="M451">
        <v>1767.2</v>
      </c>
      <c r="N451">
        <f t="shared" ref="N451:W453" si="93">M451</f>
        <v>1767.2</v>
      </c>
      <c r="O451">
        <f t="shared" si="93"/>
        <v>1767.2</v>
      </c>
      <c r="P451">
        <f t="shared" si="93"/>
        <v>1767.2</v>
      </c>
      <c r="Q451">
        <f t="shared" si="93"/>
        <v>1767.2</v>
      </c>
      <c r="R451">
        <f t="shared" si="93"/>
        <v>1767.2</v>
      </c>
      <c r="S451">
        <f t="shared" si="93"/>
        <v>1767.2</v>
      </c>
      <c r="T451">
        <f t="shared" si="93"/>
        <v>1767.2</v>
      </c>
      <c r="U451">
        <f t="shared" si="93"/>
        <v>1767.2</v>
      </c>
      <c r="V451">
        <f t="shared" si="93"/>
        <v>1767.2</v>
      </c>
      <c r="W451">
        <f t="shared" si="93"/>
        <v>1767.2</v>
      </c>
    </row>
    <row r="452" spans="1:23" x14ac:dyDescent="0.25">
      <c r="A452" t="s">
        <v>136</v>
      </c>
      <c r="B452" t="s">
        <v>5</v>
      </c>
      <c r="C452" t="s">
        <v>15</v>
      </c>
      <c r="D452" t="s">
        <v>16</v>
      </c>
      <c r="E452" t="s">
        <v>138</v>
      </c>
      <c r="F452" t="s">
        <v>139</v>
      </c>
      <c r="G452" t="s">
        <v>76</v>
      </c>
      <c r="K452" t="s">
        <v>141</v>
      </c>
      <c r="L452" t="s">
        <v>78</v>
      </c>
      <c r="M452">
        <v>76000</v>
      </c>
      <c r="N452">
        <f t="shared" si="93"/>
        <v>76000</v>
      </c>
      <c r="O452">
        <f t="shared" si="93"/>
        <v>76000</v>
      </c>
      <c r="P452">
        <f t="shared" si="93"/>
        <v>76000</v>
      </c>
      <c r="Q452">
        <f t="shared" si="93"/>
        <v>76000</v>
      </c>
      <c r="R452">
        <f t="shared" si="93"/>
        <v>76000</v>
      </c>
      <c r="S452">
        <f t="shared" si="93"/>
        <v>76000</v>
      </c>
      <c r="T452">
        <f t="shared" si="93"/>
        <v>76000</v>
      </c>
      <c r="U452">
        <f t="shared" si="93"/>
        <v>76000</v>
      </c>
      <c r="V452">
        <f t="shared" si="93"/>
        <v>76000</v>
      </c>
      <c r="W452">
        <f t="shared" si="93"/>
        <v>76000</v>
      </c>
    </row>
    <row r="453" spans="1:23" x14ac:dyDescent="0.25">
      <c r="A453" t="s">
        <v>136</v>
      </c>
      <c r="B453" t="s">
        <v>5</v>
      </c>
      <c r="C453" t="s">
        <v>15</v>
      </c>
      <c r="D453" t="s">
        <v>16</v>
      </c>
      <c r="E453" t="s">
        <v>138</v>
      </c>
      <c r="F453" t="s">
        <v>139</v>
      </c>
      <c r="G453" t="s">
        <v>79</v>
      </c>
      <c r="K453" t="s">
        <v>142</v>
      </c>
      <c r="L453" t="s">
        <v>78</v>
      </c>
      <c r="M453">
        <v>458.41</v>
      </c>
      <c r="N453">
        <f t="shared" si="93"/>
        <v>458.41</v>
      </c>
      <c r="O453">
        <f t="shared" si="93"/>
        <v>458.41</v>
      </c>
      <c r="P453">
        <f t="shared" si="93"/>
        <v>458.41</v>
      </c>
      <c r="Q453">
        <f t="shared" si="93"/>
        <v>458.41</v>
      </c>
      <c r="R453">
        <f t="shared" si="93"/>
        <v>458.41</v>
      </c>
      <c r="S453">
        <f t="shared" si="93"/>
        <v>458.41</v>
      </c>
      <c r="T453">
        <f t="shared" si="93"/>
        <v>458.41</v>
      </c>
      <c r="U453">
        <f t="shared" si="93"/>
        <v>458.41</v>
      </c>
      <c r="V453">
        <f t="shared" si="93"/>
        <v>458.41</v>
      </c>
      <c r="W453">
        <f t="shared" si="93"/>
        <v>458.41</v>
      </c>
    </row>
    <row r="454" spans="1:23" x14ac:dyDescent="0.25">
      <c r="A454" t="s">
        <v>137</v>
      </c>
      <c r="B454" t="s">
        <v>5</v>
      </c>
      <c r="C454" t="s">
        <v>15</v>
      </c>
      <c r="D454" t="s">
        <v>16</v>
      </c>
      <c r="E454" t="s">
        <v>143</v>
      </c>
      <c r="G454" t="s">
        <v>20</v>
      </c>
      <c r="L454" t="s">
        <v>82</v>
      </c>
    </row>
    <row r="455" spans="1:23" x14ac:dyDescent="0.25">
      <c r="A455" t="s">
        <v>137</v>
      </c>
      <c r="B455" t="s">
        <v>5</v>
      </c>
      <c r="C455" t="s">
        <v>15</v>
      </c>
      <c r="D455" t="s">
        <v>16</v>
      </c>
      <c r="E455" t="s">
        <v>143</v>
      </c>
      <c r="G455" t="s">
        <v>21</v>
      </c>
      <c r="H455" t="s">
        <v>62</v>
      </c>
    </row>
    <row r="456" spans="1:23" x14ac:dyDescent="0.25">
      <c r="A456" t="s">
        <v>137</v>
      </c>
      <c r="B456" t="s">
        <v>5</v>
      </c>
      <c r="C456" t="s">
        <v>15</v>
      </c>
      <c r="D456" t="s">
        <v>16</v>
      </c>
      <c r="E456" t="s">
        <v>143</v>
      </c>
      <c r="G456" t="s">
        <v>63</v>
      </c>
      <c r="L456" t="s">
        <v>51</v>
      </c>
      <c r="M456">
        <v>0.25</v>
      </c>
      <c r="N456">
        <f t="shared" ref="N456:W458" si="94">M456</f>
        <v>0.25</v>
      </c>
      <c r="O456">
        <f t="shared" si="94"/>
        <v>0.25</v>
      </c>
      <c r="P456">
        <f t="shared" si="94"/>
        <v>0.25</v>
      </c>
      <c r="Q456">
        <f t="shared" si="94"/>
        <v>0.25</v>
      </c>
      <c r="R456">
        <f t="shared" si="94"/>
        <v>0.25</v>
      </c>
      <c r="S456">
        <f t="shared" si="94"/>
        <v>0.25</v>
      </c>
      <c r="T456">
        <f t="shared" si="94"/>
        <v>0.25</v>
      </c>
      <c r="U456">
        <f t="shared" si="94"/>
        <v>0.25</v>
      </c>
      <c r="V456">
        <f t="shared" si="94"/>
        <v>0.25</v>
      </c>
      <c r="W456">
        <f t="shared" si="94"/>
        <v>0.25</v>
      </c>
    </row>
    <row r="457" spans="1:23" x14ac:dyDescent="0.25">
      <c r="A457" t="s">
        <v>137</v>
      </c>
      <c r="B457" t="s">
        <v>5</v>
      </c>
      <c r="C457" t="s">
        <v>15</v>
      </c>
      <c r="D457" t="s">
        <v>16</v>
      </c>
      <c r="E457" t="s">
        <v>143</v>
      </c>
      <c r="G457" t="s">
        <v>64</v>
      </c>
      <c r="L457" t="s">
        <v>51</v>
      </c>
      <c r="M457">
        <v>0.65</v>
      </c>
      <c r="N457">
        <f t="shared" si="94"/>
        <v>0.65</v>
      </c>
      <c r="O457">
        <f t="shared" si="94"/>
        <v>0.65</v>
      </c>
      <c r="P457">
        <f t="shared" si="94"/>
        <v>0.65</v>
      </c>
      <c r="Q457">
        <f t="shared" si="94"/>
        <v>0.65</v>
      </c>
      <c r="R457">
        <f t="shared" si="94"/>
        <v>0.65</v>
      </c>
      <c r="S457">
        <f t="shared" si="94"/>
        <v>0.65</v>
      </c>
      <c r="T457">
        <f t="shared" si="94"/>
        <v>0.65</v>
      </c>
      <c r="U457">
        <f t="shared" si="94"/>
        <v>0.65</v>
      </c>
      <c r="V457">
        <f t="shared" si="94"/>
        <v>0.65</v>
      </c>
      <c r="W457">
        <f t="shared" si="94"/>
        <v>0.65</v>
      </c>
    </row>
    <row r="458" spans="1:23" x14ac:dyDescent="0.25">
      <c r="A458" t="s">
        <v>137</v>
      </c>
      <c r="B458" t="s">
        <v>5</v>
      </c>
      <c r="C458" t="s">
        <v>15</v>
      </c>
      <c r="D458" t="s">
        <v>16</v>
      </c>
      <c r="E458" t="s">
        <v>143</v>
      </c>
      <c r="G458" t="s">
        <v>65</v>
      </c>
      <c r="M458">
        <v>15</v>
      </c>
      <c r="N458">
        <f t="shared" si="94"/>
        <v>15</v>
      </c>
      <c r="O458">
        <f t="shared" si="94"/>
        <v>15</v>
      </c>
      <c r="P458">
        <f t="shared" si="94"/>
        <v>15</v>
      </c>
      <c r="Q458">
        <f t="shared" si="94"/>
        <v>15</v>
      </c>
      <c r="R458">
        <f t="shared" si="94"/>
        <v>15</v>
      </c>
      <c r="S458">
        <f t="shared" si="94"/>
        <v>15</v>
      </c>
      <c r="T458">
        <f t="shared" si="94"/>
        <v>15</v>
      </c>
      <c r="U458">
        <f t="shared" si="94"/>
        <v>15</v>
      </c>
      <c r="V458">
        <f t="shared" si="94"/>
        <v>15</v>
      </c>
      <c r="W458">
        <f t="shared" si="94"/>
        <v>15</v>
      </c>
    </row>
    <row r="459" spans="1:23" x14ac:dyDescent="0.25">
      <c r="A459" t="s">
        <v>137</v>
      </c>
      <c r="B459" t="s">
        <v>5</v>
      </c>
      <c r="C459" t="s">
        <v>15</v>
      </c>
      <c r="D459" t="s">
        <v>16</v>
      </c>
      <c r="E459" t="s">
        <v>143</v>
      </c>
      <c r="F459" t="s">
        <v>139</v>
      </c>
      <c r="G459" t="s">
        <v>6</v>
      </c>
    </row>
    <row r="460" spans="1:23" x14ac:dyDescent="0.25">
      <c r="A460" t="s">
        <v>137</v>
      </c>
      <c r="B460" t="s">
        <v>5</v>
      </c>
      <c r="C460" t="s">
        <v>15</v>
      </c>
      <c r="D460" t="s">
        <v>16</v>
      </c>
      <c r="E460" t="s">
        <v>143</v>
      </c>
      <c r="F460" t="s">
        <v>139</v>
      </c>
      <c r="G460" t="s">
        <v>67</v>
      </c>
      <c r="L460" t="s">
        <v>68</v>
      </c>
      <c r="M460">
        <v>2000</v>
      </c>
      <c r="N460">
        <f t="shared" ref="N460:W462" si="95">M460</f>
        <v>2000</v>
      </c>
      <c r="O460">
        <f t="shared" si="95"/>
        <v>2000</v>
      </c>
      <c r="P460">
        <f t="shared" si="95"/>
        <v>2000</v>
      </c>
      <c r="Q460">
        <f t="shared" si="95"/>
        <v>2000</v>
      </c>
      <c r="R460">
        <f t="shared" si="95"/>
        <v>2000</v>
      </c>
      <c r="S460">
        <f t="shared" si="95"/>
        <v>2000</v>
      </c>
      <c r="T460">
        <f t="shared" si="95"/>
        <v>2000</v>
      </c>
      <c r="U460">
        <f t="shared" si="95"/>
        <v>2000</v>
      </c>
      <c r="V460">
        <f t="shared" si="95"/>
        <v>2000</v>
      </c>
      <c r="W460">
        <f t="shared" si="95"/>
        <v>2000</v>
      </c>
    </row>
    <row r="461" spans="1:23" x14ac:dyDescent="0.25">
      <c r="A461" t="s">
        <v>137</v>
      </c>
      <c r="B461" t="s">
        <v>5</v>
      </c>
      <c r="C461" t="s">
        <v>15</v>
      </c>
      <c r="D461" t="s">
        <v>16</v>
      </c>
      <c r="E461" t="s">
        <v>143</v>
      </c>
      <c r="F461" t="s">
        <v>139</v>
      </c>
      <c r="G461" t="s">
        <v>69</v>
      </c>
      <c r="L461" t="s">
        <v>68</v>
      </c>
      <c r="M461">
        <v>2101</v>
      </c>
      <c r="N461">
        <f t="shared" si="95"/>
        <v>2101</v>
      </c>
      <c r="O461">
        <f t="shared" si="95"/>
        <v>2101</v>
      </c>
      <c r="P461">
        <f t="shared" si="95"/>
        <v>2101</v>
      </c>
      <c r="Q461">
        <f t="shared" si="95"/>
        <v>2101</v>
      </c>
      <c r="R461">
        <f t="shared" si="95"/>
        <v>2101</v>
      </c>
      <c r="S461">
        <f t="shared" si="95"/>
        <v>2101</v>
      </c>
      <c r="T461">
        <f t="shared" si="95"/>
        <v>2101</v>
      </c>
      <c r="U461">
        <f t="shared" si="95"/>
        <v>2101</v>
      </c>
      <c r="V461">
        <f t="shared" si="95"/>
        <v>2101</v>
      </c>
      <c r="W461">
        <f t="shared" si="95"/>
        <v>2101</v>
      </c>
    </row>
    <row r="462" spans="1:23" x14ac:dyDescent="0.25">
      <c r="A462" t="s">
        <v>137</v>
      </c>
      <c r="B462" t="s">
        <v>5</v>
      </c>
      <c r="C462" t="s">
        <v>15</v>
      </c>
      <c r="D462" t="s">
        <v>16</v>
      </c>
      <c r="E462" t="s">
        <v>143</v>
      </c>
      <c r="F462" t="s">
        <v>139</v>
      </c>
      <c r="G462" t="s">
        <v>70</v>
      </c>
      <c r="L462" t="s">
        <v>71</v>
      </c>
      <c r="M462">
        <v>50</v>
      </c>
      <c r="N462">
        <f t="shared" si="95"/>
        <v>50</v>
      </c>
      <c r="O462">
        <f t="shared" si="95"/>
        <v>50</v>
      </c>
      <c r="P462">
        <f t="shared" si="95"/>
        <v>50</v>
      </c>
      <c r="Q462">
        <f t="shared" si="95"/>
        <v>50</v>
      </c>
      <c r="R462">
        <f t="shared" si="95"/>
        <v>50</v>
      </c>
      <c r="S462">
        <f t="shared" si="95"/>
        <v>50</v>
      </c>
      <c r="T462">
        <f t="shared" si="95"/>
        <v>50</v>
      </c>
      <c r="U462">
        <f t="shared" si="95"/>
        <v>50</v>
      </c>
      <c r="V462">
        <f t="shared" si="95"/>
        <v>50</v>
      </c>
      <c r="W462">
        <f t="shared" si="95"/>
        <v>50</v>
      </c>
    </row>
    <row r="463" spans="1:23" x14ac:dyDescent="0.25">
      <c r="A463" t="s">
        <v>137</v>
      </c>
      <c r="B463" t="s">
        <v>5</v>
      </c>
      <c r="C463" t="s">
        <v>15</v>
      </c>
      <c r="D463" t="s">
        <v>16</v>
      </c>
      <c r="E463" t="s">
        <v>143</v>
      </c>
      <c r="F463" t="s">
        <v>139</v>
      </c>
      <c r="G463" t="s">
        <v>72</v>
      </c>
      <c r="L463" t="s">
        <v>51</v>
      </c>
      <c r="M463">
        <v>1</v>
      </c>
    </row>
    <row r="464" spans="1:23" x14ac:dyDescent="0.25">
      <c r="A464" t="s">
        <v>137</v>
      </c>
      <c r="B464" t="s">
        <v>5</v>
      </c>
      <c r="C464" t="s">
        <v>15</v>
      </c>
      <c r="D464" t="s">
        <v>16</v>
      </c>
      <c r="E464" t="s">
        <v>143</v>
      </c>
      <c r="F464" t="s">
        <v>139</v>
      </c>
      <c r="G464" t="s">
        <v>73</v>
      </c>
      <c r="K464" t="s">
        <v>144</v>
      </c>
      <c r="L464" t="s">
        <v>82</v>
      </c>
      <c r="M464">
        <v>8205</v>
      </c>
      <c r="N464">
        <f t="shared" ref="N464:W466" si="96">M464</f>
        <v>8205</v>
      </c>
      <c r="O464">
        <f t="shared" si="96"/>
        <v>8205</v>
      </c>
      <c r="P464">
        <f t="shared" si="96"/>
        <v>8205</v>
      </c>
      <c r="Q464">
        <f t="shared" si="96"/>
        <v>8205</v>
      </c>
      <c r="R464">
        <f t="shared" si="96"/>
        <v>8205</v>
      </c>
      <c r="S464">
        <f t="shared" si="96"/>
        <v>8205</v>
      </c>
      <c r="T464">
        <f t="shared" si="96"/>
        <v>8205</v>
      </c>
      <c r="U464">
        <f t="shared" si="96"/>
        <v>8205</v>
      </c>
      <c r="V464">
        <f t="shared" si="96"/>
        <v>8205</v>
      </c>
      <c r="W464">
        <f t="shared" si="96"/>
        <v>8205</v>
      </c>
    </row>
    <row r="465" spans="1:23" x14ac:dyDescent="0.25">
      <c r="A465" t="s">
        <v>137</v>
      </c>
      <c r="B465" t="s">
        <v>5</v>
      </c>
      <c r="C465" t="s">
        <v>15</v>
      </c>
      <c r="D465" t="s">
        <v>16</v>
      </c>
      <c r="E465" t="s">
        <v>143</v>
      </c>
      <c r="F465" t="s">
        <v>139</v>
      </c>
      <c r="G465" t="s">
        <v>76</v>
      </c>
      <c r="K465" t="s">
        <v>145</v>
      </c>
      <c r="L465" t="s">
        <v>78</v>
      </c>
      <c r="M465">
        <v>310000</v>
      </c>
      <c r="N465">
        <f t="shared" si="96"/>
        <v>310000</v>
      </c>
      <c r="O465">
        <f t="shared" si="96"/>
        <v>310000</v>
      </c>
      <c r="P465">
        <f t="shared" si="96"/>
        <v>310000</v>
      </c>
      <c r="Q465">
        <f t="shared" si="96"/>
        <v>310000</v>
      </c>
      <c r="R465">
        <f t="shared" si="96"/>
        <v>310000</v>
      </c>
      <c r="S465">
        <f t="shared" si="96"/>
        <v>310000</v>
      </c>
      <c r="T465">
        <f t="shared" si="96"/>
        <v>310000</v>
      </c>
      <c r="U465">
        <f t="shared" si="96"/>
        <v>310000</v>
      </c>
      <c r="V465">
        <f t="shared" si="96"/>
        <v>310000</v>
      </c>
      <c r="W465">
        <f t="shared" si="96"/>
        <v>310000</v>
      </c>
    </row>
    <row r="466" spans="1:23" x14ac:dyDescent="0.25">
      <c r="A466" t="s">
        <v>137</v>
      </c>
      <c r="B466" t="s">
        <v>5</v>
      </c>
      <c r="C466" t="s">
        <v>15</v>
      </c>
      <c r="D466" t="s">
        <v>16</v>
      </c>
      <c r="E466" t="s">
        <v>143</v>
      </c>
      <c r="F466" t="s">
        <v>139</v>
      </c>
      <c r="G466" t="s">
        <v>79</v>
      </c>
      <c r="K466" t="s">
        <v>142</v>
      </c>
      <c r="L466" t="s">
        <v>78</v>
      </c>
      <c r="M466">
        <v>9509</v>
      </c>
      <c r="N466">
        <f t="shared" si="96"/>
        <v>9509</v>
      </c>
      <c r="O466">
        <f t="shared" si="96"/>
        <v>9509</v>
      </c>
      <c r="P466">
        <f t="shared" si="96"/>
        <v>9509</v>
      </c>
      <c r="Q466">
        <f t="shared" si="96"/>
        <v>9509</v>
      </c>
      <c r="R466">
        <f t="shared" si="96"/>
        <v>9509</v>
      </c>
      <c r="S466">
        <f t="shared" si="96"/>
        <v>9509</v>
      </c>
      <c r="T466">
        <f t="shared" si="96"/>
        <v>9509</v>
      </c>
      <c r="U466">
        <f t="shared" si="96"/>
        <v>9509</v>
      </c>
      <c r="V466">
        <f t="shared" si="96"/>
        <v>9509</v>
      </c>
      <c r="W466">
        <f t="shared" si="96"/>
        <v>9509</v>
      </c>
    </row>
    <row r="467" spans="1:23" x14ac:dyDescent="0.25">
      <c r="A467" t="s">
        <v>99</v>
      </c>
      <c r="B467" t="s">
        <v>5</v>
      </c>
      <c r="C467" t="s">
        <v>15</v>
      </c>
      <c r="D467" t="s">
        <v>16</v>
      </c>
      <c r="E467" t="s">
        <v>146</v>
      </c>
      <c r="G467" t="s">
        <v>20</v>
      </c>
      <c r="L467" t="s">
        <v>82</v>
      </c>
    </row>
    <row r="468" spans="1:23" x14ac:dyDescent="0.25">
      <c r="A468" t="s">
        <v>99</v>
      </c>
      <c r="B468" t="s">
        <v>5</v>
      </c>
      <c r="C468" t="s">
        <v>15</v>
      </c>
      <c r="D468" t="s">
        <v>16</v>
      </c>
      <c r="E468" t="s">
        <v>146</v>
      </c>
      <c r="G468" t="s">
        <v>21</v>
      </c>
      <c r="H468" t="s">
        <v>62</v>
      </c>
    </row>
    <row r="469" spans="1:23" x14ac:dyDescent="0.25">
      <c r="A469" t="s">
        <v>99</v>
      </c>
      <c r="B469" t="s">
        <v>5</v>
      </c>
      <c r="C469" t="s">
        <v>15</v>
      </c>
      <c r="D469" t="s">
        <v>16</v>
      </c>
      <c r="E469" t="s">
        <v>146</v>
      </c>
      <c r="G469" t="s">
        <v>63</v>
      </c>
      <c r="L469" t="s">
        <v>51</v>
      </c>
      <c r="M469">
        <v>0.25</v>
      </c>
      <c r="N469">
        <f t="shared" ref="N469:W470" si="97">M469</f>
        <v>0.25</v>
      </c>
      <c r="O469">
        <f t="shared" si="97"/>
        <v>0.25</v>
      </c>
      <c r="P469">
        <f t="shared" si="97"/>
        <v>0.25</v>
      </c>
      <c r="Q469">
        <f t="shared" si="97"/>
        <v>0.25</v>
      </c>
      <c r="R469">
        <f t="shared" si="97"/>
        <v>0.25</v>
      </c>
      <c r="S469">
        <f t="shared" si="97"/>
        <v>0.25</v>
      </c>
      <c r="T469">
        <f t="shared" si="97"/>
        <v>0.25</v>
      </c>
      <c r="U469">
        <f t="shared" si="97"/>
        <v>0.25</v>
      </c>
      <c r="V469">
        <f t="shared" si="97"/>
        <v>0.25</v>
      </c>
      <c r="W469">
        <f t="shared" si="97"/>
        <v>0.25</v>
      </c>
    </row>
    <row r="470" spans="1:23" x14ac:dyDescent="0.25">
      <c r="A470" t="s">
        <v>99</v>
      </c>
      <c r="B470" t="s">
        <v>5</v>
      </c>
      <c r="C470" t="s">
        <v>15</v>
      </c>
      <c r="D470" t="s">
        <v>16</v>
      </c>
      <c r="E470" t="s">
        <v>146</v>
      </c>
      <c r="G470" t="s">
        <v>65</v>
      </c>
      <c r="M470">
        <v>15</v>
      </c>
      <c r="N470">
        <f t="shared" si="97"/>
        <v>15</v>
      </c>
      <c r="O470">
        <f t="shared" si="97"/>
        <v>15</v>
      </c>
      <c r="P470">
        <f t="shared" si="97"/>
        <v>15</v>
      </c>
      <c r="Q470">
        <f t="shared" si="97"/>
        <v>15</v>
      </c>
      <c r="R470">
        <f t="shared" si="97"/>
        <v>15</v>
      </c>
      <c r="S470">
        <f t="shared" si="97"/>
        <v>15</v>
      </c>
      <c r="T470">
        <f t="shared" si="97"/>
        <v>15</v>
      </c>
      <c r="U470">
        <f t="shared" si="97"/>
        <v>15</v>
      </c>
      <c r="V470">
        <f t="shared" si="97"/>
        <v>15</v>
      </c>
      <c r="W470">
        <f t="shared" si="97"/>
        <v>15</v>
      </c>
    </row>
    <row r="471" spans="1:23" x14ac:dyDescent="0.25">
      <c r="A471" t="s">
        <v>99</v>
      </c>
      <c r="B471" t="s">
        <v>5</v>
      </c>
      <c r="C471" t="s">
        <v>15</v>
      </c>
      <c r="D471" t="s">
        <v>16</v>
      </c>
      <c r="E471" t="s">
        <v>146</v>
      </c>
      <c r="F471" t="s">
        <v>147</v>
      </c>
      <c r="G471" t="s">
        <v>6</v>
      </c>
    </row>
    <row r="472" spans="1:23" x14ac:dyDescent="0.25">
      <c r="A472" t="s">
        <v>99</v>
      </c>
      <c r="B472" t="s">
        <v>5</v>
      </c>
      <c r="C472" t="s">
        <v>15</v>
      </c>
      <c r="D472" t="s">
        <v>16</v>
      </c>
      <c r="E472" t="s">
        <v>146</v>
      </c>
      <c r="F472" t="s">
        <v>147</v>
      </c>
      <c r="G472" t="s">
        <v>67</v>
      </c>
      <c r="L472" t="s">
        <v>68</v>
      </c>
      <c r="M472">
        <v>2015</v>
      </c>
      <c r="N472">
        <f t="shared" ref="N472:W474" si="98">M472</f>
        <v>2015</v>
      </c>
      <c r="O472">
        <f t="shared" si="98"/>
        <v>2015</v>
      </c>
      <c r="P472">
        <f t="shared" si="98"/>
        <v>2015</v>
      </c>
      <c r="Q472">
        <f t="shared" si="98"/>
        <v>2015</v>
      </c>
      <c r="R472">
        <f t="shared" si="98"/>
        <v>2015</v>
      </c>
      <c r="S472">
        <f t="shared" si="98"/>
        <v>2015</v>
      </c>
      <c r="T472">
        <f t="shared" si="98"/>
        <v>2015</v>
      </c>
      <c r="U472">
        <f t="shared" si="98"/>
        <v>2015</v>
      </c>
      <c r="V472">
        <f t="shared" si="98"/>
        <v>2015</v>
      </c>
      <c r="W472">
        <f t="shared" si="98"/>
        <v>2015</v>
      </c>
    </row>
    <row r="473" spans="1:23" x14ac:dyDescent="0.25">
      <c r="A473" t="s">
        <v>99</v>
      </c>
      <c r="B473" t="s">
        <v>5</v>
      </c>
      <c r="C473" t="s">
        <v>15</v>
      </c>
      <c r="D473" t="s">
        <v>16</v>
      </c>
      <c r="E473" t="s">
        <v>146</v>
      </c>
      <c r="F473" t="s">
        <v>147</v>
      </c>
      <c r="G473" t="s">
        <v>69</v>
      </c>
      <c r="L473" t="s">
        <v>68</v>
      </c>
      <c r="M473">
        <v>2101</v>
      </c>
      <c r="N473">
        <f t="shared" si="98"/>
        <v>2101</v>
      </c>
      <c r="O473">
        <f t="shared" si="98"/>
        <v>2101</v>
      </c>
      <c r="P473">
        <f t="shared" si="98"/>
        <v>2101</v>
      </c>
      <c r="Q473">
        <f t="shared" si="98"/>
        <v>2101</v>
      </c>
      <c r="R473">
        <f t="shared" si="98"/>
        <v>2101</v>
      </c>
      <c r="S473">
        <f t="shared" si="98"/>
        <v>2101</v>
      </c>
      <c r="T473">
        <f t="shared" si="98"/>
        <v>2101</v>
      </c>
      <c r="U473">
        <f t="shared" si="98"/>
        <v>2101</v>
      </c>
      <c r="V473">
        <f t="shared" si="98"/>
        <v>2101</v>
      </c>
      <c r="W473">
        <f t="shared" si="98"/>
        <v>2101</v>
      </c>
    </row>
    <row r="474" spans="1:23" x14ac:dyDescent="0.25">
      <c r="A474" t="s">
        <v>99</v>
      </c>
      <c r="B474" t="s">
        <v>5</v>
      </c>
      <c r="C474" t="s">
        <v>15</v>
      </c>
      <c r="D474" t="s">
        <v>16</v>
      </c>
      <c r="E474" t="s">
        <v>146</v>
      </c>
      <c r="F474" t="s">
        <v>147</v>
      </c>
      <c r="G474" t="s">
        <v>70</v>
      </c>
      <c r="L474" t="s">
        <v>71</v>
      </c>
      <c r="M474">
        <v>50</v>
      </c>
      <c r="N474">
        <f t="shared" si="98"/>
        <v>50</v>
      </c>
      <c r="O474">
        <f t="shared" si="98"/>
        <v>50</v>
      </c>
      <c r="P474">
        <f t="shared" si="98"/>
        <v>50</v>
      </c>
      <c r="Q474">
        <f t="shared" si="98"/>
        <v>50</v>
      </c>
      <c r="R474">
        <f t="shared" si="98"/>
        <v>50</v>
      </c>
      <c r="S474">
        <f t="shared" si="98"/>
        <v>50</v>
      </c>
      <c r="T474">
        <f t="shared" si="98"/>
        <v>50</v>
      </c>
      <c r="U474">
        <f t="shared" si="98"/>
        <v>50</v>
      </c>
      <c r="V474">
        <f t="shared" si="98"/>
        <v>50</v>
      </c>
      <c r="W474">
        <f t="shared" si="98"/>
        <v>50</v>
      </c>
    </row>
    <row r="475" spans="1:23" x14ac:dyDescent="0.25">
      <c r="A475" t="s">
        <v>99</v>
      </c>
      <c r="B475" t="s">
        <v>5</v>
      </c>
      <c r="C475" t="s">
        <v>15</v>
      </c>
      <c r="D475" t="s">
        <v>16</v>
      </c>
      <c r="E475" t="s">
        <v>146</v>
      </c>
      <c r="F475" t="s">
        <v>147</v>
      </c>
      <c r="G475" t="s">
        <v>72</v>
      </c>
      <c r="L475" t="s">
        <v>51</v>
      </c>
      <c r="M475">
        <v>1</v>
      </c>
    </row>
    <row r="476" spans="1:23" x14ac:dyDescent="0.25">
      <c r="A476" t="s">
        <v>99</v>
      </c>
      <c r="B476" t="s">
        <v>5</v>
      </c>
      <c r="C476" t="s">
        <v>15</v>
      </c>
      <c r="D476" t="s">
        <v>16</v>
      </c>
      <c r="E476" t="s">
        <v>146</v>
      </c>
      <c r="F476" t="s">
        <v>147</v>
      </c>
      <c r="G476" t="s">
        <v>73</v>
      </c>
      <c r="K476" t="s">
        <v>148</v>
      </c>
      <c r="L476" t="s">
        <v>82</v>
      </c>
      <c r="M476">
        <v>20146</v>
      </c>
      <c r="N476">
        <f t="shared" ref="N476:W478" si="99">M476</f>
        <v>20146</v>
      </c>
      <c r="O476">
        <f t="shared" si="99"/>
        <v>20146</v>
      </c>
      <c r="P476">
        <f t="shared" si="99"/>
        <v>20146</v>
      </c>
      <c r="Q476">
        <f t="shared" si="99"/>
        <v>20146</v>
      </c>
      <c r="R476">
        <f t="shared" si="99"/>
        <v>20146</v>
      </c>
      <c r="S476">
        <f t="shared" si="99"/>
        <v>20146</v>
      </c>
      <c r="T476">
        <f t="shared" si="99"/>
        <v>20146</v>
      </c>
      <c r="U476">
        <f t="shared" si="99"/>
        <v>20146</v>
      </c>
      <c r="V476">
        <f t="shared" si="99"/>
        <v>20146</v>
      </c>
      <c r="W476">
        <f t="shared" si="99"/>
        <v>20146</v>
      </c>
    </row>
    <row r="477" spans="1:23" x14ac:dyDescent="0.25">
      <c r="A477" t="s">
        <v>99</v>
      </c>
      <c r="B477" t="s">
        <v>5</v>
      </c>
      <c r="C477" t="s">
        <v>15</v>
      </c>
      <c r="D477" t="s">
        <v>16</v>
      </c>
      <c r="E477" t="s">
        <v>146</v>
      </c>
      <c r="F477" t="s">
        <v>147</v>
      </c>
      <c r="G477" t="s">
        <v>76</v>
      </c>
      <c r="K477" t="s">
        <v>149</v>
      </c>
      <c r="L477" t="s">
        <v>78</v>
      </c>
      <c r="M477">
        <v>639992</v>
      </c>
      <c r="N477">
        <f t="shared" si="99"/>
        <v>639992</v>
      </c>
      <c r="O477">
        <f t="shared" si="99"/>
        <v>639992</v>
      </c>
      <c r="P477">
        <f t="shared" si="99"/>
        <v>639992</v>
      </c>
      <c r="Q477">
        <f t="shared" si="99"/>
        <v>639992</v>
      </c>
      <c r="R477">
        <f t="shared" si="99"/>
        <v>639992</v>
      </c>
      <c r="S477">
        <f t="shared" si="99"/>
        <v>639992</v>
      </c>
      <c r="T477">
        <f t="shared" si="99"/>
        <v>639992</v>
      </c>
      <c r="U477">
        <f t="shared" si="99"/>
        <v>639992</v>
      </c>
      <c r="V477">
        <f t="shared" si="99"/>
        <v>639992</v>
      </c>
      <c r="W477">
        <f t="shared" si="99"/>
        <v>639992</v>
      </c>
    </row>
    <row r="478" spans="1:23" x14ac:dyDescent="0.25">
      <c r="A478" t="s">
        <v>99</v>
      </c>
      <c r="B478" t="s">
        <v>5</v>
      </c>
      <c r="C478" t="s">
        <v>15</v>
      </c>
      <c r="D478" t="s">
        <v>16</v>
      </c>
      <c r="E478" t="s">
        <v>146</v>
      </c>
      <c r="F478" t="s">
        <v>147</v>
      </c>
      <c r="G478" t="s">
        <v>79</v>
      </c>
      <c r="K478" t="s">
        <v>150</v>
      </c>
      <c r="L478" t="s">
        <v>78</v>
      </c>
      <c r="M478">
        <v>48365</v>
      </c>
      <c r="N478">
        <f t="shared" si="99"/>
        <v>48365</v>
      </c>
      <c r="O478">
        <f t="shared" si="99"/>
        <v>48365</v>
      </c>
      <c r="P478">
        <f t="shared" si="99"/>
        <v>48365</v>
      </c>
      <c r="Q478">
        <f t="shared" si="99"/>
        <v>48365</v>
      </c>
      <c r="R478">
        <f t="shared" si="99"/>
        <v>48365</v>
      </c>
      <c r="S478">
        <f t="shared" si="99"/>
        <v>48365</v>
      </c>
      <c r="T478">
        <f t="shared" si="99"/>
        <v>48365</v>
      </c>
      <c r="U478">
        <f t="shared" si="99"/>
        <v>48365</v>
      </c>
      <c r="V478">
        <f t="shared" si="99"/>
        <v>48365</v>
      </c>
      <c r="W478">
        <f t="shared" si="99"/>
        <v>48365</v>
      </c>
    </row>
    <row r="479" spans="1:23" x14ac:dyDescent="0.25">
      <c r="A479" t="s">
        <v>99</v>
      </c>
      <c r="B479" t="s">
        <v>5</v>
      </c>
      <c r="C479" t="s">
        <v>15</v>
      </c>
      <c r="D479" t="s">
        <v>16</v>
      </c>
      <c r="E479" t="s">
        <v>146</v>
      </c>
      <c r="F479" t="s">
        <v>151</v>
      </c>
      <c r="G479" t="s">
        <v>6</v>
      </c>
    </row>
    <row r="480" spans="1:23" x14ac:dyDescent="0.25">
      <c r="A480" t="s">
        <v>99</v>
      </c>
      <c r="B480" t="s">
        <v>5</v>
      </c>
      <c r="C480" t="s">
        <v>15</v>
      </c>
      <c r="D480" t="s">
        <v>16</v>
      </c>
      <c r="E480" t="s">
        <v>146</v>
      </c>
      <c r="F480" t="s">
        <v>151</v>
      </c>
      <c r="G480" t="s">
        <v>67</v>
      </c>
      <c r="L480" t="s">
        <v>68</v>
      </c>
      <c r="M480">
        <v>2025</v>
      </c>
      <c r="N480">
        <f t="shared" ref="N480:W482" si="100">M480</f>
        <v>2025</v>
      </c>
      <c r="O480">
        <f t="shared" si="100"/>
        <v>2025</v>
      </c>
      <c r="P480">
        <f t="shared" si="100"/>
        <v>2025</v>
      </c>
      <c r="Q480">
        <f t="shared" si="100"/>
        <v>2025</v>
      </c>
      <c r="R480">
        <f t="shared" si="100"/>
        <v>2025</v>
      </c>
      <c r="S480">
        <f t="shared" si="100"/>
        <v>2025</v>
      </c>
      <c r="T480">
        <f t="shared" si="100"/>
        <v>2025</v>
      </c>
      <c r="U480">
        <f t="shared" si="100"/>
        <v>2025</v>
      </c>
      <c r="V480">
        <f t="shared" si="100"/>
        <v>2025</v>
      </c>
      <c r="W480">
        <f t="shared" si="100"/>
        <v>2025</v>
      </c>
    </row>
    <row r="481" spans="1:23" x14ac:dyDescent="0.25">
      <c r="A481" t="s">
        <v>99</v>
      </c>
      <c r="B481" t="s">
        <v>5</v>
      </c>
      <c r="C481" t="s">
        <v>15</v>
      </c>
      <c r="D481" t="s">
        <v>16</v>
      </c>
      <c r="E481" t="s">
        <v>146</v>
      </c>
      <c r="F481" t="s">
        <v>151</v>
      </c>
      <c r="G481" t="s">
        <v>69</v>
      </c>
      <c r="L481" t="s">
        <v>68</v>
      </c>
      <c r="M481">
        <v>2101</v>
      </c>
      <c r="N481">
        <f t="shared" si="100"/>
        <v>2101</v>
      </c>
      <c r="O481">
        <f t="shared" si="100"/>
        <v>2101</v>
      </c>
      <c r="P481">
        <f t="shared" si="100"/>
        <v>2101</v>
      </c>
      <c r="Q481">
        <f t="shared" si="100"/>
        <v>2101</v>
      </c>
      <c r="R481">
        <f t="shared" si="100"/>
        <v>2101</v>
      </c>
      <c r="S481">
        <f t="shared" si="100"/>
        <v>2101</v>
      </c>
      <c r="T481">
        <f t="shared" si="100"/>
        <v>2101</v>
      </c>
      <c r="U481">
        <f t="shared" si="100"/>
        <v>2101</v>
      </c>
      <c r="V481">
        <f t="shared" si="100"/>
        <v>2101</v>
      </c>
      <c r="W481">
        <f t="shared" si="100"/>
        <v>2101</v>
      </c>
    </row>
    <row r="482" spans="1:23" x14ac:dyDescent="0.25">
      <c r="A482" t="s">
        <v>99</v>
      </c>
      <c r="B482" t="s">
        <v>5</v>
      </c>
      <c r="C482" t="s">
        <v>15</v>
      </c>
      <c r="D482" t="s">
        <v>16</v>
      </c>
      <c r="E482" t="s">
        <v>146</v>
      </c>
      <c r="F482" t="s">
        <v>151</v>
      </c>
      <c r="G482" t="s">
        <v>70</v>
      </c>
      <c r="L482" t="s">
        <v>71</v>
      </c>
      <c r="M482">
        <v>50</v>
      </c>
      <c r="N482">
        <f t="shared" si="100"/>
        <v>50</v>
      </c>
      <c r="O482">
        <f t="shared" si="100"/>
        <v>50</v>
      </c>
      <c r="P482">
        <f t="shared" si="100"/>
        <v>50</v>
      </c>
      <c r="Q482">
        <f t="shared" si="100"/>
        <v>50</v>
      </c>
      <c r="R482">
        <f t="shared" si="100"/>
        <v>50</v>
      </c>
      <c r="S482">
        <f t="shared" si="100"/>
        <v>50</v>
      </c>
      <c r="T482">
        <f t="shared" si="100"/>
        <v>50</v>
      </c>
      <c r="U482">
        <f t="shared" si="100"/>
        <v>50</v>
      </c>
      <c r="V482">
        <f t="shared" si="100"/>
        <v>50</v>
      </c>
      <c r="W482">
        <f t="shared" si="100"/>
        <v>50</v>
      </c>
    </row>
    <row r="483" spans="1:23" x14ac:dyDescent="0.25">
      <c r="A483" t="s">
        <v>99</v>
      </c>
      <c r="B483" t="s">
        <v>5</v>
      </c>
      <c r="C483" t="s">
        <v>15</v>
      </c>
      <c r="D483" t="s">
        <v>16</v>
      </c>
      <c r="E483" t="s">
        <v>146</v>
      </c>
      <c r="F483" t="s">
        <v>151</v>
      </c>
      <c r="G483" t="s">
        <v>72</v>
      </c>
      <c r="L483" t="s">
        <v>51</v>
      </c>
      <c r="M483">
        <v>1</v>
      </c>
    </row>
    <row r="484" spans="1:23" x14ac:dyDescent="0.25">
      <c r="A484" t="s">
        <v>99</v>
      </c>
      <c r="B484" t="s">
        <v>5</v>
      </c>
      <c r="C484" t="s">
        <v>15</v>
      </c>
      <c r="D484" t="s">
        <v>16</v>
      </c>
      <c r="E484" t="s">
        <v>146</v>
      </c>
      <c r="F484" t="s">
        <v>151</v>
      </c>
      <c r="G484" t="s">
        <v>73</v>
      </c>
      <c r="K484" t="s">
        <v>148</v>
      </c>
      <c r="L484" t="s">
        <v>82</v>
      </c>
      <c r="M484">
        <v>53016</v>
      </c>
      <c r="N484">
        <f t="shared" ref="N484:W486" si="101">M484</f>
        <v>53016</v>
      </c>
      <c r="O484">
        <f t="shared" si="101"/>
        <v>53016</v>
      </c>
      <c r="P484">
        <f t="shared" si="101"/>
        <v>53016</v>
      </c>
      <c r="Q484">
        <f t="shared" si="101"/>
        <v>53016</v>
      </c>
      <c r="R484">
        <f t="shared" si="101"/>
        <v>53016</v>
      </c>
      <c r="S484">
        <f t="shared" si="101"/>
        <v>53016</v>
      </c>
      <c r="T484">
        <f t="shared" si="101"/>
        <v>53016</v>
      </c>
      <c r="U484">
        <f t="shared" si="101"/>
        <v>53016</v>
      </c>
      <c r="V484">
        <f t="shared" si="101"/>
        <v>53016</v>
      </c>
      <c r="W484">
        <f t="shared" si="101"/>
        <v>53016</v>
      </c>
    </row>
    <row r="485" spans="1:23" x14ac:dyDescent="0.25">
      <c r="A485" t="s">
        <v>99</v>
      </c>
      <c r="B485" t="s">
        <v>5</v>
      </c>
      <c r="C485" t="s">
        <v>15</v>
      </c>
      <c r="D485" t="s">
        <v>16</v>
      </c>
      <c r="E485" t="s">
        <v>146</v>
      </c>
      <c r="F485" t="s">
        <v>151</v>
      </c>
      <c r="G485" t="s">
        <v>76</v>
      </c>
      <c r="K485" t="s">
        <v>149</v>
      </c>
      <c r="L485" t="s">
        <v>78</v>
      </c>
      <c r="M485">
        <v>2179309</v>
      </c>
      <c r="N485">
        <f t="shared" si="101"/>
        <v>2179309</v>
      </c>
      <c r="O485">
        <f t="shared" si="101"/>
        <v>2179309</v>
      </c>
      <c r="P485">
        <f t="shared" si="101"/>
        <v>2179309</v>
      </c>
      <c r="Q485">
        <f t="shared" si="101"/>
        <v>2179309</v>
      </c>
      <c r="R485">
        <f t="shared" si="101"/>
        <v>2179309</v>
      </c>
      <c r="S485">
        <f t="shared" si="101"/>
        <v>2179309</v>
      </c>
      <c r="T485">
        <f t="shared" si="101"/>
        <v>2179309</v>
      </c>
      <c r="U485">
        <f t="shared" si="101"/>
        <v>2179309</v>
      </c>
      <c r="V485">
        <f t="shared" si="101"/>
        <v>2179309</v>
      </c>
      <c r="W485">
        <f t="shared" si="101"/>
        <v>2179309</v>
      </c>
    </row>
    <row r="486" spans="1:23" x14ac:dyDescent="0.25">
      <c r="A486" t="s">
        <v>99</v>
      </c>
      <c r="B486" t="s">
        <v>5</v>
      </c>
      <c r="C486" t="s">
        <v>15</v>
      </c>
      <c r="D486" t="s">
        <v>16</v>
      </c>
      <c r="E486" t="s">
        <v>146</v>
      </c>
      <c r="F486" t="s">
        <v>151</v>
      </c>
      <c r="G486" t="s">
        <v>79</v>
      </c>
      <c r="K486" t="s">
        <v>150</v>
      </c>
      <c r="L486" t="s">
        <v>78</v>
      </c>
      <c r="M486">
        <v>67711</v>
      </c>
      <c r="N486">
        <f t="shared" si="101"/>
        <v>67711</v>
      </c>
      <c r="O486">
        <f t="shared" si="101"/>
        <v>67711</v>
      </c>
      <c r="P486">
        <f t="shared" si="101"/>
        <v>67711</v>
      </c>
      <c r="Q486">
        <f t="shared" si="101"/>
        <v>67711</v>
      </c>
      <c r="R486">
        <f t="shared" si="101"/>
        <v>67711</v>
      </c>
      <c r="S486">
        <f t="shared" si="101"/>
        <v>67711</v>
      </c>
      <c r="T486">
        <f t="shared" si="101"/>
        <v>67711</v>
      </c>
      <c r="U486">
        <f t="shared" si="101"/>
        <v>67711</v>
      </c>
      <c r="V486">
        <f t="shared" si="101"/>
        <v>67711</v>
      </c>
      <c r="W486">
        <f t="shared" si="101"/>
        <v>67711</v>
      </c>
    </row>
    <row r="487" spans="1:23" x14ac:dyDescent="0.25">
      <c r="A487" t="s">
        <v>120</v>
      </c>
      <c r="B487" t="s">
        <v>5</v>
      </c>
      <c r="C487" t="s">
        <v>15</v>
      </c>
      <c r="D487" t="s">
        <v>16</v>
      </c>
      <c r="E487" t="s">
        <v>152</v>
      </c>
      <c r="G487" t="s">
        <v>20</v>
      </c>
      <c r="L487" t="s">
        <v>82</v>
      </c>
    </row>
    <row r="488" spans="1:23" x14ac:dyDescent="0.25">
      <c r="A488" t="s">
        <v>120</v>
      </c>
      <c r="B488" t="s">
        <v>5</v>
      </c>
      <c r="C488" t="s">
        <v>15</v>
      </c>
      <c r="D488" t="s">
        <v>16</v>
      </c>
      <c r="E488" t="s">
        <v>152</v>
      </c>
      <c r="G488" t="s">
        <v>21</v>
      </c>
      <c r="H488" t="s">
        <v>62</v>
      </c>
    </row>
    <row r="489" spans="1:23" x14ac:dyDescent="0.25">
      <c r="A489" t="s">
        <v>120</v>
      </c>
      <c r="B489" t="s">
        <v>5</v>
      </c>
      <c r="C489" t="s">
        <v>15</v>
      </c>
      <c r="D489" t="s">
        <v>16</v>
      </c>
      <c r="E489" t="s">
        <v>152</v>
      </c>
      <c r="G489" t="s">
        <v>63</v>
      </c>
      <c r="L489" t="s">
        <v>51</v>
      </c>
      <c r="M489">
        <v>0.25</v>
      </c>
      <c r="N489">
        <f t="shared" ref="N489:W490" si="102">M489</f>
        <v>0.25</v>
      </c>
      <c r="O489">
        <f t="shared" si="102"/>
        <v>0.25</v>
      </c>
      <c r="P489">
        <f t="shared" si="102"/>
        <v>0.25</v>
      </c>
      <c r="Q489">
        <f t="shared" si="102"/>
        <v>0.25</v>
      </c>
      <c r="R489">
        <f t="shared" si="102"/>
        <v>0.25</v>
      </c>
      <c r="S489">
        <f t="shared" si="102"/>
        <v>0.25</v>
      </c>
      <c r="T489">
        <f t="shared" si="102"/>
        <v>0.25</v>
      </c>
      <c r="U489">
        <f t="shared" si="102"/>
        <v>0.25</v>
      </c>
      <c r="V489">
        <f t="shared" si="102"/>
        <v>0.25</v>
      </c>
      <c r="W489">
        <f t="shared" si="102"/>
        <v>0.25</v>
      </c>
    </row>
    <row r="490" spans="1:23" x14ac:dyDescent="0.25">
      <c r="A490" t="s">
        <v>120</v>
      </c>
      <c r="B490" t="s">
        <v>5</v>
      </c>
      <c r="C490" t="s">
        <v>15</v>
      </c>
      <c r="D490" t="s">
        <v>16</v>
      </c>
      <c r="E490" t="s">
        <v>152</v>
      </c>
      <c r="G490" t="s">
        <v>65</v>
      </c>
      <c r="M490">
        <v>15</v>
      </c>
      <c r="N490">
        <f t="shared" si="102"/>
        <v>15</v>
      </c>
      <c r="O490">
        <f t="shared" si="102"/>
        <v>15</v>
      </c>
      <c r="P490">
        <f t="shared" si="102"/>
        <v>15</v>
      </c>
      <c r="Q490">
        <f t="shared" si="102"/>
        <v>15</v>
      </c>
      <c r="R490">
        <f t="shared" si="102"/>
        <v>15</v>
      </c>
      <c r="S490">
        <f t="shared" si="102"/>
        <v>15</v>
      </c>
      <c r="T490">
        <f t="shared" si="102"/>
        <v>15</v>
      </c>
      <c r="U490">
        <f t="shared" si="102"/>
        <v>15</v>
      </c>
      <c r="V490">
        <f t="shared" si="102"/>
        <v>15</v>
      </c>
      <c r="W490">
        <f t="shared" si="102"/>
        <v>15</v>
      </c>
    </row>
    <row r="491" spans="1:23" x14ac:dyDescent="0.25">
      <c r="A491" t="s">
        <v>120</v>
      </c>
      <c r="B491" t="s">
        <v>5</v>
      </c>
      <c r="C491" t="s">
        <v>15</v>
      </c>
      <c r="D491" t="s">
        <v>16</v>
      </c>
      <c r="E491" t="s">
        <v>152</v>
      </c>
      <c r="F491" t="s">
        <v>153</v>
      </c>
      <c r="G491" t="s">
        <v>6</v>
      </c>
    </row>
    <row r="492" spans="1:23" x14ac:dyDescent="0.25">
      <c r="A492" t="s">
        <v>120</v>
      </c>
      <c r="B492" t="s">
        <v>5</v>
      </c>
      <c r="C492" t="s">
        <v>15</v>
      </c>
      <c r="D492" t="s">
        <v>16</v>
      </c>
      <c r="E492" t="s">
        <v>152</v>
      </c>
      <c r="F492" t="s">
        <v>153</v>
      </c>
      <c r="G492" t="s">
        <v>67</v>
      </c>
      <c r="L492" t="s">
        <v>68</v>
      </c>
      <c r="M492">
        <v>2030</v>
      </c>
      <c r="N492">
        <f t="shared" ref="N492:W494" si="103">M492</f>
        <v>2030</v>
      </c>
      <c r="O492">
        <f t="shared" si="103"/>
        <v>2030</v>
      </c>
      <c r="P492">
        <f t="shared" si="103"/>
        <v>2030</v>
      </c>
      <c r="Q492">
        <f t="shared" si="103"/>
        <v>2030</v>
      </c>
      <c r="R492">
        <f t="shared" si="103"/>
        <v>2030</v>
      </c>
      <c r="S492">
        <f t="shared" si="103"/>
        <v>2030</v>
      </c>
      <c r="T492">
        <f t="shared" si="103"/>
        <v>2030</v>
      </c>
      <c r="U492">
        <f t="shared" si="103"/>
        <v>2030</v>
      </c>
      <c r="V492">
        <f t="shared" si="103"/>
        <v>2030</v>
      </c>
      <c r="W492">
        <f t="shared" si="103"/>
        <v>2030</v>
      </c>
    </row>
    <row r="493" spans="1:23" x14ac:dyDescent="0.25">
      <c r="A493" t="s">
        <v>120</v>
      </c>
      <c r="B493" t="s">
        <v>5</v>
      </c>
      <c r="C493" t="s">
        <v>15</v>
      </c>
      <c r="D493" t="s">
        <v>16</v>
      </c>
      <c r="E493" t="s">
        <v>152</v>
      </c>
      <c r="F493" t="s">
        <v>153</v>
      </c>
      <c r="G493" t="s">
        <v>69</v>
      </c>
      <c r="L493" t="s">
        <v>68</v>
      </c>
      <c r="M493">
        <v>2101</v>
      </c>
      <c r="N493">
        <f t="shared" si="103"/>
        <v>2101</v>
      </c>
      <c r="O493">
        <f t="shared" si="103"/>
        <v>2101</v>
      </c>
      <c r="P493">
        <f t="shared" si="103"/>
        <v>2101</v>
      </c>
      <c r="Q493">
        <f t="shared" si="103"/>
        <v>2101</v>
      </c>
      <c r="R493">
        <f t="shared" si="103"/>
        <v>2101</v>
      </c>
      <c r="S493">
        <f t="shared" si="103"/>
        <v>2101</v>
      </c>
      <c r="T493">
        <f t="shared" si="103"/>
        <v>2101</v>
      </c>
      <c r="U493">
        <f t="shared" si="103"/>
        <v>2101</v>
      </c>
      <c r="V493">
        <f t="shared" si="103"/>
        <v>2101</v>
      </c>
      <c r="W493">
        <f t="shared" si="103"/>
        <v>2101</v>
      </c>
    </row>
    <row r="494" spans="1:23" x14ac:dyDescent="0.25">
      <c r="A494" t="s">
        <v>120</v>
      </c>
      <c r="B494" t="s">
        <v>5</v>
      </c>
      <c r="C494" t="s">
        <v>15</v>
      </c>
      <c r="D494" t="s">
        <v>16</v>
      </c>
      <c r="E494" t="s">
        <v>152</v>
      </c>
      <c r="F494" t="s">
        <v>153</v>
      </c>
      <c r="G494" t="s">
        <v>70</v>
      </c>
      <c r="L494" t="s">
        <v>71</v>
      </c>
      <c r="M494">
        <v>50</v>
      </c>
      <c r="N494">
        <f t="shared" si="103"/>
        <v>50</v>
      </c>
      <c r="O494">
        <f t="shared" si="103"/>
        <v>50</v>
      </c>
      <c r="P494">
        <f t="shared" si="103"/>
        <v>50</v>
      </c>
      <c r="Q494">
        <f t="shared" si="103"/>
        <v>50</v>
      </c>
      <c r="R494">
        <f t="shared" si="103"/>
        <v>50</v>
      </c>
      <c r="S494">
        <f t="shared" si="103"/>
        <v>50</v>
      </c>
      <c r="T494">
        <f t="shared" si="103"/>
        <v>50</v>
      </c>
      <c r="U494">
        <f t="shared" si="103"/>
        <v>50</v>
      </c>
      <c r="V494">
        <f t="shared" si="103"/>
        <v>50</v>
      </c>
      <c r="W494">
        <f t="shared" si="103"/>
        <v>50</v>
      </c>
    </row>
    <row r="495" spans="1:23" x14ac:dyDescent="0.25">
      <c r="A495" t="s">
        <v>120</v>
      </c>
      <c r="B495" t="s">
        <v>5</v>
      </c>
      <c r="C495" t="s">
        <v>15</v>
      </c>
      <c r="D495" t="s">
        <v>16</v>
      </c>
      <c r="E495" t="s">
        <v>152</v>
      </c>
      <c r="F495" t="s">
        <v>153</v>
      </c>
      <c r="G495" t="s">
        <v>72</v>
      </c>
      <c r="L495" t="s">
        <v>51</v>
      </c>
      <c r="M495">
        <v>1</v>
      </c>
    </row>
    <row r="496" spans="1:23" x14ac:dyDescent="0.25">
      <c r="A496" t="s">
        <v>120</v>
      </c>
      <c r="B496" t="s">
        <v>5</v>
      </c>
      <c r="C496" t="s">
        <v>15</v>
      </c>
      <c r="D496" t="s">
        <v>16</v>
      </c>
      <c r="E496" t="s">
        <v>152</v>
      </c>
      <c r="F496" t="s">
        <v>153</v>
      </c>
      <c r="G496" t="s">
        <v>73</v>
      </c>
      <c r="K496" t="s">
        <v>154</v>
      </c>
      <c r="L496" t="s">
        <v>82</v>
      </c>
      <c r="M496">
        <v>1241974.5</v>
      </c>
      <c r="N496">
        <f t="shared" ref="N496:W498" si="104">M496</f>
        <v>1241974.5</v>
      </c>
      <c r="O496">
        <f t="shared" si="104"/>
        <v>1241974.5</v>
      </c>
      <c r="P496">
        <f t="shared" si="104"/>
        <v>1241974.5</v>
      </c>
      <c r="Q496">
        <f t="shared" si="104"/>
        <v>1241974.5</v>
      </c>
      <c r="R496">
        <f t="shared" si="104"/>
        <v>1241974.5</v>
      </c>
      <c r="S496">
        <f t="shared" si="104"/>
        <v>1241974.5</v>
      </c>
      <c r="T496">
        <f t="shared" si="104"/>
        <v>1241974.5</v>
      </c>
      <c r="U496">
        <f t="shared" si="104"/>
        <v>1241974.5</v>
      </c>
      <c r="V496">
        <f t="shared" si="104"/>
        <v>1241974.5</v>
      </c>
      <c r="W496">
        <f t="shared" si="104"/>
        <v>1241974.5</v>
      </c>
    </row>
    <row r="497" spans="1:23" x14ac:dyDescent="0.25">
      <c r="A497" t="s">
        <v>120</v>
      </c>
      <c r="B497" t="s">
        <v>5</v>
      </c>
      <c r="C497" t="s">
        <v>15</v>
      </c>
      <c r="D497" t="s">
        <v>16</v>
      </c>
      <c r="E497" t="s">
        <v>152</v>
      </c>
      <c r="F497" t="s">
        <v>153</v>
      </c>
      <c r="G497" t="s">
        <v>76</v>
      </c>
      <c r="K497" t="s">
        <v>155</v>
      </c>
      <c r="L497" t="s">
        <v>78</v>
      </c>
      <c r="M497">
        <v>1365470000</v>
      </c>
      <c r="N497">
        <f t="shared" si="104"/>
        <v>1365470000</v>
      </c>
      <c r="O497">
        <f t="shared" si="104"/>
        <v>1365470000</v>
      </c>
      <c r="P497">
        <f t="shared" si="104"/>
        <v>1365470000</v>
      </c>
      <c r="Q497">
        <f t="shared" si="104"/>
        <v>1365470000</v>
      </c>
      <c r="R497">
        <f t="shared" si="104"/>
        <v>1365470000</v>
      </c>
      <c r="S497">
        <f t="shared" si="104"/>
        <v>1365470000</v>
      </c>
      <c r="T497">
        <f t="shared" si="104"/>
        <v>1365470000</v>
      </c>
      <c r="U497">
        <f t="shared" si="104"/>
        <v>1365470000</v>
      </c>
      <c r="V497">
        <f t="shared" si="104"/>
        <v>1365470000</v>
      </c>
      <c r="W497">
        <f t="shared" si="104"/>
        <v>1365470000</v>
      </c>
    </row>
    <row r="498" spans="1:23" x14ac:dyDescent="0.25">
      <c r="A498" t="s">
        <v>120</v>
      </c>
      <c r="B498" t="s">
        <v>5</v>
      </c>
      <c r="C498" t="s">
        <v>15</v>
      </c>
      <c r="D498" t="s">
        <v>16</v>
      </c>
      <c r="E498" t="s">
        <v>152</v>
      </c>
      <c r="F498" t="s">
        <v>153</v>
      </c>
      <c r="G498" t="s">
        <v>79</v>
      </c>
      <c r="K498" t="s">
        <v>155</v>
      </c>
      <c r="L498" t="s">
        <v>78</v>
      </c>
      <c r="M498">
        <v>281751</v>
      </c>
      <c r="N498">
        <f t="shared" si="104"/>
        <v>281751</v>
      </c>
      <c r="O498">
        <f t="shared" si="104"/>
        <v>281751</v>
      </c>
      <c r="P498">
        <f t="shared" si="104"/>
        <v>281751</v>
      </c>
      <c r="Q498">
        <f t="shared" si="104"/>
        <v>281751</v>
      </c>
      <c r="R498">
        <f t="shared" si="104"/>
        <v>281751</v>
      </c>
      <c r="S498">
        <f t="shared" si="104"/>
        <v>281751</v>
      </c>
      <c r="T498">
        <f t="shared" si="104"/>
        <v>281751</v>
      </c>
      <c r="U498">
        <f t="shared" si="104"/>
        <v>281751</v>
      </c>
      <c r="V498">
        <f t="shared" si="104"/>
        <v>281751</v>
      </c>
      <c r="W498">
        <f t="shared" si="104"/>
        <v>281751</v>
      </c>
    </row>
    <row r="499" spans="1:23" x14ac:dyDescent="0.25">
      <c r="A499" t="s">
        <v>81</v>
      </c>
      <c r="B499" t="s">
        <v>5</v>
      </c>
      <c r="C499" t="s">
        <v>15</v>
      </c>
      <c r="D499" t="s">
        <v>16</v>
      </c>
      <c r="E499" t="s">
        <v>156</v>
      </c>
      <c r="G499" t="s">
        <v>20</v>
      </c>
      <c r="L499" t="s">
        <v>82</v>
      </c>
    </row>
    <row r="500" spans="1:23" x14ac:dyDescent="0.25">
      <c r="A500" t="s">
        <v>81</v>
      </c>
      <c r="B500" t="s">
        <v>5</v>
      </c>
      <c r="C500" t="s">
        <v>15</v>
      </c>
      <c r="D500" t="s">
        <v>16</v>
      </c>
      <c r="E500" t="s">
        <v>156</v>
      </c>
      <c r="G500" t="s">
        <v>21</v>
      </c>
      <c r="H500" t="s">
        <v>62</v>
      </c>
    </row>
    <row r="501" spans="1:23" x14ac:dyDescent="0.25">
      <c r="A501" t="s">
        <v>81</v>
      </c>
      <c r="B501" t="s">
        <v>5</v>
      </c>
      <c r="C501" t="s">
        <v>15</v>
      </c>
      <c r="D501" t="s">
        <v>16</v>
      </c>
      <c r="E501" t="s">
        <v>156</v>
      </c>
      <c r="G501" t="s">
        <v>63</v>
      </c>
      <c r="L501" t="s">
        <v>51</v>
      </c>
      <c r="M501">
        <v>0.25</v>
      </c>
      <c r="N501">
        <f t="shared" ref="N501:W503" si="105">M501</f>
        <v>0.25</v>
      </c>
      <c r="O501">
        <f t="shared" si="105"/>
        <v>0.25</v>
      </c>
      <c r="P501">
        <f t="shared" si="105"/>
        <v>0.25</v>
      </c>
      <c r="Q501">
        <f t="shared" si="105"/>
        <v>0.25</v>
      </c>
      <c r="R501">
        <f t="shared" si="105"/>
        <v>0.25</v>
      </c>
      <c r="S501">
        <f t="shared" si="105"/>
        <v>0.25</v>
      </c>
      <c r="T501">
        <f t="shared" si="105"/>
        <v>0.25</v>
      </c>
      <c r="U501">
        <f t="shared" si="105"/>
        <v>0.25</v>
      </c>
      <c r="V501">
        <f t="shared" si="105"/>
        <v>0.25</v>
      </c>
      <c r="W501">
        <f t="shared" si="105"/>
        <v>0.25</v>
      </c>
    </row>
    <row r="502" spans="1:23" x14ac:dyDescent="0.25">
      <c r="A502" t="s">
        <v>81</v>
      </c>
      <c r="B502" t="s">
        <v>5</v>
      </c>
      <c r="C502" t="s">
        <v>15</v>
      </c>
      <c r="D502" t="s">
        <v>16</v>
      </c>
      <c r="E502" t="s">
        <v>156</v>
      </c>
      <c r="G502" t="s">
        <v>65</v>
      </c>
      <c r="M502">
        <v>15</v>
      </c>
      <c r="N502">
        <f t="shared" si="105"/>
        <v>15</v>
      </c>
      <c r="O502">
        <f t="shared" si="105"/>
        <v>15</v>
      </c>
      <c r="P502">
        <f t="shared" si="105"/>
        <v>15</v>
      </c>
      <c r="Q502">
        <f t="shared" si="105"/>
        <v>15</v>
      </c>
      <c r="R502">
        <f t="shared" si="105"/>
        <v>15</v>
      </c>
      <c r="S502">
        <f t="shared" si="105"/>
        <v>15</v>
      </c>
      <c r="T502">
        <f t="shared" si="105"/>
        <v>15</v>
      </c>
      <c r="U502">
        <f t="shared" si="105"/>
        <v>15</v>
      </c>
      <c r="V502">
        <f t="shared" si="105"/>
        <v>15</v>
      </c>
      <c r="W502">
        <f t="shared" si="105"/>
        <v>15</v>
      </c>
    </row>
    <row r="503" spans="1:23" x14ac:dyDescent="0.25">
      <c r="A503" t="s">
        <v>81</v>
      </c>
      <c r="B503" t="s">
        <v>5</v>
      </c>
      <c r="C503" t="s">
        <v>15</v>
      </c>
      <c r="D503" t="s">
        <v>16</v>
      </c>
      <c r="E503" t="s">
        <v>156</v>
      </c>
      <c r="G503" t="s">
        <v>50</v>
      </c>
      <c r="L503" t="s">
        <v>51</v>
      </c>
      <c r="M503">
        <v>0</v>
      </c>
      <c r="N503">
        <f t="shared" si="105"/>
        <v>0</v>
      </c>
      <c r="O503">
        <f t="shared" si="105"/>
        <v>0</v>
      </c>
      <c r="P503">
        <f t="shared" si="105"/>
        <v>0</v>
      </c>
      <c r="Q503">
        <f t="shared" si="105"/>
        <v>0</v>
      </c>
      <c r="R503">
        <f t="shared" si="105"/>
        <v>0</v>
      </c>
      <c r="S503">
        <f t="shared" si="105"/>
        <v>0</v>
      </c>
      <c r="T503">
        <f t="shared" si="105"/>
        <v>0</v>
      </c>
      <c r="U503">
        <f t="shared" si="105"/>
        <v>0</v>
      </c>
      <c r="V503">
        <f t="shared" si="105"/>
        <v>0</v>
      </c>
      <c r="W503">
        <f t="shared" si="105"/>
        <v>0</v>
      </c>
    </row>
    <row r="504" spans="1:23" x14ac:dyDescent="0.25">
      <c r="A504" t="s">
        <v>81</v>
      </c>
      <c r="B504" t="s">
        <v>5</v>
      </c>
      <c r="C504" t="s">
        <v>15</v>
      </c>
      <c r="D504" t="s">
        <v>16</v>
      </c>
      <c r="E504" t="s">
        <v>156</v>
      </c>
      <c r="F504" t="s">
        <v>157</v>
      </c>
      <c r="G504" t="s">
        <v>6</v>
      </c>
    </row>
    <row r="505" spans="1:23" x14ac:dyDescent="0.25">
      <c r="A505" t="s">
        <v>81</v>
      </c>
      <c r="B505" t="s">
        <v>5</v>
      </c>
      <c r="C505" t="s">
        <v>15</v>
      </c>
      <c r="D505" t="s">
        <v>16</v>
      </c>
      <c r="E505" t="s">
        <v>156</v>
      </c>
      <c r="F505" t="s">
        <v>157</v>
      </c>
      <c r="G505" t="s">
        <v>67</v>
      </c>
      <c r="L505" t="s">
        <v>68</v>
      </c>
      <c r="M505">
        <v>1990</v>
      </c>
      <c r="N505">
        <f t="shared" ref="N505:W507" si="106">M505</f>
        <v>1990</v>
      </c>
      <c r="O505">
        <f t="shared" si="106"/>
        <v>1990</v>
      </c>
      <c r="P505">
        <f t="shared" si="106"/>
        <v>1990</v>
      </c>
      <c r="Q505">
        <f t="shared" si="106"/>
        <v>1990</v>
      </c>
      <c r="R505">
        <f t="shared" si="106"/>
        <v>1990</v>
      </c>
      <c r="S505">
        <f t="shared" si="106"/>
        <v>1990</v>
      </c>
      <c r="T505">
        <f t="shared" si="106"/>
        <v>1990</v>
      </c>
      <c r="U505">
        <f t="shared" si="106"/>
        <v>1990</v>
      </c>
      <c r="V505">
        <f t="shared" si="106"/>
        <v>1990</v>
      </c>
      <c r="W505">
        <f t="shared" si="106"/>
        <v>1990</v>
      </c>
    </row>
    <row r="506" spans="1:23" x14ac:dyDescent="0.25">
      <c r="A506" t="s">
        <v>81</v>
      </c>
      <c r="B506" t="s">
        <v>5</v>
      </c>
      <c r="C506" t="s">
        <v>15</v>
      </c>
      <c r="D506" t="s">
        <v>16</v>
      </c>
      <c r="E506" t="s">
        <v>156</v>
      </c>
      <c r="F506" t="s">
        <v>157</v>
      </c>
      <c r="G506" t="s">
        <v>69</v>
      </c>
      <c r="L506" t="s">
        <v>68</v>
      </c>
      <c r="M506">
        <v>2101</v>
      </c>
      <c r="N506">
        <f t="shared" si="106"/>
        <v>2101</v>
      </c>
      <c r="O506">
        <f t="shared" si="106"/>
        <v>2101</v>
      </c>
      <c r="P506">
        <f t="shared" si="106"/>
        <v>2101</v>
      </c>
      <c r="Q506">
        <f t="shared" si="106"/>
        <v>2101</v>
      </c>
      <c r="R506">
        <f t="shared" si="106"/>
        <v>2101</v>
      </c>
      <c r="S506">
        <f t="shared" si="106"/>
        <v>2101</v>
      </c>
      <c r="T506">
        <f t="shared" si="106"/>
        <v>2101</v>
      </c>
      <c r="U506">
        <f t="shared" si="106"/>
        <v>2101</v>
      </c>
      <c r="V506">
        <f t="shared" si="106"/>
        <v>2101</v>
      </c>
      <c r="W506">
        <f t="shared" si="106"/>
        <v>2101</v>
      </c>
    </row>
    <row r="507" spans="1:23" x14ac:dyDescent="0.25">
      <c r="A507" t="s">
        <v>81</v>
      </c>
      <c r="B507" t="s">
        <v>5</v>
      </c>
      <c r="C507" t="s">
        <v>15</v>
      </c>
      <c r="D507" t="s">
        <v>16</v>
      </c>
      <c r="E507" t="s">
        <v>156</v>
      </c>
      <c r="F507" t="s">
        <v>157</v>
      </c>
      <c r="G507" t="s">
        <v>70</v>
      </c>
      <c r="L507" t="s">
        <v>71</v>
      </c>
      <c r="M507">
        <v>4</v>
      </c>
      <c r="N507">
        <f t="shared" si="106"/>
        <v>4</v>
      </c>
      <c r="O507">
        <f t="shared" si="106"/>
        <v>4</v>
      </c>
      <c r="P507">
        <f t="shared" si="106"/>
        <v>4</v>
      </c>
      <c r="Q507">
        <f t="shared" si="106"/>
        <v>4</v>
      </c>
      <c r="R507">
        <f t="shared" si="106"/>
        <v>4</v>
      </c>
      <c r="S507">
        <f t="shared" si="106"/>
        <v>4</v>
      </c>
      <c r="T507">
        <f t="shared" si="106"/>
        <v>4</v>
      </c>
      <c r="U507">
        <f t="shared" si="106"/>
        <v>4</v>
      </c>
      <c r="V507">
        <f t="shared" si="106"/>
        <v>4</v>
      </c>
      <c r="W507">
        <f t="shared" si="106"/>
        <v>4</v>
      </c>
    </row>
    <row r="508" spans="1:23" x14ac:dyDescent="0.25">
      <c r="A508" t="s">
        <v>81</v>
      </c>
      <c r="B508" t="s">
        <v>5</v>
      </c>
      <c r="C508" t="s">
        <v>15</v>
      </c>
      <c r="D508" t="s">
        <v>16</v>
      </c>
      <c r="E508" t="s">
        <v>156</v>
      </c>
      <c r="F508" t="s">
        <v>157</v>
      </c>
      <c r="G508" t="s">
        <v>72</v>
      </c>
      <c r="L508" t="s">
        <v>51</v>
      </c>
      <c r="M508">
        <v>1</v>
      </c>
    </row>
    <row r="509" spans="1:23" x14ac:dyDescent="0.25">
      <c r="A509" t="s">
        <v>81</v>
      </c>
      <c r="B509" t="s">
        <v>5</v>
      </c>
      <c r="C509" t="s">
        <v>15</v>
      </c>
      <c r="D509" t="s">
        <v>16</v>
      </c>
      <c r="E509" t="s">
        <v>156</v>
      </c>
      <c r="F509" t="s">
        <v>157</v>
      </c>
      <c r="G509" t="s">
        <v>17</v>
      </c>
      <c r="J509" t="s">
        <v>30</v>
      </c>
      <c r="L509" t="s">
        <v>82</v>
      </c>
      <c r="M509">
        <v>1</v>
      </c>
      <c r="N509">
        <f t="shared" ref="N509:W509" si="107">M509</f>
        <v>1</v>
      </c>
      <c r="O509">
        <f t="shared" si="107"/>
        <v>1</v>
      </c>
      <c r="P509">
        <f t="shared" si="107"/>
        <v>1</v>
      </c>
      <c r="Q509">
        <f t="shared" si="107"/>
        <v>1</v>
      </c>
      <c r="R509">
        <f t="shared" si="107"/>
        <v>1</v>
      </c>
      <c r="S509">
        <f t="shared" si="107"/>
        <v>1</v>
      </c>
      <c r="T509">
        <f t="shared" si="107"/>
        <v>1</v>
      </c>
      <c r="U509">
        <f t="shared" si="107"/>
        <v>1</v>
      </c>
      <c r="V509">
        <f t="shared" si="107"/>
        <v>1</v>
      </c>
      <c r="W509">
        <f t="shared" si="107"/>
        <v>1</v>
      </c>
    </row>
    <row r="510" spans="1:23" x14ac:dyDescent="0.25">
      <c r="A510" t="s">
        <v>81</v>
      </c>
      <c r="B510" t="s">
        <v>5</v>
      </c>
      <c r="C510" t="s">
        <v>15</v>
      </c>
      <c r="D510" t="s">
        <v>16</v>
      </c>
      <c r="E510" t="s">
        <v>156</v>
      </c>
      <c r="F510" t="s">
        <v>100</v>
      </c>
      <c r="G510" t="s">
        <v>6</v>
      </c>
    </row>
    <row r="511" spans="1:23" x14ac:dyDescent="0.25">
      <c r="A511" t="s">
        <v>81</v>
      </c>
      <c r="B511" t="s">
        <v>5</v>
      </c>
      <c r="C511" t="s">
        <v>15</v>
      </c>
      <c r="D511" t="s">
        <v>16</v>
      </c>
      <c r="E511" t="s">
        <v>156</v>
      </c>
      <c r="F511" t="s">
        <v>100</v>
      </c>
      <c r="G511" t="s">
        <v>67</v>
      </c>
      <c r="L511" t="s">
        <v>68</v>
      </c>
      <c r="M511">
        <v>2005</v>
      </c>
      <c r="N511">
        <f t="shared" ref="N511:W513" si="108">M511</f>
        <v>2005</v>
      </c>
      <c r="O511">
        <f t="shared" si="108"/>
        <v>2005</v>
      </c>
      <c r="P511">
        <f t="shared" si="108"/>
        <v>2005</v>
      </c>
      <c r="Q511">
        <f t="shared" si="108"/>
        <v>2005</v>
      </c>
      <c r="R511">
        <f t="shared" si="108"/>
        <v>2005</v>
      </c>
      <c r="S511">
        <f t="shared" si="108"/>
        <v>2005</v>
      </c>
      <c r="T511">
        <f t="shared" si="108"/>
        <v>2005</v>
      </c>
      <c r="U511">
        <f t="shared" si="108"/>
        <v>2005</v>
      </c>
      <c r="V511">
        <f t="shared" si="108"/>
        <v>2005</v>
      </c>
      <c r="W511">
        <f t="shared" si="108"/>
        <v>2005</v>
      </c>
    </row>
    <row r="512" spans="1:23" x14ac:dyDescent="0.25">
      <c r="A512" t="s">
        <v>81</v>
      </c>
      <c r="B512" t="s">
        <v>5</v>
      </c>
      <c r="C512" t="s">
        <v>15</v>
      </c>
      <c r="D512" t="s">
        <v>16</v>
      </c>
      <c r="E512" t="s">
        <v>156</v>
      </c>
      <c r="F512" t="s">
        <v>100</v>
      </c>
      <c r="G512" t="s">
        <v>69</v>
      </c>
      <c r="L512" t="s">
        <v>68</v>
      </c>
      <c r="M512">
        <v>2101</v>
      </c>
      <c r="N512">
        <f t="shared" si="108"/>
        <v>2101</v>
      </c>
      <c r="O512">
        <f t="shared" si="108"/>
        <v>2101</v>
      </c>
      <c r="P512">
        <f t="shared" si="108"/>
        <v>2101</v>
      </c>
      <c r="Q512">
        <f t="shared" si="108"/>
        <v>2101</v>
      </c>
      <c r="R512">
        <f t="shared" si="108"/>
        <v>2101</v>
      </c>
      <c r="S512">
        <f t="shared" si="108"/>
        <v>2101</v>
      </c>
      <c r="T512">
        <f t="shared" si="108"/>
        <v>2101</v>
      </c>
      <c r="U512">
        <f t="shared" si="108"/>
        <v>2101</v>
      </c>
      <c r="V512">
        <f t="shared" si="108"/>
        <v>2101</v>
      </c>
      <c r="W512">
        <f t="shared" si="108"/>
        <v>2101</v>
      </c>
    </row>
    <row r="513" spans="1:23" x14ac:dyDescent="0.25">
      <c r="A513" t="s">
        <v>81</v>
      </c>
      <c r="B513" t="s">
        <v>5</v>
      </c>
      <c r="C513" t="s">
        <v>15</v>
      </c>
      <c r="D513" t="s">
        <v>16</v>
      </c>
      <c r="E513" t="s">
        <v>156</v>
      </c>
      <c r="F513" t="s">
        <v>100</v>
      </c>
      <c r="G513" t="s">
        <v>70</v>
      </c>
      <c r="L513" t="s">
        <v>71</v>
      </c>
      <c r="M513">
        <v>4</v>
      </c>
      <c r="N513">
        <f t="shared" si="108"/>
        <v>4</v>
      </c>
      <c r="O513">
        <f t="shared" si="108"/>
        <v>4</v>
      </c>
      <c r="P513">
        <f t="shared" si="108"/>
        <v>4</v>
      </c>
      <c r="Q513">
        <f t="shared" si="108"/>
        <v>4</v>
      </c>
      <c r="R513">
        <f t="shared" si="108"/>
        <v>4</v>
      </c>
      <c r="S513">
        <f t="shared" si="108"/>
        <v>4</v>
      </c>
      <c r="T513">
        <f t="shared" si="108"/>
        <v>4</v>
      </c>
      <c r="U513">
        <f t="shared" si="108"/>
        <v>4</v>
      </c>
      <c r="V513">
        <f t="shared" si="108"/>
        <v>4</v>
      </c>
      <c r="W513">
        <f t="shared" si="108"/>
        <v>4</v>
      </c>
    </row>
    <row r="514" spans="1:23" x14ac:dyDescent="0.25">
      <c r="A514" t="s">
        <v>81</v>
      </c>
      <c r="B514" t="s">
        <v>5</v>
      </c>
      <c r="C514" t="s">
        <v>15</v>
      </c>
      <c r="D514" t="s">
        <v>16</v>
      </c>
      <c r="E514" t="s">
        <v>156</v>
      </c>
      <c r="F514" t="s">
        <v>100</v>
      </c>
      <c r="G514" t="s">
        <v>72</v>
      </c>
      <c r="L514" t="s">
        <v>51</v>
      </c>
      <c r="M514">
        <v>0</v>
      </c>
    </row>
    <row r="515" spans="1:23" x14ac:dyDescent="0.25">
      <c r="A515" t="s">
        <v>81</v>
      </c>
      <c r="B515" t="s">
        <v>5</v>
      </c>
      <c r="C515" t="s">
        <v>15</v>
      </c>
      <c r="D515" t="s">
        <v>16</v>
      </c>
      <c r="E515" t="s">
        <v>156</v>
      </c>
      <c r="F515" t="s">
        <v>100</v>
      </c>
      <c r="G515" t="s">
        <v>17</v>
      </c>
      <c r="J515" t="s">
        <v>23</v>
      </c>
      <c r="L515" t="s">
        <v>82</v>
      </c>
      <c r="M515">
        <v>1</v>
      </c>
      <c r="N515">
        <f t="shared" ref="N515:W515" si="109">M515</f>
        <v>1</v>
      </c>
      <c r="O515">
        <f t="shared" si="109"/>
        <v>1</v>
      </c>
      <c r="P515">
        <f t="shared" si="109"/>
        <v>1</v>
      </c>
      <c r="Q515">
        <f t="shared" si="109"/>
        <v>1</v>
      </c>
      <c r="R515">
        <f t="shared" si="109"/>
        <v>1</v>
      </c>
      <c r="S515">
        <f t="shared" si="109"/>
        <v>1</v>
      </c>
      <c r="T515">
        <f t="shared" si="109"/>
        <v>1</v>
      </c>
      <c r="U515">
        <f t="shared" si="109"/>
        <v>1</v>
      </c>
      <c r="V515">
        <f t="shared" si="109"/>
        <v>1</v>
      </c>
      <c r="W515">
        <f t="shared" si="109"/>
        <v>1</v>
      </c>
    </row>
    <row r="516" spans="1:23" x14ac:dyDescent="0.25">
      <c r="A516" t="s">
        <v>81</v>
      </c>
      <c r="B516" t="s">
        <v>5</v>
      </c>
      <c r="C516" t="s">
        <v>15</v>
      </c>
      <c r="D516" t="s">
        <v>16</v>
      </c>
      <c r="E516" t="s">
        <v>156</v>
      </c>
      <c r="F516" t="s">
        <v>158</v>
      </c>
      <c r="G516" t="s">
        <v>6</v>
      </c>
    </row>
    <row r="517" spans="1:23" x14ac:dyDescent="0.25">
      <c r="A517" t="s">
        <v>81</v>
      </c>
      <c r="B517" t="s">
        <v>5</v>
      </c>
      <c r="C517" t="s">
        <v>15</v>
      </c>
      <c r="D517" t="s">
        <v>16</v>
      </c>
      <c r="E517" t="s">
        <v>156</v>
      </c>
      <c r="F517" t="s">
        <v>158</v>
      </c>
      <c r="G517" t="s">
        <v>67</v>
      </c>
      <c r="L517" t="s">
        <v>68</v>
      </c>
      <c r="M517">
        <v>2005</v>
      </c>
      <c r="N517">
        <f t="shared" ref="N517:W519" si="110">M517</f>
        <v>2005</v>
      </c>
      <c r="O517">
        <f t="shared" si="110"/>
        <v>2005</v>
      </c>
      <c r="P517">
        <f t="shared" si="110"/>
        <v>2005</v>
      </c>
      <c r="Q517">
        <f t="shared" si="110"/>
        <v>2005</v>
      </c>
      <c r="R517">
        <f t="shared" si="110"/>
        <v>2005</v>
      </c>
      <c r="S517">
        <f t="shared" si="110"/>
        <v>2005</v>
      </c>
      <c r="T517">
        <f t="shared" si="110"/>
        <v>2005</v>
      </c>
      <c r="U517">
        <f t="shared" si="110"/>
        <v>2005</v>
      </c>
      <c r="V517">
        <f t="shared" si="110"/>
        <v>2005</v>
      </c>
      <c r="W517">
        <f t="shared" si="110"/>
        <v>2005</v>
      </c>
    </row>
    <row r="518" spans="1:23" x14ac:dyDescent="0.25">
      <c r="A518" t="s">
        <v>81</v>
      </c>
      <c r="B518" t="s">
        <v>5</v>
      </c>
      <c r="C518" t="s">
        <v>15</v>
      </c>
      <c r="D518" t="s">
        <v>16</v>
      </c>
      <c r="E518" t="s">
        <v>156</v>
      </c>
      <c r="F518" t="s">
        <v>158</v>
      </c>
      <c r="G518" t="s">
        <v>69</v>
      </c>
      <c r="L518" t="s">
        <v>68</v>
      </c>
      <c r="M518">
        <v>2101</v>
      </c>
      <c r="N518">
        <f t="shared" si="110"/>
        <v>2101</v>
      </c>
      <c r="O518">
        <f t="shared" si="110"/>
        <v>2101</v>
      </c>
      <c r="P518">
        <f t="shared" si="110"/>
        <v>2101</v>
      </c>
      <c r="Q518">
        <f t="shared" si="110"/>
        <v>2101</v>
      </c>
      <c r="R518">
        <f t="shared" si="110"/>
        <v>2101</v>
      </c>
      <c r="S518">
        <f t="shared" si="110"/>
        <v>2101</v>
      </c>
      <c r="T518">
        <f t="shared" si="110"/>
        <v>2101</v>
      </c>
      <c r="U518">
        <f t="shared" si="110"/>
        <v>2101</v>
      </c>
      <c r="V518">
        <f t="shared" si="110"/>
        <v>2101</v>
      </c>
      <c r="W518">
        <f t="shared" si="110"/>
        <v>2101</v>
      </c>
    </row>
    <row r="519" spans="1:23" x14ac:dyDescent="0.25">
      <c r="A519" t="s">
        <v>81</v>
      </c>
      <c r="B519" t="s">
        <v>5</v>
      </c>
      <c r="C519" t="s">
        <v>15</v>
      </c>
      <c r="D519" t="s">
        <v>16</v>
      </c>
      <c r="E519" t="s">
        <v>156</v>
      </c>
      <c r="F519" t="s">
        <v>158</v>
      </c>
      <c r="G519" t="s">
        <v>70</v>
      </c>
      <c r="L519" t="s">
        <v>71</v>
      </c>
      <c r="M519">
        <v>4</v>
      </c>
      <c r="N519">
        <f t="shared" si="110"/>
        <v>4</v>
      </c>
      <c r="O519">
        <f t="shared" si="110"/>
        <v>4</v>
      </c>
      <c r="P519">
        <f t="shared" si="110"/>
        <v>4</v>
      </c>
      <c r="Q519">
        <f t="shared" si="110"/>
        <v>4</v>
      </c>
      <c r="R519">
        <f t="shared" si="110"/>
        <v>4</v>
      </c>
      <c r="S519">
        <f t="shared" si="110"/>
        <v>4</v>
      </c>
      <c r="T519">
        <f t="shared" si="110"/>
        <v>4</v>
      </c>
      <c r="U519">
        <f t="shared" si="110"/>
        <v>4</v>
      </c>
      <c r="V519">
        <f t="shared" si="110"/>
        <v>4</v>
      </c>
      <c r="W519">
        <f t="shared" si="110"/>
        <v>4</v>
      </c>
    </row>
    <row r="520" spans="1:23" x14ac:dyDescent="0.25">
      <c r="A520" t="s">
        <v>81</v>
      </c>
      <c r="B520" t="s">
        <v>5</v>
      </c>
      <c r="C520" t="s">
        <v>15</v>
      </c>
      <c r="D520" t="s">
        <v>16</v>
      </c>
      <c r="E520" t="s">
        <v>156</v>
      </c>
      <c r="F520" t="s">
        <v>158</v>
      </c>
      <c r="G520" t="s">
        <v>72</v>
      </c>
      <c r="L520" t="s">
        <v>51</v>
      </c>
      <c r="M520">
        <v>0</v>
      </c>
    </row>
    <row r="521" spans="1:23" x14ac:dyDescent="0.25">
      <c r="A521" t="s">
        <v>81</v>
      </c>
      <c r="B521" t="s">
        <v>5</v>
      </c>
      <c r="C521" t="s">
        <v>15</v>
      </c>
      <c r="D521" t="s">
        <v>16</v>
      </c>
      <c r="E521" t="s">
        <v>156</v>
      </c>
      <c r="F521" t="s">
        <v>158</v>
      </c>
      <c r="G521" t="s">
        <v>17</v>
      </c>
      <c r="J521" t="s">
        <v>159</v>
      </c>
      <c r="L521" t="s">
        <v>82</v>
      </c>
      <c r="M521">
        <v>1</v>
      </c>
      <c r="N521">
        <f t="shared" ref="N521:W521" si="111">M521</f>
        <v>1</v>
      </c>
      <c r="O521">
        <f t="shared" si="111"/>
        <v>1</v>
      </c>
      <c r="P521">
        <f t="shared" si="111"/>
        <v>1</v>
      </c>
      <c r="Q521">
        <f t="shared" si="111"/>
        <v>1</v>
      </c>
      <c r="R521">
        <f t="shared" si="111"/>
        <v>1</v>
      </c>
      <c r="S521">
        <f t="shared" si="111"/>
        <v>1</v>
      </c>
      <c r="T521">
        <f t="shared" si="111"/>
        <v>1</v>
      </c>
      <c r="U521">
        <f t="shared" si="111"/>
        <v>1</v>
      </c>
      <c r="V521">
        <f t="shared" si="111"/>
        <v>1</v>
      </c>
      <c r="W521">
        <f t="shared" si="111"/>
        <v>1</v>
      </c>
    </row>
    <row r="522" spans="1:23" x14ac:dyDescent="0.25">
      <c r="A522" t="s">
        <v>89</v>
      </c>
      <c r="B522" t="s">
        <v>5</v>
      </c>
      <c r="C522" t="s">
        <v>15</v>
      </c>
      <c r="D522" t="s">
        <v>16</v>
      </c>
      <c r="E522" t="s">
        <v>160</v>
      </c>
      <c r="G522" t="s">
        <v>20</v>
      </c>
      <c r="L522" t="s">
        <v>82</v>
      </c>
    </row>
    <row r="523" spans="1:23" x14ac:dyDescent="0.25">
      <c r="A523" t="s">
        <v>89</v>
      </c>
      <c r="B523" t="s">
        <v>5</v>
      </c>
      <c r="C523" t="s">
        <v>15</v>
      </c>
      <c r="D523" t="s">
        <v>16</v>
      </c>
      <c r="E523" t="s">
        <v>160</v>
      </c>
      <c r="G523" t="s">
        <v>21</v>
      </c>
      <c r="H523" t="s">
        <v>62</v>
      </c>
    </row>
    <row r="524" spans="1:23" x14ac:dyDescent="0.25">
      <c r="A524" t="s">
        <v>89</v>
      </c>
      <c r="B524" t="s">
        <v>5</v>
      </c>
      <c r="C524" t="s">
        <v>15</v>
      </c>
      <c r="D524" t="s">
        <v>16</v>
      </c>
      <c r="E524" t="s">
        <v>160</v>
      </c>
      <c r="G524" t="s">
        <v>63</v>
      </c>
      <c r="L524" t="s">
        <v>51</v>
      </c>
      <c r="M524">
        <v>0.25</v>
      </c>
      <c r="N524">
        <f t="shared" ref="N524:W526" si="112">M524</f>
        <v>0.25</v>
      </c>
      <c r="O524">
        <f t="shared" si="112"/>
        <v>0.25</v>
      </c>
      <c r="P524">
        <f t="shared" si="112"/>
        <v>0.25</v>
      </c>
      <c r="Q524">
        <f t="shared" si="112"/>
        <v>0.25</v>
      </c>
      <c r="R524">
        <f t="shared" si="112"/>
        <v>0.25</v>
      </c>
      <c r="S524">
        <f t="shared" si="112"/>
        <v>0.25</v>
      </c>
      <c r="T524">
        <f t="shared" si="112"/>
        <v>0.25</v>
      </c>
      <c r="U524">
        <f t="shared" si="112"/>
        <v>0.25</v>
      </c>
      <c r="V524">
        <f t="shared" si="112"/>
        <v>0.25</v>
      </c>
      <c r="W524">
        <f t="shared" si="112"/>
        <v>0.25</v>
      </c>
    </row>
    <row r="525" spans="1:23" x14ac:dyDescent="0.25">
      <c r="A525" t="s">
        <v>89</v>
      </c>
      <c r="B525" t="s">
        <v>5</v>
      </c>
      <c r="C525" t="s">
        <v>15</v>
      </c>
      <c r="D525" t="s">
        <v>16</v>
      </c>
      <c r="E525" t="s">
        <v>160</v>
      </c>
      <c r="G525" t="s">
        <v>65</v>
      </c>
      <c r="M525">
        <v>15</v>
      </c>
      <c r="N525">
        <f t="shared" si="112"/>
        <v>15</v>
      </c>
      <c r="O525">
        <f t="shared" si="112"/>
        <v>15</v>
      </c>
      <c r="P525">
        <f t="shared" si="112"/>
        <v>15</v>
      </c>
      <c r="Q525">
        <f t="shared" si="112"/>
        <v>15</v>
      </c>
      <c r="R525">
        <f t="shared" si="112"/>
        <v>15</v>
      </c>
      <c r="S525">
        <f t="shared" si="112"/>
        <v>15</v>
      </c>
      <c r="T525">
        <f t="shared" si="112"/>
        <v>15</v>
      </c>
      <c r="U525">
        <f t="shared" si="112"/>
        <v>15</v>
      </c>
      <c r="V525">
        <f t="shared" si="112"/>
        <v>15</v>
      </c>
      <c r="W525">
        <f t="shared" si="112"/>
        <v>15</v>
      </c>
    </row>
    <row r="526" spans="1:23" x14ac:dyDescent="0.25">
      <c r="A526" t="s">
        <v>89</v>
      </c>
      <c r="B526" t="s">
        <v>5</v>
      </c>
      <c r="C526" t="s">
        <v>15</v>
      </c>
      <c r="D526" t="s">
        <v>16</v>
      </c>
      <c r="E526" t="s">
        <v>160</v>
      </c>
      <c r="G526" t="s">
        <v>50</v>
      </c>
      <c r="L526" t="s">
        <v>51</v>
      </c>
      <c r="M526">
        <v>0</v>
      </c>
      <c r="N526">
        <f t="shared" si="112"/>
        <v>0</v>
      </c>
      <c r="O526">
        <f t="shared" si="112"/>
        <v>0</v>
      </c>
      <c r="P526">
        <f t="shared" si="112"/>
        <v>0</v>
      </c>
      <c r="Q526">
        <f t="shared" si="112"/>
        <v>0</v>
      </c>
      <c r="R526">
        <f t="shared" si="112"/>
        <v>0</v>
      </c>
      <c r="S526">
        <f t="shared" si="112"/>
        <v>0</v>
      </c>
      <c r="T526">
        <f t="shared" si="112"/>
        <v>0</v>
      </c>
      <c r="U526">
        <f t="shared" si="112"/>
        <v>0</v>
      </c>
      <c r="V526">
        <f t="shared" si="112"/>
        <v>0</v>
      </c>
      <c r="W526">
        <f t="shared" si="112"/>
        <v>0</v>
      </c>
    </row>
    <row r="527" spans="1:23" x14ac:dyDescent="0.25">
      <c r="A527" t="s">
        <v>89</v>
      </c>
      <c r="B527" t="s">
        <v>5</v>
      </c>
      <c r="C527" t="s">
        <v>15</v>
      </c>
      <c r="D527" t="s">
        <v>16</v>
      </c>
      <c r="E527" t="s">
        <v>160</v>
      </c>
      <c r="F527" t="s">
        <v>161</v>
      </c>
      <c r="G527" t="s">
        <v>6</v>
      </c>
    </row>
    <row r="528" spans="1:23" x14ac:dyDescent="0.25">
      <c r="A528" t="s">
        <v>89</v>
      </c>
      <c r="B528" t="s">
        <v>5</v>
      </c>
      <c r="C528" t="s">
        <v>15</v>
      </c>
      <c r="D528" t="s">
        <v>16</v>
      </c>
      <c r="E528" t="s">
        <v>160</v>
      </c>
      <c r="F528" t="s">
        <v>161</v>
      </c>
      <c r="G528" t="s">
        <v>67</v>
      </c>
      <c r="L528" t="s">
        <v>68</v>
      </c>
      <c r="M528">
        <v>1990</v>
      </c>
      <c r="N528">
        <f t="shared" ref="N528:W530" si="113">M528</f>
        <v>1990</v>
      </c>
      <c r="O528">
        <f t="shared" si="113"/>
        <v>1990</v>
      </c>
      <c r="P528">
        <f t="shared" si="113"/>
        <v>1990</v>
      </c>
      <c r="Q528">
        <f t="shared" si="113"/>
        <v>1990</v>
      </c>
      <c r="R528">
        <f t="shared" si="113"/>
        <v>1990</v>
      </c>
      <c r="S528">
        <f t="shared" si="113"/>
        <v>1990</v>
      </c>
      <c r="T528">
        <f t="shared" si="113"/>
        <v>1990</v>
      </c>
      <c r="U528">
        <f t="shared" si="113"/>
        <v>1990</v>
      </c>
      <c r="V528">
        <f t="shared" si="113"/>
        <v>1990</v>
      </c>
      <c r="W528">
        <f t="shared" si="113"/>
        <v>1990</v>
      </c>
    </row>
    <row r="529" spans="1:23" x14ac:dyDescent="0.25">
      <c r="A529" t="s">
        <v>89</v>
      </c>
      <c r="B529" t="s">
        <v>5</v>
      </c>
      <c r="C529" t="s">
        <v>15</v>
      </c>
      <c r="D529" t="s">
        <v>16</v>
      </c>
      <c r="E529" t="s">
        <v>160</v>
      </c>
      <c r="F529" t="s">
        <v>161</v>
      </c>
      <c r="G529" t="s">
        <v>69</v>
      </c>
      <c r="L529" t="s">
        <v>68</v>
      </c>
      <c r="M529">
        <v>2101</v>
      </c>
      <c r="N529">
        <f t="shared" si="113"/>
        <v>2101</v>
      </c>
      <c r="O529">
        <f t="shared" si="113"/>
        <v>2101</v>
      </c>
      <c r="P529">
        <f t="shared" si="113"/>
        <v>2101</v>
      </c>
      <c r="Q529">
        <f t="shared" si="113"/>
        <v>2101</v>
      </c>
      <c r="R529">
        <f t="shared" si="113"/>
        <v>2101</v>
      </c>
      <c r="S529">
        <f t="shared" si="113"/>
        <v>2101</v>
      </c>
      <c r="T529">
        <f t="shared" si="113"/>
        <v>2101</v>
      </c>
      <c r="U529">
        <f t="shared" si="113"/>
        <v>2101</v>
      </c>
      <c r="V529">
        <f t="shared" si="113"/>
        <v>2101</v>
      </c>
      <c r="W529">
        <f t="shared" si="113"/>
        <v>2101</v>
      </c>
    </row>
    <row r="530" spans="1:23" x14ac:dyDescent="0.25">
      <c r="A530" t="s">
        <v>89</v>
      </c>
      <c r="B530" t="s">
        <v>5</v>
      </c>
      <c r="C530" t="s">
        <v>15</v>
      </c>
      <c r="D530" t="s">
        <v>16</v>
      </c>
      <c r="E530" t="s">
        <v>160</v>
      </c>
      <c r="F530" t="s">
        <v>161</v>
      </c>
      <c r="G530" t="s">
        <v>70</v>
      </c>
      <c r="L530" t="s">
        <v>71</v>
      </c>
      <c r="M530">
        <v>1</v>
      </c>
      <c r="N530">
        <f t="shared" si="113"/>
        <v>1</v>
      </c>
      <c r="O530">
        <f t="shared" si="113"/>
        <v>1</v>
      </c>
      <c r="P530">
        <f t="shared" si="113"/>
        <v>1</v>
      </c>
      <c r="Q530">
        <f t="shared" si="113"/>
        <v>1</v>
      </c>
      <c r="R530">
        <f t="shared" si="113"/>
        <v>1</v>
      </c>
      <c r="S530">
        <f t="shared" si="113"/>
        <v>1</v>
      </c>
      <c r="T530">
        <f t="shared" si="113"/>
        <v>1</v>
      </c>
      <c r="U530">
        <f t="shared" si="113"/>
        <v>1</v>
      </c>
      <c r="V530">
        <f t="shared" si="113"/>
        <v>1</v>
      </c>
      <c r="W530">
        <f t="shared" si="113"/>
        <v>1</v>
      </c>
    </row>
    <row r="531" spans="1:23" x14ac:dyDescent="0.25">
      <c r="A531" t="s">
        <v>89</v>
      </c>
      <c r="B531" t="s">
        <v>5</v>
      </c>
      <c r="C531" t="s">
        <v>15</v>
      </c>
      <c r="D531" t="s">
        <v>16</v>
      </c>
      <c r="E531" t="s">
        <v>160</v>
      </c>
      <c r="F531" t="s">
        <v>161</v>
      </c>
      <c r="G531" t="s">
        <v>72</v>
      </c>
      <c r="L531" t="s">
        <v>51</v>
      </c>
      <c r="M531">
        <v>1</v>
      </c>
    </row>
    <row r="532" spans="1:23" x14ac:dyDescent="0.25">
      <c r="A532" t="s">
        <v>89</v>
      </c>
      <c r="B532" t="s">
        <v>5</v>
      </c>
      <c r="C532" t="s">
        <v>15</v>
      </c>
      <c r="D532" t="s">
        <v>16</v>
      </c>
      <c r="E532" t="s">
        <v>160</v>
      </c>
      <c r="F532" t="s">
        <v>161</v>
      </c>
      <c r="G532" t="s">
        <v>17</v>
      </c>
      <c r="J532" t="s">
        <v>37</v>
      </c>
      <c r="L532" t="s">
        <v>82</v>
      </c>
      <c r="M532">
        <v>1</v>
      </c>
      <c r="N532">
        <f t="shared" ref="N532:W532" si="114">M532</f>
        <v>1</v>
      </c>
      <c r="O532">
        <f t="shared" si="114"/>
        <v>1</v>
      </c>
      <c r="P532">
        <f t="shared" si="114"/>
        <v>1</v>
      </c>
      <c r="Q532">
        <f t="shared" si="114"/>
        <v>1</v>
      </c>
      <c r="R532">
        <f t="shared" si="114"/>
        <v>1</v>
      </c>
      <c r="S532">
        <f t="shared" si="114"/>
        <v>1</v>
      </c>
      <c r="T532">
        <f t="shared" si="114"/>
        <v>1</v>
      </c>
      <c r="U532">
        <f t="shared" si="114"/>
        <v>1</v>
      </c>
      <c r="V532">
        <f t="shared" si="114"/>
        <v>1</v>
      </c>
      <c r="W532">
        <f t="shared" si="114"/>
        <v>1</v>
      </c>
    </row>
    <row r="533" spans="1:23" x14ac:dyDescent="0.25">
      <c r="A533" t="s">
        <v>89</v>
      </c>
      <c r="B533" t="s">
        <v>5</v>
      </c>
      <c r="C533" t="s">
        <v>15</v>
      </c>
      <c r="D533" t="s">
        <v>16</v>
      </c>
      <c r="E533" t="s">
        <v>160</v>
      </c>
      <c r="F533" t="s">
        <v>162</v>
      </c>
      <c r="G533" t="s">
        <v>6</v>
      </c>
    </row>
    <row r="534" spans="1:23" x14ac:dyDescent="0.25">
      <c r="A534" t="s">
        <v>89</v>
      </c>
      <c r="B534" t="s">
        <v>5</v>
      </c>
      <c r="C534" t="s">
        <v>15</v>
      </c>
      <c r="D534" t="s">
        <v>16</v>
      </c>
      <c r="E534" t="s">
        <v>160</v>
      </c>
      <c r="F534" t="s">
        <v>162</v>
      </c>
      <c r="G534" t="s">
        <v>67</v>
      </c>
      <c r="L534" t="s">
        <v>68</v>
      </c>
      <c r="M534">
        <v>2005</v>
      </c>
      <c r="N534">
        <f t="shared" ref="N534:W536" si="115">M534</f>
        <v>2005</v>
      </c>
      <c r="O534">
        <f t="shared" si="115"/>
        <v>2005</v>
      </c>
      <c r="P534">
        <f t="shared" si="115"/>
        <v>2005</v>
      </c>
      <c r="Q534">
        <f t="shared" si="115"/>
        <v>2005</v>
      </c>
      <c r="R534">
        <f t="shared" si="115"/>
        <v>2005</v>
      </c>
      <c r="S534">
        <f t="shared" si="115"/>
        <v>2005</v>
      </c>
      <c r="T534">
        <f t="shared" si="115"/>
        <v>2005</v>
      </c>
      <c r="U534">
        <f t="shared" si="115"/>
        <v>2005</v>
      </c>
      <c r="V534">
        <f t="shared" si="115"/>
        <v>2005</v>
      </c>
      <c r="W534">
        <f t="shared" si="115"/>
        <v>2005</v>
      </c>
    </row>
    <row r="535" spans="1:23" x14ac:dyDescent="0.25">
      <c r="A535" t="s">
        <v>89</v>
      </c>
      <c r="B535" t="s">
        <v>5</v>
      </c>
      <c r="C535" t="s">
        <v>15</v>
      </c>
      <c r="D535" t="s">
        <v>16</v>
      </c>
      <c r="E535" t="s">
        <v>160</v>
      </c>
      <c r="F535" t="s">
        <v>162</v>
      </c>
      <c r="G535" t="s">
        <v>69</v>
      </c>
      <c r="L535" t="s">
        <v>68</v>
      </c>
      <c r="M535">
        <v>2101</v>
      </c>
      <c r="N535">
        <f t="shared" si="115"/>
        <v>2101</v>
      </c>
      <c r="O535">
        <f t="shared" si="115"/>
        <v>2101</v>
      </c>
      <c r="P535">
        <f t="shared" si="115"/>
        <v>2101</v>
      </c>
      <c r="Q535">
        <f t="shared" si="115"/>
        <v>2101</v>
      </c>
      <c r="R535">
        <f t="shared" si="115"/>
        <v>2101</v>
      </c>
      <c r="S535">
        <f t="shared" si="115"/>
        <v>2101</v>
      </c>
      <c r="T535">
        <f t="shared" si="115"/>
        <v>2101</v>
      </c>
      <c r="U535">
        <f t="shared" si="115"/>
        <v>2101</v>
      </c>
      <c r="V535">
        <f t="shared" si="115"/>
        <v>2101</v>
      </c>
      <c r="W535">
        <f t="shared" si="115"/>
        <v>2101</v>
      </c>
    </row>
    <row r="536" spans="1:23" x14ac:dyDescent="0.25">
      <c r="A536" t="s">
        <v>89</v>
      </c>
      <c r="B536" t="s">
        <v>5</v>
      </c>
      <c r="C536" t="s">
        <v>15</v>
      </c>
      <c r="D536" t="s">
        <v>16</v>
      </c>
      <c r="E536" t="s">
        <v>160</v>
      </c>
      <c r="F536" t="s">
        <v>162</v>
      </c>
      <c r="G536" t="s">
        <v>70</v>
      </c>
      <c r="L536" t="s">
        <v>71</v>
      </c>
      <c r="M536">
        <v>1</v>
      </c>
      <c r="N536">
        <f t="shared" si="115"/>
        <v>1</v>
      </c>
      <c r="O536">
        <f t="shared" si="115"/>
        <v>1</v>
      </c>
      <c r="P536">
        <f t="shared" si="115"/>
        <v>1</v>
      </c>
      <c r="Q536">
        <f t="shared" si="115"/>
        <v>1</v>
      </c>
      <c r="R536">
        <f t="shared" si="115"/>
        <v>1</v>
      </c>
      <c r="S536">
        <f t="shared" si="115"/>
        <v>1</v>
      </c>
      <c r="T536">
        <f t="shared" si="115"/>
        <v>1</v>
      </c>
      <c r="U536">
        <f t="shared" si="115"/>
        <v>1</v>
      </c>
      <c r="V536">
        <f t="shared" si="115"/>
        <v>1</v>
      </c>
      <c r="W536">
        <f t="shared" si="115"/>
        <v>1</v>
      </c>
    </row>
    <row r="537" spans="1:23" x14ac:dyDescent="0.25">
      <c r="A537" t="s">
        <v>89</v>
      </c>
      <c r="B537" t="s">
        <v>5</v>
      </c>
      <c r="C537" t="s">
        <v>15</v>
      </c>
      <c r="D537" t="s">
        <v>16</v>
      </c>
      <c r="E537" t="s">
        <v>160</v>
      </c>
      <c r="F537" t="s">
        <v>162</v>
      </c>
      <c r="G537" t="s">
        <v>72</v>
      </c>
      <c r="L537" t="s">
        <v>51</v>
      </c>
      <c r="M537">
        <v>0</v>
      </c>
    </row>
    <row r="538" spans="1:23" x14ac:dyDescent="0.25">
      <c r="A538" t="s">
        <v>89</v>
      </c>
      <c r="B538" t="s">
        <v>5</v>
      </c>
      <c r="C538" t="s">
        <v>15</v>
      </c>
      <c r="D538" t="s">
        <v>16</v>
      </c>
      <c r="E538" t="s">
        <v>160</v>
      </c>
      <c r="F538" t="s">
        <v>162</v>
      </c>
      <c r="G538" t="s">
        <v>17</v>
      </c>
      <c r="J538" t="s">
        <v>35</v>
      </c>
      <c r="L538" t="s">
        <v>82</v>
      </c>
      <c r="M538">
        <v>1</v>
      </c>
      <c r="N538">
        <f t="shared" ref="N538:W538" si="116">M538</f>
        <v>1</v>
      </c>
      <c r="O538">
        <f t="shared" si="116"/>
        <v>1</v>
      </c>
      <c r="P538">
        <f t="shared" si="116"/>
        <v>1</v>
      </c>
      <c r="Q538">
        <f t="shared" si="116"/>
        <v>1</v>
      </c>
      <c r="R538">
        <f t="shared" si="116"/>
        <v>1</v>
      </c>
      <c r="S538">
        <f t="shared" si="116"/>
        <v>1</v>
      </c>
      <c r="T538">
        <f t="shared" si="116"/>
        <v>1</v>
      </c>
      <c r="U538">
        <f t="shared" si="116"/>
        <v>1</v>
      </c>
      <c r="V538">
        <f t="shared" si="116"/>
        <v>1</v>
      </c>
      <c r="W538">
        <f t="shared" si="116"/>
        <v>1</v>
      </c>
    </row>
    <row r="539" spans="1:23" x14ac:dyDescent="0.25">
      <c r="A539" t="s">
        <v>89</v>
      </c>
      <c r="B539" t="s">
        <v>5</v>
      </c>
      <c r="C539" t="s">
        <v>15</v>
      </c>
      <c r="D539" t="s">
        <v>16</v>
      </c>
      <c r="E539" t="s">
        <v>160</v>
      </c>
      <c r="F539" t="s">
        <v>163</v>
      </c>
      <c r="G539" t="s">
        <v>6</v>
      </c>
    </row>
    <row r="540" spans="1:23" x14ac:dyDescent="0.25">
      <c r="A540" t="s">
        <v>89</v>
      </c>
      <c r="B540" t="s">
        <v>5</v>
      </c>
      <c r="C540" t="s">
        <v>15</v>
      </c>
      <c r="D540" t="s">
        <v>16</v>
      </c>
      <c r="E540" t="s">
        <v>160</v>
      </c>
      <c r="F540" t="s">
        <v>163</v>
      </c>
      <c r="G540" t="s">
        <v>67</v>
      </c>
      <c r="L540" t="s">
        <v>68</v>
      </c>
      <c r="M540">
        <v>2005</v>
      </c>
      <c r="N540">
        <f t="shared" ref="N540:W542" si="117">M540</f>
        <v>2005</v>
      </c>
      <c r="O540">
        <f t="shared" si="117"/>
        <v>2005</v>
      </c>
      <c r="P540">
        <f t="shared" si="117"/>
        <v>2005</v>
      </c>
      <c r="Q540">
        <f t="shared" si="117"/>
        <v>2005</v>
      </c>
      <c r="R540">
        <f t="shared" si="117"/>
        <v>2005</v>
      </c>
      <c r="S540">
        <f t="shared" si="117"/>
        <v>2005</v>
      </c>
      <c r="T540">
        <f t="shared" si="117"/>
        <v>2005</v>
      </c>
      <c r="U540">
        <f t="shared" si="117"/>
        <v>2005</v>
      </c>
      <c r="V540">
        <f t="shared" si="117"/>
        <v>2005</v>
      </c>
      <c r="W540">
        <f t="shared" si="117"/>
        <v>2005</v>
      </c>
    </row>
    <row r="541" spans="1:23" x14ac:dyDescent="0.25">
      <c r="A541" t="s">
        <v>89</v>
      </c>
      <c r="B541" t="s">
        <v>5</v>
      </c>
      <c r="C541" t="s">
        <v>15</v>
      </c>
      <c r="D541" t="s">
        <v>16</v>
      </c>
      <c r="E541" t="s">
        <v>160</v>
      </c>
      <c r="F541" t="s">
        <v>163</v>
      </c>
      <c r="G541" t="s">
        <v>69</v>
      </c>
      <c r="L541" t="s">
        <v>68</v>
      </c>
      <c r="M541">
        <v>2101</v>
      </c>
      <c r="N541">
        <f t="shared" si="117"/>
        <v>2101</v>
      </c>
      <c r="O541">
        <f t="shared" si="117"/>
        <v>2101</v>
      </c>
      <c r="P541">
        <f t="shared" si="117"/>
        <v>2101</v>
      </c>
      <c r="Q541">
        <f t="shared" si="117"/>
        <v>2101</v>
      </c>
      <c r="R541">
        <f t="shared" si="117"/>
        <v>2101</v>
      </c>
      <c r="S541">
        <f t="shared" si="117"/>
        <v>2101</v>
      </c>
      <c r="T541">
        <f t="shared" si="117"/>
        <v>2101</v>
      </c>
      <c r="U541">
        <f t="shared" si="117"/>
        <v>2101</v>
      </c>
      <c r="V541">
        <f t="shared" si="117"/>
        <v>2101</v>
      </c>
      <c r="W541">
        <f t="shared" si="117"/>
        <v>2101</v>
      </c>
    </row>
    <row r="542" spans="1:23" x14ac:dyDescent="0.25">
      <c r="A542" t="s">
        <v>89</v>
      </c>
      <c r="B542" t="s">
        <v>5</v>
      </c>
      <c r="C542" t="s">
        <v>15</v>
      </c>
      <c r="D542" t="s">
        <v>16</v>
      </c>
      <c r="E542" t="s">
        <v>160</v>
      </c>
      <c r="F542" t="s">
        <v>163</v>
      </c>
      <c r="G542" t="s">
        <v>70</v>
      </c>
      <c r="L542" t="s">
        <v>71</v>
      </c>
      <c r="M542">
        <v>1</v>
      </c>
      <c r="N542">
        <f t="shared" si="117"/>
        <v>1</v>
      </c>
      <c r="O542">
        <f t="shared" si="117"/>
        <v>1</v>
      </c>
      <c r="P542">
        <f t="shared" si="117"/>
        <v>1</v>
      </c>
      <c r="Q542">
        <f t="shared" si="117"/>
        <v>1</v>
      </c>
      <c r="R542">
        <f t="shared" si="117"/>
        <v>1</v>
      </c>
      <c r="S542">
        <f t="shared" si="117"/>
        <v>1</v>
      </c>
      <c r="T542">
        <f t="shared" si="117"/>
        <v>1</v>
      </c>
      <c r="U542">
        <f t="shared" si="117"/>
        <v>1</v>
      </c>
      <c r="V542">
        <f t="shared" si="117"/>
        <v>1</v>
      </c>
      <c r="W542">
        <f t="shared" si="117"/>
        <v>1</v>
      </c>
    </row>
    <row r="543" spans="1:23" x14ac:dyDescent="0.25">
      <c r="A543" t="s">
        <v>89</v>
      </c>
      <c r="B543" t="s">
        <v>5</v>
      </c>
      <c r="C543" t="s">
        <v>15</v>
      </c>
      <c r="D543" t="s">
        <v>16</v>
      </c>
      <c r="E543" t="s">
        <v>160</v>
      </c>
      <c r="F543" t="s">
        <v>163</v>
      </c>
      <c r="G543" t="s">
        <v>72</v>
      </c>
      <c r="L543" t="s">
        <v>51</v>
      </c>
      <c r="M543">
        <v>0</v>
      </c>
    </row>
    <row r="544" spans="1:23" x14ac:dyDescent="0.25">
      <c r="A544" t="s">
        <v>89</v>
      </c>
      <c r="B544" t="s">
        <v>5</v>
      </c>
      <c r="C544" t="s">
        <v>15</v>
      </c>
      <c r="D544" t="s">
        <v>16</v>
      </c>
      <c r="E544" t="s">
        <v>160</v>
      </c>
      <c r="F544" t="s">
        <v>163</v>
      </c>
      <c r="G544" t="s">
        <v>17</v>
      </c>
      <c r="J544" t="s">
        <v>164</v>
      </c>
      <c r="L544" t="s">
        <v>82</v>
      </c>
      <c r="M544">
        <v>1</v>
      </c>
      <c r="N544">
        <f t="shared" ref="N544:W544" si="118">M544</f>
        <v>1</v>
      </c>
      <c r="O544">
        <f t="shared" si="118"/>
        <v>1</v>
      </c>
      <c r="P544">
        <f t="shared" si="118"/>
        <v>1</v>
      </c>
      <c r="Q544">
        <f t="shared" si="118"/>
        <v>1</v>
      </c>
      <c r="R544">
        <f t="shared" si="118"/>
        <v>1</v>
      </c>
      <c r="S544">
        <f t="shared" si="118"/>
        <v>1</v>
      </c>
      <c r="T544">
        <f t="shared" si="118"/>
        <v>1</v>
      </c>
      <c r="U544">
        <f t="shared" si="118"/>
        <v>1</v>
      </c>
      <c r="V544">
        <f t="shared" si="118"/>
        <v>1</v>
      </c>
      <c r="W544">
        <f t="shared" si="118"/>
        <v>1</v>
      </c>
    </row>
    <row r="545" spans="1:23" x14ac:dyDescent="0.25">
      <c r="A545" t="s">
        <v>94</v>
      </c>
      <c r="B545" t="s">
        <v>5</v>
      </c>
      <c r="C545" t="s">
        <v>15</v>
      </c>
      <c r="D545" t="s">
        <v>16</v>
      </c>
      <c r="E545" t="s">
        <v>165</v>
      </c>
      <c r="G545" t="s">
        <v>20</v>
      </c>
      <c r="L545" t="s">
        <v>82</v>
      </c>
    </row>
    <row r="546" spans="1:23" x14ac:dyDescent="0.25">
      <c r="A546" t="s">
        <v>94</v>
      </c>
      <c r="B546" t="s">
        <v>5</v>
      </c>
      <c r="C546" t="s">
        <v>15</v>
      </c>
      <c r="D546" t="s">
        <v>16</v>
      </c>
      <c r="E546" t="s">
        <v>165</v>
      </c>
      <c r="G546" t="s">
        <v>21</v>
      </c>
      <c r="H546" t="s">
        <v>62</v>
      </c>
    </row>
    <row r="547" spans="1:23" x14ac:dyDescent="0.25">
      <c r="A547" t="s">
        <v>94</v>
      </c>
      <c r="B547" t="s">
        <v>5</v>
      </c>
      <c r="C547" t="s">
        <v>15</v>
      </c>
      <c r="D547" t="s">
        <v>16</v>
      </c>
      <c r="E547" t="s">
        <v>165</v>
      </c>
      <c r="G547" t="s">
        <v>63</v>
      </c>
      <c r="L547" t="s">
        <v>51</v>
      </c>
      <c r="M547">
        <v>0.25</v>
      </c>
      <c r="N547">
        <f t="shared" ref="N547:W549" si="119">M547</f>
        <v>0.25</v>
      </c>
      <c r="O547">
        <f t="shared" si="119"/>
        <v>0.25</v>
      </c>
      <c r="P547">
        <f t="shared" si="119"/>
        <v>0.25</v>
      </c>
      <c r="Q547">
        <f t="shared" si="119"/>
        <v>0.25</v>
      </c>
      <c r="R547">
        <f t="shared" si="119"/>
        <v>0.25</v>
      </c>
      <c r="S547">
        <f t="shared" si="119"/>
        <v>0.25</v>
      </c>
      <c r="T547">
        <f t="shared" si="119"/>
        <v>0.25</v>
      </c>
      <c r="U547">
        <f t="shared" si="119"/>
        <v>0.25</v>
      </c>
      <c r="V547">
        <f t="shared" si="119"/>
        <v>0.25</v>
      </c>
      <c r="W547">
        <f t="shared" si="119"/>
        <v>0.25</v>
      </c>
    </row>
    <row r="548" spans="1:23" x14ac:dyDescent="0.25">
      <c r="A548" t="s">
        <v>94</v>
      </c>
      <c r="B548" t="s">
        <v>5</v>
      </c>
      <c r="C548" t="s">
        <v>15</v>
      </c>
      <c r="D548" t="s">
        <v>16</v>
      </c>
      <c r="E548" t="s">
        <v>165</v>
      </c>
      <c r="G548" t="s">
        <v>65</v>
      </c>
      <c r="M548">
        <v>15</v>
      </c>
      <c r="N548">
        <f t="shared" si="119"/>
        <v>15</v>
      </c>
      <c r="O548">
        <f t="shared" si="119"/>
        <v>15</v>
      </c>
      <c r="P548">
        <f t="shared" si="119"/>
        <v>15</v>
      </c>
      <c r="Q548">
        <f t="shared" si="119"/>
        <v>15</v>
      </c>
      <c r="R548">
        <f t="shared" si="119"/>
        <v>15</v>
      </c>
      <c r="S548">
        <f t="shared" si="119"/>
        <v>15</v>
      </c>
      <c r="T548">
        <f t="shared" si="119"/>
        <v>15</v>
      </c>
      <c r="U548">
        <f t="shared" si="119"/>
        <v>15</v>
      </c>
      <c r="V548">
        <f t="shared" si="119"/>
        <v>15</v>
      </c>
      <c r="W548">
        <f t="shared" si="119"/>
        <v>15</v>
      </c>
    </row>
    <row r="549" spans="1:23" x14ac:dyDescent="0.25">
      <c r="A549" t="s">
        <v>94</v>
      </c>
      <c r="B549" t="s">
        <v>5</v>
      </c>
      <c r="C549" t="s">
        <v>15</v>
      </c>
      <c r="D549" t="s">
        <v>16</v>
      </c>
      <c r="E549" t="s">
        <v>165</v>
      </c>
      <c r="G549" t="s">
        <v>50</v>
      </c>
      <c r="L549" t="s">
        <v>51</v>
      </c>
      <c r="M549">
        <v>0</v>
      </c>
      <c r="N549">
        <f t="shared" si="119"/>
        <v>0</v>
      </c>
      <c r="O549">
        <f t="shared" si="119"/>
        <v>0</v>
      </c>
      <c r="P549">
        <f t="shared" si="119"/>
        <v>0</v>
      </c>
      <c r="Q549">
        <f t="shared" si="119"/>
        <v>0</v>
      </c>
      <c r="R549">
        <f t="shared" si="119"/>
        <v>0</v>
      </c>
      <c r="S549">
        <f t="shared" si="119"/>
        <v>0</v>
      </c>
      <c r="T549">
        <f t="shared" si="119"/>
        <v>0</v>
      </c>
      <c r="U549">
        <f t="shared" si="119"/>
        <v>0</v>
      </c>
      <c r="V549">
        <f t="shared" si="119"/>
        <v>0</v>
      </c>
      <c r="W549">
        <f t="shared" si="119"/>
        <v>0</v>
      </c>
    </row>
    <row r="550" spans="1:23" x14ac:dyDescent="0.25">
      <c r="A550" t="s">
        <v>94</v>
      </c>
      <c r="B550" t="s">
        <v>5</v>
      </c>
      <c r="C550" t="s">
        <v>15</v>
      </c>
      <c r="D550" t="s">
        <v>16</v>
      </c>
      <c r="E550" t="s">
        <v>165</v>
      </c>
      <c r="F550" t="s">
        <v>161</v>
      </c>
      <c r="G550" t="s">
        <v>6</v>
      </c>
    </row>
    <row r="551" spans="1:23" x14ac:dyDescent="0.25">
      <c r="A551" t="s">
        <v>94</v>
      </c>
      <c r="B551" t="s">
        <v>5</v>
      </c>
      <c r="C551" t="s">
        <v>15</v>
      </c>
      <c r="D551" t="s">
        <v>16</v>
      </c>
      <c r="E551" t="s">
        <v>165</v>
      </c>
      <c r="F551" t="s">
        <v>161</v>
      </c>
      <c r="G551" t="s">
        <v>67</v>
      </c>
      <c r="L551" t="s">
        <v>68</v>
      </c>
      <c r="M551">
        <v>1990</v>
      </c>
      <c r="N551">
        <f t="shared" ref="N551:W553" si="120">M551</f>
        <v>1990</v>
      </c>
      <c r="O551">
        <f t="shared" si="120"/>
        <v>1990</v>
      </c>
      <c r="P551">
        <f t="shared" si="120"/>
        <v>1990</v>
      </c>
      <c r="Q551">
        <f t="shared" si="120"/>
        <v>1990</v>
      </c>
      <c r="R551">
        <f t="shared" si="120"/>
        <v>1990</v>
      </c>
      <c r="S551">
        <f t="shared" si="120"/>
        <v>1990</v>
      </c>
      <c r="T551">
        <f t="shared" si="120"/>
        <v>1990</v>
      </c>
      <c r="U551">
        <f t="shared" si="120"/>
        <v>1990</v>
      </c>
      <c r="V551">
        <f t="shared" si="120"/>
        <v>1990</v>
      </c>
      <c r="W551">
        <f t="shared" si="120"/>
        <v>1990</v>
      </c>
    </row>
    <row r="552" spans="1:23" x14ac:dyDescent="0.25">
      <c r="A552" t="s">
        <v>94</v>
      </c>
      <c r="B552" t="s">
        <v>5</v>
      </c>
      <c r="C552" t="s">
        <v>15</v>
      </c>
      <c r="D552" t="s">
        <v>16</v>
      </c>
      <c r="E552" t="s">
        <v>165</v>
      </c>
      <c r="F552" t="s">
        <v>161</v>
      </c>
      <c r="G552" t="s">
        <v>69</v>
      </c>
      <c r="L552" t="s">
        <v>68</v>
      </c>
      <c r="M552">
        <v>2101</v>
      </c>
      <c r="N552">
        <f t="shared" si="120"/>
        <v>2101</v>
      </c>
      <c r="O552">
        <f t="shared" si="120"/>
        <v>2101</v>
      </c>
      <c r="P552">
        <f t="shared" si="120"/>
        <v>2101</v>
      </c>
      <c r="Q552">
        <f t="shared" si="120"/>
        <v>2101</v>
      </c>
      <c r="R552">
        <f t="shared" si="120"/>
        <v>2101</v>
      </c>
      <c r="S552">
        <f t="shared" si="120"/>
        <v>2101</v>
      </c>
      <c r="T552">
        <f t="shared" si="120"/>
        <v>2101</v>
      </c>
      <c r="U552">
        <f t="shared" si="120"/>
        <v>2101</v>
      </c>
      <c r="V552">
        <f t="shared" si="120"/>
        <v>2101</v>
      </c>
      <c r="W552">
        <f t="shared" si="120"/>
        <v>2101</v>
      </c>
    </row>
    <row r="553" spans="1:23" x14ac:dyDescent="0.25">
      <c r="A553" t="s">
        <v>94</v>
      </c>
      <c r="B553" t="s">
        <v>5</v>
      </c>
      <c r="C553" t="s">
        <v>15</v>
      </c>
      <c r="D553" t="s">
        <v>16</v>
      </c>
      <c r="E553" t="s">
        <v>165</v>
      </c>
      <c r="F553" t="s">
        <v>161</v>
      </c>
      <c r="G553" t="s">
        <v>70</v>
      </c>
      <c r="L553" t="s">
        <v>71</v>
      </c>
      <c r="M553">
        <v>1</v>
      </c>
      <c r="N553">
        <f t="shared" si="120"/>
        <v>1</v>
      </c>
      <c r="O553">
        <f t="shared" si="120"/>
        <v>1</v>
      </c>
      <c r="P553">
        <f t="shared" si="120"/>
        <v>1</v>
      </c>
      <c r="Q553">
        <f t="shared" si="120"/>
        <v>1</v>
      </c>
      <c r="R553">
        <f t="shared" si="120"/>
        <v>1</v>
      </c>
      <c r="S553">
        <f t="shared" si="120"/>
        <v>1</v>
      </c>
      <c r="T553">
        <f t="shared" si="120"/>
        <v>1</v>
      </c>
      <c r="U553">
        <f t="shared" si="120"/>
        <v>1</v>
      </c>
      <c r="V553">
        <f t="shared" si="120"/>
        <v>1</v>
      </c>
      <c r="W553">
        <f t="shared" si="120"/>
        <v>1</v>
      </c>
    </row>
    <row r="554" spans="1:23" x14ac:dyDescent="0.25">
      <c r="A554" t="s">
        <v>94</v>
      </c>
      <c r="B554" t="s">
        <v>5</v>
      </c>
      <c r="C554" t="s">
        <v>15</v>
      </c>
      <c r="D554" t="s">
        <v>16</v>
      </c>
      <c r="E554" t="s">
        <v>165</v>
      </c>
      <c r="F554" t="s">
        <v>161</v>
      </c>
      <c r="G554" t="s">
        <v>72</v>
      </c>
      <c r="L554" t="s">
        <v>51</v>
      </c>
      <c r="M554">
        <v>1</v>
      </c>
    </row>
    <row r="555" spans="1:23" x14ac:dyDescent="0.25">
      <c r="A555" t="s">
        <v>94</v>
      </c>
      <c r="B555" t="s">
        <v>5</v>
      </c>
      <c r="C555" t="s">
        <v>15</v>
      </c>
      <c r="D555" t="s">
        <v>16</v>
      </c>
      <c r="E555" t="s">
        <v>165</v>
      </c>
      <c r="F555" t="s">
        <v>161</v>
      </c>
      <c r="G555" t="s">
        <v>17</v>
      </c>
      <c r="J555" t="s">
        <v>37</v>
      </c>
      <c r="L555" t="s">
        <v>82</v>
      </c>
      <c r="M555">
        <v>1</v>
      </c>
      <c r="N555">
        <f t="shared" ref="N555:W555" si="121">M555</f>
        <v>1</v>
      </c>
      <c r="O555">
        <f t="shared" si="121"/>
        <v>1</v>
      </c>
      <c r="P555">
        <f t="shared" si="121"/>
        <v>1</v>
      </c>
      <c r="Q555">
        <f t="shared" si="121"/>
        <v>1</v>
      </c>
      <c r="R555">
        <f t="shared" si="121"/>
        <v>1</v>
      </c>
      <c r="S555">
        <f t="shared" si="121"/>
        <v>1</v>
      </c>
      <c r="T555">
        <f t="shared" si="121"/>
        <v>1</v>
      </c>
      <c r="U555">
        <f t="shared" si="121"/>
        <v>1</v>
      </c>
      <c r="V555">
        <f t="shared" si="121"/>
        <v>1</v>
      </c>
      <c r="W555">
        <f t="shared" si="121"/>
        <v>1</v>
      </c>
    </row>
    <row r="556" spans="1:23" x14ac:dyDescent="0.25">
      <c r="A556" t="s">
        <v>94</v>
      </c>
      <c r="B556" t="s">
        <v>5</v>
      </c>
      <c r="C556" t="s">
        <v>15</v>
      </c>
      <c r="D556" t="s">
        <v>16</v>
      </c>
      <c r="E556" t="s">
        <v>165</v>
      </c>
      <c r="F556" t="s">
        <v>162</v>
      </c>
      <c r="G556" t="s">
        <v>6</v>
      </c>
    </row>
    <row r="557" spans="1:23" x14ac:dyDescent="0.25">
      <c r="A557" t="s">
        <v>94</v>
      </c>
      <c r="B557" t="s">
        <v>5</v>
      </c>
      <c r="C557" t="s">
        <v>15</v>
      </c>
      <c r="D557" t="s">
        <v>16</v>
      </c>
      <c r="E557" t="s">
        <v>165</v>
      </c>
      <c r="F557" t="s">
        <v>162</v>
      </c>
      <c r="G557" t="s">
        <v>67</v>
      </c>
      <c r="L557" t="s">
        <v>68</v>
      </c>
      <c r="M557">
        <v>2005</v>
      </c>
      <c r="N557">
        <f t="shared" ref="N557:W559" si="122">M557</f>
        <v>2005</v>
      </c>
      <c r="O557">
        <f t="shared" si="122"/>
        <v>2005</v>
      </c>
      <c r="P557">
        <f t="shared" si="122"/>
        <v>2005</v>
      </c>
      <c r="Q557">
        <f t="shared" si="122"/>
        <v>2005</v>
      </c>
      <c r="R557">
        <f t="shared" si="122"/>
        <v>2005</v>
      </c>
      <c r="S557">
        <f t="shared" si="122"/>
        <v>2005</v>
      </c>
      <c r="T557">
        <f t="shared" si="122"/>
        <v>2005</v>
      </c>
      <c r="U557">
        <f t="shared" si="122"/>
        <v>2005</v>
      </c>
      <c r="V557">
        <f t="shared" si="122"/>
        <v>2005</v>
      </c>
      <c r="W557">
        <f t="shared" si="122"/>
        <v>2005</v>
      </c>
    </row>
    <row r="558" spans="1:23" x14ac:dyDescent="0.25">
      <c r="A558" t="s">
        <v>94</v>
      </c>
      <c r="B558" t="s">
        <v>5</v>
      </c>
      <c r="C558" t="s">
        <v>15</v>
      </c>
      <c r="D558" t="s">
        <v>16</v>
      </c>
      <c r="E558" t="s">
        <v>165</v>
      </c>
      <c r="F558" t="s">
        <v>162</v>
      </c>
      <c r="G558" t="s">
        <v>69</v>
      </c>
      <c r="L558" t="s">
        <v>68</v>
      </c>
      <c r="M558">
        <v>2101</v>
      </c>
      <c r="N558">
        <f t="shared" si="122"/>
        <v>2101</v>
      </c>
      <c r="O558">
        <f t="shared" si="122"/>
        <v>2101</v>
      </c>
      <c r="P558">
        <f t="shared" si="122"/>
        <v>2101</v>
      </c>
      <c r="Q558">
        <f t="shared" si="122"/>
        <v>2101</v>
      </c>
      <c r="R558">
        <f t="shared" si="122"/>
        <v>2101</v>
      </c>
      <c r="S558">
        <f t="shared" si="122"/>
        <v>2101</v>
      </c>
      <c r="T558">
        <f t="shared" si="122"/>
        <v>2101</v>
      </c>
      <c r="U558">
        <f t="shared" si="122"/>
        <v>2101</v>
      </c>
      <c r="V558">
        <f t="shared" si="122"/>
        <v>2101</v>
      </c>
      <c r="W558">
        <f t="shared" si="122"/>
        <v>2101</v>
      </c>
    </row>
    <row r="559" spans="1:23" x14ac:dyDescent="0.25">
      <c r="A559" t="s">
        <v>94</v>
      </c>
      <c r="B559" t="s">
        <v>5</v>
      </c>
      <c r="C559" t="s">
        <v>15</v>
      </c>
      <c r="D559" t="s">
        <v>16</v>
      </c>
      <c r="E559" t="s">
        <v>165</v>
      </c>
      <c r="F559" t="s">
        <v>162</v>
      </c>
      <c r="G559" t="s">
        <v>70</v>
      </c>
      <c r="L559" t="s">
        <v>71</v>
      </c>
      <c r="M559">
        <v>1</v>
      </c>
      <c r="N559">
        <f t="shared" si="122"/>
        <v>1</v>
      </c>
      <c r="O559">
        <f t="shared" si="122"/>
        <v>1</v>
      </c>
      <c r="P559">
        <f t="shared" si="122"/>
        <v>1</v>
      </c>
      <c r="Q559">
        <f t="shared" si="122"/>
        <v>1</v>
      </c>
      <c r="R559">
        <f t="shared" si="122"/>
        <v>1</v>
      </c>
      <c r="S559">
        <f t="shared" si="122"/>
        <v>1</v>
      </c>
      <c r="T559">
        <f t="shared" si="122"/>
        <v>1</v>
      </c>
      <c r="U559">
        <f t="shared" si="122"/>
        <v>1</v>
      </c>
      <c r="V559">
        <f t="shared" si="122"/>
        <v>1</v>
      </c>
      <c r="W559">
        <f t="shared" si="122"/>
        <v>1</v>
      </c>
    </row>
    <row r="560" spans="1:23" x14ac:dyDescent="0.25">
      <c r="A560" t="s">
        <v>94</v>
      </c>
      <c r="B560" t="s">
        <v>5</v>
      </c>
      <c r="C560" t="s">
        <v>15</v>
      </c>
      <c r="D560" t="s">
        <v>16</v>
      </c>
      <c r="E560" t="s">
        <v>165</v>
      </c>
      <c r="F560" t="s">
        <v>162</v>
      </c>
      <c r="G560" t="s">
        <v>72</v>
      </c>
      <c r="L560" t="s">
        <v>51</v>
      </c>
      <c r="M560">
        <v>0</v>
      </c>
    </row>
    <row r="561" spans="1:23" x14ac:dyDescent="0.25">
      <c r="A561" t="s">
        <v>94</v>
      </c>
      <c r="B561" t="s">
        <v>5</v>
      </c>
      <c r="C561" t="s">
        <v>15</v>
      </c>
      <c r="D561" t="s">
        <v>16</v>
      </c>
      <c r="E561" t="s">
        <v>165</v>
      </c>
      <c r="F561" t="s">
        <v>162</v>
      </c>
      <c r="G561" t="s">
        <v>17</v>
      </c>
      <c r="J561" t="s">
        <v>35</v>
      </c>
      <c r="L561" t="s">
        <v>82</v>
      </c>
      <c r="M561">
        <v>1</v>
      </c>
      <c r="N561">
        <f t="shared" ref="N561:W561" si="123">M561</f>
        <v>1</v>
      </c>
      <c r="O561">
        <f t="shared" si="123"/>
        <v>1</v>
      </c>
      <c r="P561">
        <f t="shared" si="123"/>
        <v>1</v>
      </c>
      <c r="Q561">
        <f t="shared" si="123"/>
        <v>1</v>
      </c>
      <c r="R561">
        <f t="shared" si="123"/>
        <v>1</v>
      </c>
      <c r="S561">
        <f t="shared" si="123"/>
        <v>1</v>
      </c>
      <c r="T561">
        <f t="shared" si="123"/>
        <v>1</v>
      </c>
      <c r="U561">
        <f t="shared" si="123"/>
        <v>1</v>
      </c>
      <c r="V561">
        <f t="shared" si="123"/>
        <v>1</v>
      </c>
      <c r="W561">
        <f t="shared" si="123"/>
        <v>1</v>
      </c>
    </row>
    <row r="562" spans="1:23" x14ac:dyDescent="0.25">
      <c r="A562" t="s">
        <v>94</v>
      </c>
      <c r="B562" t="s">
        <v>5</v>
      </c>
      <c r="C562" t="s">
        <v>15</v>
      </c>
      <c r="D562" t="s">
        <v>16</v>
      </c>
      <c r="E562" t="s">
        <v>165</v>
      </c>
      <c r="F562" t="s">
        <v>163</v>
      </c>
      <c r="G562" t="s">
        <v>6</v>
      </c>
    </row>
    <row r="563" spans="1:23" x14ac:dyDescent="0.25">
      <c r="A563" t="s">
        <v>94</v>
      </c>
      <c r="B563" t="s">
        <v>5</v>
      </c>
      <c r="C563" t="s">
        <v>15</v>
      </c>
      <c r="D563" t="s">
        <v>16</v>
      </c>
      <c r="E563" t="s">
        <v>165</v>
      </c>
      <c r="F563" t="s">
        <v>163</v>
      </c>
      <c r="G563" t="s">
        <v>67</v>
      </c>
      <c r="L563" t="s">
        <v>68</v>
      </c>
      <c r="M563">
        <v>2005</v>
      </c>
      <c r="N563">
        <f t="shared" ref="N563:W565" si="124">M563</f>
        <v>2005</v>
      </c>
      <c r="O563">
        <f t="shared" si="124"/>
        <v>2005</v>
      </c>
      <c r="P563">
        <f t="shared" si="124"/>
        <v>2005</v>
      </c>
      <c r="Q563">
        <f t="shared" si="124"/>
        <v>2005</v>
      </c>
      <c r="R563">
        <f t="shared" si="124"/>
        <v>2005</v>
      </c>
      <c r="S563">
        <f t="shared" si="124"/>
        <v>2005</v>
      </c>
      <c r="T563">
        <f t="shared" si="124"/>
        <v>2005</v>
      </c>
      <c r="U563">
        <f t="shared" si="124"/>
        <v>2005</v>
      </c>
      <c r="V563">
        <f t="shared" si="124"/>
        <v>2005</v>
      </c>
      <c r="W563">
        <f t="shared" si="124"/>
        <v>2005</v>
      </c>
    </row>
    <row r="564" spans="1:23" x14ac:dyDescent="0.25">
      <c r="A564" t="s">
        <v>94</v>
      </c>
      <c r="B564" t="s">
        <v>5</v>
      </c>
      <c r="C564" t="s">
        <v>15</v>
      </c>
      <c r="D564" t="s">
        <v>16</v>
      </c>
      <c r="E564" t="s">
        <v>165</v>
      </c>
      <c r="F564" t="s">
        <v>163</v>
      </c>
      <c r="G564" t="s">
        <v>69</v>
      </c>
      <c r="L564" t="s">
        <v>68</v>
      </c>
      <c r="M564">
        <v>2101</v>
      </c>
      <c r="N564">
        <f t="shared" si="124"/>
        <v>2101</v>
      </c>
      <c r="O564">
        <f t="shared" si="124"/>
        <v>2101</v>
      </c>
      <c r="P564">
        <f t="shared" si="124"/>
        <v>2101</v>
      </c>
      <c r="Q564">
        <f t="shared" si="124"/>
        <v>2101</v>
      </c>
      <c r="R564">
        <f t="shared" si="124"/>
        <v>2101</v>
      </c>
      <c r="S564">
        <f t="shared" si="124"/>
        <v>2101</v>
      </c>
      <c r="T564">
        <f t="shared" si="124"/>
        <v>2101</v>
      </c>
      <c r="U564">
        <f t="shared" si="124"/>
        <v>2101</v>
      </c>
      <c r="V564">
        <f t="shared" si="124"/>
        <v>2101</v>
      </c>
      <c r="W564">
        <f t="shared" si="124"/>
        <v>2101</v>
      </c>
    </row>
    <row r="565" spans="1:23" x14ac:dyDescent="0.25">
      <c r="A565" t="s">
        <v>94</v>
      </c>
      <c r="B565" t="s">
        <v>5</v>
      </c>
      <c r="C565" t="s">
        <v>15</v>
      </c>
      <c r="D565" t="s">
        <v>16</v>
      </c>
      <c r="E565" t="s">
        <v>165</v>
      </c>
      <c r="F565" t="s">
        <v>163</v>
      </c>
      <c r="G565" t="s">
        <v>70</v>
      </c>
      <c r="L565" t="s">
        <v>71</v>
      </c>
      <c r="M565">
        <v>1</v>
      </c>
      <c r="N565">
        <f t="shared" si="124"/>
        <v>1</v>
      </c>
      <c r="O565">
        <f t="shared" si="124"/>
        <v>1</v>
      </c>
      <c r="P565">
        <f t="shared" si="124"/>
        <v>1</v>
      </c>
      <c r="Q565">
        <f t="shared" si="124"/>
        <v>1</v>
      </c>
      <c r="R565">
        <f t="shared" si="124"/>
        <v>1</v>
      </c>
      <c r="S565">
        <f t="shared" si="124"/>
        <v>1</v>
      </c>
      <c r="T565">
        <f t="shared" si="124"/>
        <v>1</v>
      </c>
      <c r="U565">
        <f t="shared" si="124"/>
        <v>1</v>
      </c>
      <c r="V565">
        <f t="shared" si="124"/>
        <v>1</v>
      </c>
      <c r="W565">
        <f t="shared" si="124"/>
        <v>1</v>
      </c>
    </row>
    <row r="566" spans="1:23" x14ac:dyDescent="0.25">
      <c r="A566" t="s">
        <v>94</v>
      </c>
      <c r="B566" t="s">
        <v>5</v>
      </c>
      <c r="C566" t="s">
        <v>15</v>
      </c>
      <c r="D566" t="s">
        <v>16</v>
      </c>
      <c r="E566" t="s">
        <v>165</v>
      </c>
      <c r="F566" t="s">
        <v>163</v>
      </c>
      <c r="G566" t="s">
        <v>72</v>
      </c>
      <c r="L566" t="s">
        <v>51</v>
      </c>
      <c r="M566">
        <v>0</v>
      </c>
    </row>
    <row r="567" spans="1:23" x14ac:dyDescent="0.25">
      <c r="A567" t="s">
        <v>94</v>
      </c>
      <c r="B567" t="s">
        <v>5</v>
      </c>
      <c r="C567" t="s">
        <v>15</v>
      </c>
      <c r="D567" t="s">
        <v>16</v>
      </c>
      <c r="E567" t="s">
        <v>165</v>
      </c>
      <c r="F567" t="s">
        <v>163</v>
      </c>
      <c r="G567" t="s">
        <v>17</v>
      </c>
      <c r="J567" t="s">
        <v>164</v>
      </c>
      <c r="L567" t="s">
        <v>82</v>
      </c>
      <c r="M567">
        <v>1</v>
      </c>
      <c r="N567">
        <f t="shared" ref="N567:W567" si="125">M567</f>
        <v>1</v>
      </c>
      <c r="O567">
        <f t="shared" si="125"/>
        <v>1</v>
      </c>
      <c r="P567">
        <f t="shared" si="125"/>
        <v>1</v>
      </c>
      <c r="Q567">
        <f t="shared" si="125"/>
        <v>1</v>
      </c>
      <c r="R567">
        <f t="shared" si="125"/>
        <v>1</v>
      </c>
      <c r="S567">
        <f t="shared" si="125"/>
        <v>1</v>
      </c>
      <c r="T567">
        <f t="shared" si="125"/>
        <v>1</v>
      </c>
      <c r="U567">
        <f t="shared" si="125"/>
        <v>1</v>
      </c>
      <c r="V567">
        <f t="shared" si="125"/>
        <v>1</v>
      </c>
      <c r="W567">
        <f t="shared" si="12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2024-10-16T23:49:52Z</dcterms:created>
  <dcterms:modified xsi:type="dcterms:W3CDTF">2024-10-16T23:49:53Z</dcterms:modified>
</cp:coreProperties>
</file>