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industrial minerals\"/>
    </mc:Choice>
  </mc:AlternateContent>
  <xr:revisionPtr revIDLastSave="0" documentId="13_ncr:1_{EE28FA68-4A3A-40F3-8021-7858F0A033EB}"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data_multi_row" sheetId="3" r:id="rId3"/>
    <sheet name="calcs" sheetId="4" r:id="rId4"/>
  </sheets>
  <definedNames>
    <definedName name="_xlnm._FilterDatabase" localSheetId="2" hidden="1">data_multi_row!$A$2:$L$175</definedName>
    <definedName name="data">data!$L$4:$AK$5006</definedName>
    <definedName name="data_multi">data_multi_row!$L$3:$DJ$5018</definedName>
    <definedName name="header">data!$L$1:$AK$1</definedName>
    <definedName name="header_multi">data_multi_row!$L$2:$DJ$2</definedName>
    <definedName name="index">data!$AM$4:$AM$5006</definedName>
    <definedName name="index_multi">data_multi_row!$DL$3:$DL$5018</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5018" i="3" l="1"/>
  <c r="DL5017" i="3"/>
  <c r="DL5016" i="3"/>
  <c r="DL5015" i="3"/>
  <c r="DL5014" i="3"/>
  <c r="DL5013" i="3"/>
  <c r="DL5012" i="3"/>
  <c r="DL5011" i="3"/>
  <c r="DL5010" i="3"/>
  <c r="DL5009" i="3"/>
  <c r="DL5008" i="3"/>
  <c r="DL5007" i="3"/>
  <c r="DL5006" i="3"/>
  <c r="DL5005" i="3"/>
  <c r="DL5004" i="3"/>
  <c r="DL5003" i="3"/>
  <c r="DL5002" i="3"/>
  <c r="DL5001" i="3"/>
  <c r="DL5000" i="3"/>
  <c r="DL4999" i="3"/>
  <c r="DL4998" i="3"/>
  <c r="DL4997" i="3"/>
  <c r="DL4996" i="3"/>
  <c r="DL4995" i="3"/>
  <c r="DL4994" i="3"/>
  <c r="DL4993" i="3"/>
  <c r="DL4992" i="3"/>
  <c r="DL4991" i="3"/>
  <c r="DL4990" i="3"/>
  <c r="DL4989" i="3"/>
  <c r="DL4988" i="3"/>
  <c r="DL4987" i="3"/>
  <c r="DL4986" i="3"/>
  <c r="DL4985" i="3"/>
  <c r="DL4984" i="3"/>
  <c r="DL4983" i="3"/>
  <c r="DL4982" i="3"/>
  <c r="DL4981" i="3"/>
  <c r="DL4980" i="3"/>
  <c r="DL4979" i="3"/>
  <c r="DL4978" i="3"/>
  <c r="DL4977" i="3"/>
  <c r="DL4976" i="3"/>
  <c r="DL4975" i="3"/>
  <c r="DL4974" i="3"/>
  <c r="DL4973" i="3"/>
  <c r="DL4972" i="3"/>
  <c r="DL4971" i="3"/>
  <c r="DL4970" i="3"/>
  <c r="DL4969" i="3"/>
  <c r="DL4968" i="3"/>
  <c r="DL4967" i="3"/>
  <c r="DL4966" i="3"/>
  <c r="DL4965" i="3"/>
  <c r="DL4964" i="3"/>
  <c r="DL4963" i="3"/>
  <c r="DL4962" i="3"/>
  <c r="DL4961" i="3"/>
  <c r="DL4960" i="3"/>
  <c r="DL4959" i="3"/>
  <c r="DL4958" i="3"/>
  <c r="DL4957" i="3"/>
  <c r="DL4956" i="3"/>
  <c r="DL4955" i="3"/>
  <c r="DL4954" i="3"/>
  <c r="DL4953" i="3"/>
  <c r="DL4952" i="3"/>
  <c r="DL4951" i="3"/>
  <c r="DL4950" i="3"/>
  <c r="DL4949" i="3"/>
  <c r="DL4948" i="3"/>
  <c r="DL4947" i="3"/>
  <c r="DL4946" i="3"/>
  <c r="DL4945" i="3"/>
  <c r="DL4944" i="3"/>
  <c r="DL4943" i="3"/>
  <c r="DL4942" i="3"/>
  <c r="DL4941" i="3"/>
  <c r="DL4940" i="3"/>
  <c r="DL4939" i="3"/>
  <c r="DL4938" i="3"/>
  <c r="DL4937" i="3"/>
  <c r="DL4936" i="3"/>
  <c r="DL4935" i="3"/>
  <c r="DL4934" i="3"/>
  <c r="DL4933" i="3"/>
  <c r="DL4932" i="3"/>
  <c r="DL4931" i="3"/>
  <c r="DL4930" i="3"/>
  <c r="DL4929" i="3"/>
  <c r="DL4928" i="3"/>
  <c r="DL4927" i="3"/>
  <c r="DL4926" i="3"/>
  <c r="DL4925" i="3"/>
  <c r="DL4924" i="3"/>
  <c r="DL4923" i="3"/>
  <c r="DL4922" i="3"/>
  <c r="DL4921" i="3"/>
  <c r="DL4920" i="3"/>
  <c r="DL4919" i="3"/>
  <c r="DL4918" i="3"/>
  <c r="DL4917" i="3"/>
  <c r="DL4916" i="3"/>
  <c r="DL4915" i="3"/>
  <c r="DL4914" i="3"/>
  <c r="DL4913" i="3"/>
  <c r="DL4912" i="3"/>
  <c r="DL4911" i="3"/>
  <c r="DL4910" i="3"/>
  <c r="DL4909" i="3"/>
  <c r="DL4908" i="3"/>
  <c r="DL4907" i="3"/>
  <c r="DL4906" i="3"/>
  <c r="DL4905" i="3"/>
  <c r="DL4904" i="3"/>
  <c r="DL4903" i="3"/>
  <c r="DL4902" i="3"/>
  <c r="DL4901" i="3"/>
  <c r="DL4900" i="3"/>
  <c r="DL4899" i="3"/>
  <c r="DL4898" i="3"/>
  <c r="DL4897" i="3"/>
  <c r="DL4896" i="3"/>
  <c r="DL4895" i="3"/>
  <c r="DL4894" i="3"/>
  <c r="DL4893" i="3"/>
  <c r="DL4892" i="3"/>
  <c r="DL4891" i="3"/>
  <c r="DL4890" i="3"/>
  <c r="DL4889" i="3"/>
  <c r="DL4888" i="3"/>
  <c r="DL4887" i="3"/>
  <c r="DL4886" i="3"/>
  <c r="DL4885" i="3"/>
  <c r="DL4884" i="3"/>
  <c r="DL4883" i="3"/>
  <c r="DL4882" i="3"/>
  <c r="DL4881" i="3"/>
  <c r="DL4880" i="3"/>
  <c r="DL4879" i="3"/>
  <c r="DL4878" i="3"/>
  <c r="DL4877" i="3"/>
  <c r="DL4876" i="3"/>
  <c r="DL4875" i="3"/>
  <c r="DL4874" i="3"/>
  <c r="DL4873" i="3"/>
  <c r="DL4872" i="3"/>
  <c r="DL4871" i="3"/>
  <c r="DL4870" i="3"/>
  <c r="DL4869" i="3"/>
  <c r="DL4868" i="3"/>
  <c r="DL4867" i="3"/>
  <c r="DL4866" i="3"/>
  <c r="DL4865" i="3"/>
  <c r="DL4864" i="3"/>
  <c r="DL4863" i="3"/>
  <c r="DL4862" i="3"/>
  <c r="DL4861" i="3"/>
  <c r="DL4860" i="3"/>
  <c r="DL4859" i="3"/>
  <c r="DL4858" i="3"/>
  <c r="DL4857" i="3"/>
  <c r="DL4856" i="3"/>
  <c r="DL4855" i="3"/>
  <c r="DL4854" i="3"/>
  <c r="DL4853" i="3"/>
  <c r="DL4852" i="3"/>
  <c r="DL4851" i="3"/>
  <c r="DL4850" i="3"/>
  <c r="DL4849" i="3"/>
  <c r="DL4848" i="3"/>
  <c r="DL4847" i="3"/>
  <c r="DL4846" i="3"/>
  <c r="DL4845" i="3"/>
  <c r="DL4844" i="3"/>
  <c r="DL4843" i="3"/>
  <c r="DL4842" i="3"/>
  <c r="DL4841" i="3"/>
  <c r="DL4840" i="3"/>
  <c r="DL4839" i="3"/>
  <c r="DL4838" i="3"/>
  <c r="DL4837" i="3"/>
  <c r="DL4836" i="3"/>
  <c r="DL4835" i="3"/>
  <c r="DL4834" i="3"/>
  <c r="DL4833" i="3"/>
  <c r="DL4832" i="3"/>
  <c r="DL4831" i="3"/>
  <c r="DL4830" i="3"/>
  <c r="DL4829" i="3"/>
  <c r="DL4828" i="3"/>
  <c r="DL4827" i="3"/>
  <c r="DL4826" i="3"/>
  <c r="DL4825" i="3"/>
  <c r="DL4824" i="3"/>
  <c r="DL4823" i="3"/>
  <c r="DL4822" i="3"/>
  <c r="DL4821" i="3"/>
  <c r="DL4820" i="3"/>
  <c r="DL4819" i="3"/>
  <c r="DL4818" i="3"/>
  <c r="DL4817" i="3"/>
  <c r="DL4816" i="3"/>
  <c r="DL4815" i="3"/>
  <c r="DL4814" i="3"/>
  <c r="DL4813" i="3"/>
  <c r="DL4812" i="3"/>
  <c r="DL4811" i="3"/>
  <c r="DL4810" i="3"/>
  <c r="DL4809" i="3"/>
  <c r="DL4808" i="3"/>
  <c r="DL4807" i="3"/>
  <c r="DL4806" i="3"/>
  <c r="DL4805" i="3"/>
  <c r="DL4804" i="3"/>
  <c r="DL4803" i="3"/>
  <c r="DL4802" i="3"/>
  <c r="DL4801" i="3"/>
  <c r="DL4800" i="3"/>
  <c r="DL4799" i="3"/>
  <c r="DL4798" i="3"/>
  <c r="DL4797" i="3"/>
  <c r="DL4796" i="3"/>
  <c r="DL4795" i="3"/>
  <c r="DL4794" i="3"/>
  <c r="DL4793" i="3"/>
  <c r="DL4792" i="3"/>
  <c r="DL4791" i="3"/>
  <c r="DL4790" i="3"/>
  <c r="DL4789" i="3"/>
  <c r="DL4788" i="3"/>
  <c r="DL4787" i="3"/>
  <c r="DL4786" i="3"/>
  <c r="DL4785" i="3"/>
  <c r="DL4784" i="3"/>
  <c r="DL4783" i="3"/>
  <c r="DL4782" i="3"/>
  <c r="DL4781" i="3"/>
  <c r="DL4780" i="3"/>
  <c r="DL4779" i="3"/>
  <c r="DL4778" i="3"/>
  <c r="DL4777" i="3"/>
  <c r="DL4776" i="3"/>
  <c r="DL4775" i="3"/>
  <c r="DL4774" i="3"/>
  <c r="DL4773" i="3"/>
  <c r="DL4772" i="3"/>
  <c r="DL4771" i="3"/>
  <c r="DL4770" i="3"/>
  <c r="DL4769" i="3"/>
  <c r="DL4768" i="3"/>
  <c r="DL4767" i="3"/>
  <c r="DL4766" i="3"/>
  <c r="DL4765" i="3"/>
  <c r="DL4764" i="3"/>
  <c r="DL4763" i="3"/>
  <c r="DL4762" i="3"/>
  <c r="DL4761" i="3"/>
  <c r="DL4760" i="3"/>
  <c r="DL4759" i="3"/>
  <c r="DL4758" i="3"/>
  <c r="DL4757" i="3"/>
  <c r="DL4756" i="3"/>
  <c r="DL4755" i="3"/>
  <c r="DL4754" i="3"/>
  <c r="DL4753" i="3"/>
  <c r="DL4752" i="3"/>
  <c r="DL4751" i="3"/>
  <c r="DL4750" i="3"/>
  <c r="DL4749" i="3"/>
  <c r="DL4748" i="3"/>
  <c r="DL4747" i="3"/>
  <c r="DL4746" i="3"/>
  <c r="DL4745" i="3"/>
  <c r="DL4744" i="3"/>
  <c r="DL4743" i="3"/>
  <c r="DL4742" i="3"/>
  <c r="DL4741" i="3"/>
  <c r="DL4740" i="3"/>
  <c r="DL4739" i="3"/>
  <c r="DL4738" i="3"/>
  <c r="DL4737" i="3"/>
  <c r="DL4736" i="3"/>
  <c r="DL4735" i="3"/>
  <c r="DL4734" i="3"/>
  <c r="DL4733" i="3"/>
  <c r="DL4732" i="3"/>
  <c r="DL4731" i="3"/>
  <c r="DL4730" i="3"/>
  <c r="DL4729" i="3"/>
  <c r="DL4728" i="3"/>
  <c r="DL4727" i="3"/>
  <c r="DL4726" i="3"/>
  <c r="DL4725" i="3"/>
  <c r="DL4724" i="3"/>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N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BN12" i="3"/>
  <c r="BO12" i="3" s="1"/>
  <c r="BP12" i="3" s="1"/>
  <c r="BQ12" i="3" s="1"/>
  <c r="BR12" i="3" s="1"/>
  <c r="BS12" i="3" s="1"/>
  <c r="BT12" i="3" s="1"/>
  <c r="BU12" i="3" s="1"/>
  <c r="BV12" i="3" s="1"/>
  <c r="BW12" i="3" s="1"/>
  <c r="BX12" i="3" s="1"/>
  <c r="BY12" i="3" s="1"/>
  <c r="BZ12" i="3" s="1"/>
  <c r="CA12" i="3" s="1"/>
  <c r="CB12" i="3" s="1"/>
  <c r="CC12" i="3" s="1"/>
  <c r="CD12" i="3" s="1"/>
  <c r="CE12" i="3" s="1"/>
  <c r="CF12" i="3" s="1"/>
  <c r="CG12" i="3" s="1"/>
  <c r="CH12" i="3" s="1"/>
  <c r="CI12" i="3" s="1"/>
  <c r="CJ12" i="3" s="1"/>
  <c r="CK12" i="3" s="1"/>
  <c r="CL12" i="3" s="1"/>
  <c r="CM12" i="3" s="1"/>
  <c r="CN12" i="3" s="1"/>
  <c r="CO12" i="3" s="1"/>
  <c r="CP12" i="3" s="1"/>
  <c r="CQ12" i="3" s="1"/>
  <c r="CR12" i="3" s="1"/>
  <c r="CS12" i="3" s="1"/>
  <c r="CT12" i="3" s="1"/>
  <c r="CU12" i="3" s="1"/>
  <c r="CV12" i="3" s="1"/>
  <c r="CW12" i="3" s="1"/>
  <c r="CX12" i="3" s="1"/>
  <c r="CY12" i="3" s="1"/>
  <c r="CZ12" i="3" s="1"/>
  <c r="DA12" i="3" s="1"/>
  <c r="DB12" i="3" s="1"/>
  <c r="DC12" i="3" s="1"/>
  <c r="DD12" i="3" s="1"/>
  <c r="DE12" i="3" s="1"/>
  <c r="DF12" i="3" s="1"/>
  <c r="DG12" i="3" s="1"/>
  <c r="DH12" i="3" s="1"/>
  <c r="DI12" i="3" s="1"/>
  <c r="DJ12" i="3" s="1"/>
  <c r="BM12" i="3"/>
  <c r="BH12" i="3"/>
  <c r="BI12" i="3" s="1"/>
  <c r="BJ12" i="3" s="1"/>
  <c r="BK12" i="3" s="1"/>
  <c r="BC12" i="3"/>
  <c r="BD12" i="3" s="1"/>
  <c r="BE12" i="3" s="1"/>
  <c r="BF12" i="3" s="1"/>
  <c r="AZ12" i="3"/>
  <c r="BA12" i="3" s="1"/>
  <c r="AY12" i="3"/>
  <c r="AX12" i="3"/>
  <c r="AT12" i="3"/>
  <c r="AU12" i="3" s="1"/>
  <c r="AV12" i="3" s="1"/>
  <c r="AS12" i="3"/>
  <c r="AN12" i="3"/>
  <c r="AO12" i="3" s="1"/>
  <c r="AP12" i="3" s="1"/>
  <c r="AQ12" i="3" s="1"/>
  <c r="AI12" i="3"/>
  <c r="AJ12" i="3" s="1"/>
  <c r="AK12" i="3" s="1"/>
  <c r="AL12" i="3" s="1"/>
  <c r="AF12" i="3"/>
  <c r="AG12" i="3" s="1"/>
  <c r="AE12" i="3"/>
  <c r="AD12" i="3"/>
  <c r="Z12" i="3"/>
  <c r="AA12" i="3" s="1"/>
  <c r="AB12" i="3" s="1"/>
  <c r="Y12" i="3"/>
  <c r="T12" i="3"/>
  <c r="U12" i="3" s="1"/>
  <c r="V12" i="3" s="1"/>
  <c r="W12" i="3" s="1"/>
  <c r="O12" i="3"/>
  <c r="P12" i="3" s="1"/>
  <c r="Q12" i="3" s="1"/>
  <c r="R12" i="3" s="1"/>
  <c r="DL11" i="3"/>
  <c r="DL10" i="3"/>
  <c r="DL9" i="3"/>
  <c r="DL8" i="3"/>
  <c r="DL7" i="3"/>
  <c r="DL6" i="3"/>
  <c r="DL5" i="3"/>
  <c r="DL4" i="3"/>
  <c r="DL3" i="3"/>
  <c r="AM5006" i="2"/>
  <c r="AM5005" i="2"/>
  <c r="AM5004" i="2"/>
  <c r="AM5003" i="2"/>
  <c r="AM5002" i="2"/>
  <c r="AM5001" i="2"/>
  <c r="AM5000" i="2"/>
  <c r="AM4999" i="2"/>
  <c r="AM4998" i="2"/>
  <c r="AM4997" i="2"/>
  <c r="AM4996" i="2"/>
  <c r="AM4995" i="2"/>
  <c r="AM4994" i="2"/>
  <c r="AM4993" i="2"/>
  <c r="AM4992" i="2"/>
  <c r="AM4991" i="2"/>
  <c r="AM4990" i="2"/>
  <c r="AM4989" i="2"/>
  <c r="AM4988" i="2"/>
  <c r="AM4987" i="2"/>
  <c r="AM4986" i="2"/>
  <c r="AM4985" i="2"/>
  <c r="AM4984" i="2"/>
  <c r="AM4983" i="2"/>
  <c r="AM4982" i="2"/>
  <c r="AM4981" i="2"/>
  <c r="AM4980" i="2"/>
  <c r="AM4979" i="2"/>
  <c r="AM4978" i="2"/>
  <c r="AM4977" i="2"/>
  <c r="AM4976" i="2"/>
  <c r="AM4975" i="2"/>
  <c r="AM4974" i="2"/>
  <c r="AM4973" i="2"/>
  <c r="AM4972" i="2"/>
  <c r="AM4971" i="2"/>
  <c r="AM4970" i="2"/>
  <c r="AM4969" i="2"/>
  <c r="AM4968" i="2"/>
  <c r="AM4967" i="2"/>
  <c r="AM4966" i="2"/>
  <c r="AM4965" i="2"/>
  <c r="AM4964" i="2"/>
  <c r="AM4963" i="2"/>
  <c r="AM4962" i="2"/>
  <c r="AM4961" i="2"/>
  <c r="AM4960" i="2"/>
  <c r="AM4959" i="2"/>
  <c r="AM4958" i="2"/>
  <c r="AM4957" i="2"/>
  <c r="AM4956" i="2"/>
  <c r="AM4955" i="2"/>
  <c r="AM4954" i="2"/>
  <c r="AM4953" i="2"/>
  <c r="AM4952" i="2"/>
  <c r="AM4951" i="2"/>
  <c r="AM4950" i="2"/>
  <c r="AM4949" i="2"/>
  <c r="AM4948" i="2"/>
  <c r="AM4947" i="2"/>
  <c r="AM4946" i="2"/>
  <c r="AM4945" i="2"/>
  <c r="AM4944" i="2"/>
  <c r="AM4943" i="2"/>
  <c r="AM4942" i="2"/>
  <c r="AM4941" i="2"/>
  <c r="AM4940" i="2"/>
  <c r="AM4939" i="2"/>
  <c r="AM4938" i="2"/>
  <c r="AM4937" i="2"/>
  <c r="AM4936" i="2"/>
  <c r="AM4935" i="2"/>
  <c r="AM4934" i="2"/>
  <c r="AM4933" i="2"/>
  <c r="AM4932" i="2"/>
  <c r="AM4931" i="2"/>
  <c r="AM4930" i="2"/>
  <c r="AM4929" i="2"/>
  <c r="AM4928" i="2"/>
  <c r="AM4927" i="2"/>
  <c r="AM4926" i="2"/>
  <c r="AM4925" i="2"/>
  <c r="AM4924" i="2"/>
  <c r="AM4923" i="2"/>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<sst xmlns="http://schemas.openxmlformats.org/spreadsheetml/2006/main" count="4992" uniqueCount="314">
  <si>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</si>
  <si>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</si>
  <si>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</si>
  <si>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</si>
  <si>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</si>
  <si>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</si>
  <si>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csv/model/industrial minerals</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</si>
  <si>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</si>
  <si>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</si>
  <si>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</si>
  <si>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</si>
  <si>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</si>
  <si>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</si>
  <si>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</si>
  <si>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</si>
  <si>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</si>
  <si>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</si>
  <si>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</si>
  <si>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</si>
  <si>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</si>
  <si>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</si>
  <si>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</si>
  <si>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</si>
  <si>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</si>
  <si>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</si>
  <si>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</si>
  <si>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</si>
  <si>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</si>
  <si>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</si>
  <si>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</si>
  <si>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</si>
  <si>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Technology</t>
  </si>
  <si>
    <t>Parameter</t>
  </si>
  <si>
    <t>Context</t>
  </si>
  <si>
    <t>Sub_Context</t>
  </si>
  <si>
    <t>Target</t>
  </si>
  <si>
    <t>Source</t>
  </si>
  <si>
    <t>Comments</t>
  </si>
  <si>
    <t>Unit</t>
  </si>
  <si>
    <t>Discount rate_financial</t>
  </si>
  <si>
    <t>Heterogeneity</t>
  </si>
  <si>
    <t>Available</t>
  </si>
  <si>
    <t>Unavailable</t>
  </si>
  <si>
    <t>Lifetime</t>
  </si>
  <si>
    <t>Market share</t>
  </si>
  <si>
    <t>Output</t>
  </si>
  <si>
    <t>FCC</t>
  </si>
  <si>
    <t>FOM</t>
  </si>
  <si>
    <t>LCC_financial</t>
  </si>
  <si>
    <t>INDEX</t>
  </si>
  <si>
    <t>.Industrial Minerals.Products.Cement</t>
  </si>
  <si>
    <t>JCIMS</t>
  </si>
  <si>
    <t>tonne</t>
  </si>
  <si>
    <t>Std process</t>
  </si>
  <si>
    <t>Adjust Lifetime depending on uptake of clinker substitution and carbon curing</t>
  </si>
  <si>
    <t>Carbon curing</t>
  </si>
  <si>
    <t>Carboncure</t>
  </si>
  <si>
    <t>Carboncure states a breakeven to 1-2% upcharge including material savings cost; 8% ortland cement savings with 196.14 LLC = 0.08 * 196.14=15.6912. and 1.5% of 196.14 = $2.94 end product devided by a 38% COP to represent energy increase. $7.74.31 increase. total Levelized cost increase of $23.70</t>
  </si>
  <si>
    <t>Increased clinker substitution</t>
  </si>
  <si>
    <t>UED 2013 Database</t>
  </si>
  <si>
    <t>UED 2013 database</t>
  </si>
  <si>
    <t>.Industrial Minerals.Products.Cement.Portland cement.Clinker.Dry process rotary kiln</t>
  </si>
  <si>
    <t>Std Eff retro</t>
  </si>
  <si>
    <t>Std preheat retro</t>
  </si>
  <si>
    <t>Std preheat Eff retro</t>
  </si>
  <si>
    <t>Std preheat and precalcining retro</t>
  </si>
  <si>
    <t>Std preheat and precalcining Eff retro</t>
  </si>
  <si>
    <t>Std waste HR Cogen retro</t>
  </si>
  <si>
    <t>New preheat and precalcining</t>
  </si>
  <si>
    <t>New preheat Eff</t>
  </si>
  <si>
    <t>New preheat and precalcining Eff</t>
  </si>
  <si>
    <t>New preheat Eff with CCS</t>
  </si>
  <si>
    <t>Std process with calcium minerals</t>
  </si>
  <si>
    <t>Brimstone</t>
  </si>
  <si>
    <t>FCC: Brimestone claims cost parity at scale. Anecdotal evidence suggests a current $250-$290 USD cost per ton vs $150 USD per ton market price according to cleantechnica article. Assume starting LCC to match $300 CAD for this tech.
FOM: New preheat and precalcining Eff tech used as reference for FOM and services requested</t>
  </si>
  <si>
    <t>Electrochemical synthesis</t>
  </si>
  <si>
    <t>Sublime</t>
  </si>
  <si>
    <t>FCC: Sublime systems claims LCC equal to plant with CCS at current 40,000 ton/year plant also Claim LCC on par with market for at scale plant with 1,000,000 ton/year plant. Assume starting LCC to match conventional plus CCS cost. IEA says Cement CCS at $60-120 /tco2 = $26.45 to $52.91 /tcement. This is an total LCC for this tech $189.00 CAD.  DCC data to be sourced.</t>
  </si>
  <si>
    <t>.Industrial Minerals.Products.Cement.Portland cement.Clinker.Fluidized bed</t>
  </si>
  <si>
    <t>Fluidized bed NG</t>
  </si>
  <si>
    <t>Fluidized bed low sulphur coal</t>
  </si>
  <si>
    <t>Fluidized bed distillate oil</t>
  </si>
  <si>
    <t>Fluidized bed Petcoke</t>
  </si>
  <si>
    <t>Fluidized bed hazardous waste fuel</t>
  </si>
  <si>
    <t>Fluidized bed waste derived fuel</t>
  </si>
  <si>
    <t>.Industrial Minerals.Products.Cement.Portland cement.Dry Ground Cement</t>
  </si>
  <si>
    <t>Raw B Mild</t>
  </si>
  <si>
    <t>Raw R Mild</t>
  </si>
  <si>
    <t>Raw RS Mild</t>
  </si>
  <si>
    <t>.Industrial Minerals.Products.Cement.Portland cement.Finish Grinding</t>
  </si>
  <si>
    <t>Finish roller high Eff separator</t>
  </si>
  <si>
    <t>Finish roller mill</t>
  </si>
  <si>
    <t>Finish ball mill high Eff separator</t>
  </si>
  <si>
    <t>Finish ball mill</t>
  </si>
  <si>
    <t>.Industrial Minerals.Products.Lime.Kilns</t>
  </si>
  <si>
    <t>Rotary Preheat NG</t>
  </si>
  <si>
    <t>Rotary Preheat Internals NG</t>
  </si>
  <si>
    <t>Rotary Coal</t>
  </si>
  <si>
    <t>Rotary Preheat Coal</t>
  </si>
  <si>
    <t>Vertical Shaft NG</t>
  </si>
  <si>
    <t>Vertical Shaft Residual Oil</t>
  </si>
  <si>
    <t>Rotary NG</t>
  </si>
  <si>
    <t>Rotary Petcoke</t>
  </si>
  <si>
    <t>Rotary Preheat Petcoke</t>
  </si>
  <si>
    <t>Rotary Preheat Internals Petcoke</t>
  </si>
  <si>
    <t>Rotary Coal with CCS</t>
  </si>
  <si>
    <t>Rotary NG with CCS</t>
  </si>
  <si>
    <t>Rotary Preheat Internals Coal</t>
  </si>
  <si>
    <t>Rotary Residual Oil</t>
  </si>
  <si>
    <t>Rotary Preheat Residual Oil</t>
  </si>
  <si>
    <t>Rotary Preheat Internals Residual Oil</t>
  </si>
  <si>
    <t>.Industrial Minerals.Products.Lime.Dolomitic</t>
  </si>
  <si>
    <t>Rotary Coal Dolomitic</t>
  </si>
  <si>
    <t>Rotary NG Dolomitic</t>
  </si>
  <si>
    <t>Rotary Petcoke Dolomitic</t>
  </si>
  <si>
    <t>Rotary Preheat Coal Dolomitic</t>
  </si>
  <si>
    <t>Rotary Preheat NG Dolomitic</t>
  </si>
  <si>
    <t>Rotary Preheat Petcoke Dolomitic</t>
  </si>
  <si>
    <t>Rotary Preheat Internals NG Dolomitic</t>
  </si>
  <si>
    <t>Rotary Preheat Internals Petcoke Dolomitic</t>
  </si>
  <si>
    <t>Vertical Shaft NG Dolomitic</t>
  </si>
  <si>
    <t>Vertical Shaft Residual Oil Dolomitic</t>
  </si>
  <si>
    <t>.Industrial Minerals.Products.Glass.Flat.Preparation</t>
  </si>
  <si>
    <t>Rotary kiln long dry Std process</t>
  </si>
  <si>
    <t>Preparation CPC</t>
  </si>
  <si>
    <t>.Industrial Minerals.Products.Glass.Flat.Furnaces</t>
  </si>
  <si>
    <t>reg melters LRM</t>
  </si>
  <si>
    <t>boost reg melters LBRM</t>
  </si>
  <si>
    <t>reg melters fluidized bed preheater</t>
  </si>
  <si>
    <t>boost reg melters fluidized bed preheater</t>
  </si>
  <si>
    <t>Advanced glass melters AGM</t>
  </si>
  <si>
    <t>.Industrial Minerals.Products.Glass.Flat.Form and Finish</t>
  </si>
  <si>
    <t>Base tech form anneal FGL</t>
  </si>
  <si>
    <t>Emhart Type 540 forehearth EM</t>
  </si>
  <si>
    <t>Bh F high press gas fire BHF</t>
  </si>
  <si>
    <t>.Industrial Minerals.Products.Glass.Flat.Temper</t>
  </si>
  <si>
    <t>Tempering of flat glass</t>
  </si>
  <si>
    <t>.Industrial Minerals.Products.Glass.Containers.Preparation</t>
  </si>
  <si>
    <t>Base tech preparation PGL</t>
  </si>
  <si>
    <t>.Industrial Minerals.Products.Glass.Containers.Furnaces</t>
  </si>
  <si>
    <t>Sm melters FFM</t>
  </si>
  <si>
    <t>Electric melters EM</t>
  </si>
  <si>
    <t>Direct fired melters</t>
  </si>
  <si>
    <t>Fluidized bed Sm melters FBFFM</t>
  </si>
  <si>
    <t>Fluidized Bed Electric Melters FBEM</t>
  </si>
  <si>
    <t>.Industrial Minerals.Products.Glass.Containers.Form and Finish</t>
  </si>
  <si>
    <t>Emhart Type 540 forehearth ET</t>
  </si>
  <si>
    <t>.Industrial Minerals.Products.Glass.Blown Pressed.Preparation</t>
  </si>
  <si>
    <t>.Industrial Minerals.Products.Glass.Blown Pressed.Furnaces</t>
  </si>
  <si>
    <t>.Industrial Minerals.Products.Glass.Blown Pressed.Form and Finish</t>
  </si>
  <si>
    <t>.Industrial Minerals.Products.Glass.Blown Pressed.Fire Polish</t>
  </si>
  <si>
    <t>Fire polishing of blown and pressed glass</t>
  </si>
  <si>
    <t>.Industrial Minerals.Products.Glass.Fibreglass.Preparation</t>
  </si>
  <si>
    <t>.Industrial Minerals.Products.Glass.Fibreglass.Furnaces</t>
  </si>
  <si>
    <t>.Industrial Minerals.Products.Glass.Fibreglass.Form and Finish</t>
  </si>
  <si>
    <t>.Industrial Minerals.Products.Bricks.Process</t>
  </si>
  <si>
    <t>Tunnel brick kiln NG</t>
  </si>
  <si>
    <t>Tunnel brick kiln residual oil</t>
  </si>
  <si>
    <t>Hoffman brick kiln NG</t>
  </si>
  <si>
    <t>Hoffman brick kiln residual oil</t>
  </si>
  <si>
    <t>Hoffman brick kiln coal</t>
  </si>
  <si>
    <t>.Industrial Minerals.Heat</t>
  </si>
  <si>
    <t>GJ</t>
  </si>
  <si>
    <t>NG Std</t>
  </si>
  <si>
    <t>NG Eff</t>
  </si>
  <si>
    <t>HFO Std</t>
  </si>
  <si>
    <t>HFO Eff</t>
  </si>
  <si>
    <t>Coal Std</t>
  </si>
  <si>
    <t>coke Std</t>
  </si>
  <si>
    <t>waste fuel Std</t>
  </si>
  <si>
    <t>NG Eff with CCS</t>
  </si>
  <si>
    <t>Coal Std with CCS</t>
  </si>
  <si>
    <t>hydrogen Eff</t>
  </si>
  <si>
    <t>Biomass Std</t>
  </si>
  <si>
    <t>Oil</t>
  </si>
  <si>
    <t>HFO III</t>
  </si>
  <si>
    <t>NG 40H</t>
  </si>
  <si>
    <t>NG 10H</t>
  </si>
  <si>
    <t>NG 40L</t>
  </si>
  <si>
    <t>NG 10L</t>
  </si>
  <si>
    <t>SI NG6</t>
  </si>
  <si>
    <t>.Industrial Minerals.Methane Blend</t>
  </si>
  <si>
    <t>NG</t>
  </si>
  <si>
    <t>Biogas</t>
  </si>
  <si>
    <t>https://www.pembina.org/docs/event/h2Biogas-webinar-2-slides.pdf</t>
  </si>
  <si>
    <t>Biomass Gasification</t>
  </si>
  <si>
    <t>Hallbar Consulting. (2017). Resource Supply Potential for Renewable Natural Gas in B.C.</t>
  </si>
  <si>
    <t>H2</t>
  </si>
  <si>
    <t>.Industrial Minerals.CCS</t>
  </si>
  <si>
    <t>tCO2</t>
  </si>
  <si>
    <t>CCS</t>
  </si>
  <si>
    <t>NETL,DOE,USA 2022 Cost of Capturing CO2 from Industrial Sources</t>
  </si>
  <si>
    <t>Output: 1210000 tCO2 * 85% Capacity Factor* 90% capture rate;  FCC:   FCC *1.03068015 (2020 CPI/2018CPI)*1.3415 CAD/USD;  
FOM &amp; FOM: 1.03068015 (2020 CPI/2018CPI)*1.3415 CAD/USD;</t>
  </si>
  <si>
    <t>.Industrial Minerals.HVAC.Space Heating</t>
  </si>
  <si>
    <t>Space heat NG</t>
  </si>
  <si>
    <t>Space heat electric</t>
  </si>
  <si>
    <t>.Industrial Minerals.HVAC.Space Cooling</t>
  </si>
  <si>
    <t>Space cooling electric</t>
  </si>
  <si>
    <t>.Industrial Minerals.Lighting</t>
  </si>
  <si>
    <t>Base Lighting</t>
  </si>
  <si>
    <t>More Eff Lighting</t>
  </si>
  <si>
    <t>Most Eff Lighting</t>
  </si>
  <si>
    <t>.Industrial Minerals.Ventilation</t>
  </si>
  <si>
    <t>Low Eff backward inclined fan</t>
  </si>
  <si>
    <t>High Eff backward inclined fan</t>
  </si>
  <si>
    <t>Low Eff radial fan</t>
  </si>
  <si>
    <t>High Eff radial fan</t>
  </si>
  <si>
    <t>Low Eff airfoil fan</t>
  </si>
  <si>
    <t>High Eff airfoil fan</t>
  </si>
  <si>
    <t>Low Eff vane axial tube axial fan</t>
  </si>
  <si>
    <t>High Eff vane axial tube axial fan</t>
  </si>
  <si>
    <t>.Industrial Minerals.Conveyance</t>
  </si>
  <si>
    <t>Low Eff belt conveyor</t>
  </si>
  <si>
    <t>High Eff belt conveyor</t>
  </si>
  <si>
    <t>Low Eff screw conveyor</t>
  </si>
  <si>
    <t>High Eff screw conveyor</t>
  </si>
  <si>
    <t>Low Eff apron conveyor</t>
  </si>
  <si>
    <t>High Eff apron conveyor</t>
  </si>
  <si>
    <t>.Industrial Minerals.Compression.Small</t>
  </si>
  <si>
    <t>Low Eff centrifugal compressor</t>
  </si>
  <si>
    <t>High Eff centrifugal compressor</t>
  </si>
  <si>
    <t>Low Eff reciprocating compressor</t>
  </si>
  <si>
    <t>High Eff reciprocating compressor</t>
  </si>
  <si>
    <t>Low Eff rotary compressor</t>
  </si>
  <si>
    <t>High Eff rotary compressor</t>
  </si>
  <si>
    <t>.Industrial Minerals.Compression.Large</t>
  </si>
  <si>
    <t>.Industrial Minerals.Pumping.General.Small</t>
  </si>
  <si>
    <t>Low Eff centrifugal pump</t>
  </si>
  <si>
    <t>BC, AB, QC MS copied from ON</t>
  </si>
  <si>
    <t>Med Eff centrifugal pump variable speed</t>
  </si>
  <si>
    <t>High Eff centrifugal pump variable speed</t>
  </si>
  <si>
    <t>.Industrial Minerals.Pumping.General.Large</t>
  </si>
  <si>
    <t>.Industrial Minerals.Pumping.Slurry Stock.Small</t>
  </si>
  <si>
    <t>Rotary pump</t>
  </si>
  <si>
    <t>BC, AB, QC, AT MS copied from ON</t>
  </si>
  <si>
    <t>Eff rotary pump variable speed</t>
  </si>
  <si>
    <t>.Industrial Minerals.Pumping.Slurry Stock.Large</t>
  </si>
  <si>
    <t>.Industrial Minerals.Pumping.Precision.Small</t>
  </si>
  <si>
    <t>Reciprocating pump</t>
  </si>
  <si>
    <t>Eff reciprocating pump variable speed</t>
  </si>
  <si>
    <t>.Industrial Minerals.Pumping.Precision.Large</t>
  </si>
  <si>
    <t>.Industrial Minerals.Direct Drive</t>
  </si>
  <si>
    <t>Motor speed control V belt</t>
  </si>
  <si>
    <t>Motor speed control variable speed</t>
  </si>
  <si>
    <t>.Industrial Minerals.Machine Drive.Size 1</t>
  </si>
  <si>
    <t>AC motor 1 5 hp</t>
  </si>
  <si>
    <t>Eff AC motor 1 5 hp</t>
  </si>
  <si>
    <t>.Industrial Minerals.Machine Drive.Size 2</t>
  </si>
  <si>
    <t>AC motor 6 25 hp</t>
  </si>
  <si>
    <t>Eff motor 6 25 hp</t>
  </si>
  <si>
    <t>.Industrial Minerals.Machine Drive.Size 3</t>
  </si>
  <si>
    <t>AC motor 26 100 hp</t>
  </si>
  <si>
    <t>Eff AC motor 26 100 hp</t>
  </si>
  <si>
    <t>.Industrial Minerals.Machine Drive.Size 4</t>
  </si>
  <si>
    <t>AC motor 101 200 hp</t>
  </si>
  <si>
    <t>Eff AC motor 101 200 hp</t>
  </si>
  <si>
    <t>.Industrial Minerals.Machine Drive.Size 5</t>
  </si>
  <si>
    <t>AC motor 201 500 hp</t>
  </si>
  <si>
    <t>Eff AC motor 201 500 hp</t>
  </si>
  <si>
    <t>Synchronous AC motor 201 500 hp</t>
  </si>
  <si>
    <t>DC motor 201 500 hp</t>
  </si>
  <si>
    <t>DC solid state motor 201 500 hp</t>
  </si>
  <si>
    <t>.Industrial Minerals.Machine Drive.Size 6</t>
  </si>
  <si>
    <t>Std AC motor 500 hp</t>
  </si>
  <si>
    <t>Eff AC motor 500 hp</t>
  </si>
  <si>
    <t>Scynchronous AC motor 500 hp</t>
  </si>
  <si>
    <t>DC motor 500 hp</t>
  </si>
  <si>
    <t>DC solid state motor 500 hp</t>
  </si>
  <si>
    <t>Service requested</t>
  </si>
  <si>
    <t>.Industrial Minerals.Products.Cement.Portland cement</t>
  </si>
  <si>
    <t>.Industrial Minerals.HVAC</t>
  </si>
  <si>
    <t>up to 8% cement savings - Hanifa, M., Agarwal, R., Sharma, U., Thapliyal, P. C., &amp; Singh, L. P. (2023). A review on CO2 capture and sequestration in the construction industry: Emerging approaches and commercialised technologies. Journal of CO2 Utilization, 67, 102292.</t>
  </si>
  <si>
    <t>Assumes 15% clinker cost savings: Cement llc 196.14  in year 2000;   Clinker llc * 1.15 * 0.85 = 139.08 * 1.15=159.94  or 81.5% of cost. 12.225% in cost savings.</t>
  </si>
  <si>
    <t>Market share new_max</t>
  </si>
  <si>
    <t>UED 2010 Database</t>
  </si>
  <si>
    <t>Requires market share max of  30% by 2020, 33% by 2030, 37% by 2040 and 40% by 2050</t>
  </si>
  <si>
    <t>%</t>
  </si>
  <si>
    <t>Emissions</t>
  </si>
  <si>
    <t>CO2</t>
  </si>
  <si>
    <t>Process</t>
  </si>
  <si>
    <t>150kg of CO2 sequester per cubed meter of cement  (1.440 tonnes) = -0.10416 : Hanifa, M., Agarwal, R., Sharma, U., Thapliyal, P. C., &amp; Singh, L. P. (2023). A review on CO2 capture and sequestration in the construction industry: Emerging approaches and commercialised technologies. Journal of CO2 Utilization, 67, 102292.</t>
  </si>
  <si>
    <t>.Electricity</t>
  </si>
  <si>
    <t>5.2 to 7.1 MJ of electricity per kg of cement through electrolyzer. 6.15gj per tonne is the mean.  Little to no supplemental heat required. Source: Ellis, L. D., Badel, A. F., Chiang, M. L., Park, R. J. Y., &amp; Chiang, Y. M. (2020). Toward electrochemical synthesis of cement—An electrolyzer-based process for decarbonating CaCO3 while producing useful gas streams. Proceedings of the National Academy of Sciences, 117(23), 12584-12591.</t>
  </si>
  <si>
    <t>Brimstone Claims 1 ton of CO2 sequested per ton of cement</t>
  </si>
  <si>
    <t>CIMS.Generic Fuels.Coal</t>
  </si>
  <si>
    <t>CIMS.Generic Fuels.Fuel Oil</t>
  </si>
  <si>
    <t>CIMS.Generic Fuels.Petroleum Coke</t>
  </si>
  <si>
    <t>CIMS.Generic Fuels.Waste Fuel</t>
  </si>
  <si>
    <t>.Industrial Minerals.Pumping</t>
  </si>
  <si>
    <t>0.75 Process + 5.94 GJ *  0.0814195573482845 tCO2/G</t>
  </si>
  <si>
    <t>CIMS.Generic Fuels.Natural Gas</t>
  </si>
  <si>
    <t>0.75 Process + 8.32 GJ *  0.0489705183934989 tCO2/G</t>
  </si>
  <si>
    <t>.Industrial Minerals.Compression</t>
  </si>
  <si>
    <t>1.23 GJ *  0.0489705183934989 tCO2/G</t>
  </si>
  <si>
    <t>1.26 GJ *  0.0814195573482845 tCO2/G</t>
  </si>
  <si>
    <t>.Hydrogen</t>
  </si>
  <si>
    <t>CIMS.Generic Fuels.Solid Biomass</t>
  </si>
  <si>
    <t>CIMS.Generic Fuels.Biogas</t>
  </si>
  <si>
    <t>CIMS.Generic Fuels.VOM</t>
  </si>
  <si>
    <t>(Total VC / (tCO2*85% Capacity Factor* 90% capture rate)) *1.03068015 (2020 CPI/2018CPI)*1.3415 CAD/USD</t>
  </si>
  <si>
    <t>$</t>
  </si>
  <si>
    <t>Natural Gas generation of electricity: 14.48MW * 8760 hours  *3.6GJ/tCO2 100% Capacity Factor * 90% capture rate / 0.38 natural gas to electricity efficiency</t>
  </si>
  <si>
    <t>Natural Gas Heat: ([10569MMBtu*365 days*85% Capacity Factor]/[tCO2* 85% Capacity Factor*90% capture rate])*1.055056 GJ/MMBtu</t>
  </si>
  <si>
    <t>CIMS.Transmission.CCS TS BC</t>
  </si>
  <si>
    <t>1 tCO2 * 0.9 capture rate + GJ Nat Gas*0.0489705183934989 tCO2/GJ Nat Gas *0.90 Capture rate</t>
  </si>
  <si>
    <t>CIMS.Transmission.CCS TS AB</t>
  </si>
  <si>
    <t>CIMS.Transmission.CCS TS SK</t>
  </si>
  <si>
    <t>CIMS.Transmission.CCS TS MB</t>
  </si>
  <si>
    <t>CIMS.Transmission.CCS TS ON</t>
  </si>
  <si>
    <t>CIMS.Transmission.CCS TS QC</t>
  </si>
  <si>
    <t>CIMS.Transmission.CCS TS AT</t>
  </si>
  <si>
    <t>Emissions_removal</t>
  </si>
  <si>
    <t>Combustion</t>
  </si>
  <si>
    <t>.Industrial Minerals.Machine Drive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</si>
</sst>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0.0%"/>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
      <sz val="11"/>
      <color rgb="FF000000"/>
      <name val="Calibri"/>
      <family val="2"/>
      <scheme val="minor"/>
    </font>
    <font>
      <sz val="11"/>
      <color rgb="FFFF0000"/>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44" fontId="2" fillId="0" borderId="0"/>
    <xf numFmtId="44" fontId="2" fillId="0" borderId="0"/>
    <xf numFmtId="9" fontId="2" fillId="0" borderId="0"/>
  </cellStyleXfs>
  <cellXfs count="54">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4" fontId="5" fillId="6" borderId="0" xfId="5" applyNumberFormat="1" applyFont="1" applyFill="1" applyAlignment="1">
      <alignment horizontal="center"/>
    </xf>
    <xf numFmtId="164" fontId="4" fillId="6" borderId="0" xfId="5" applyNumberFormat="1" applyFont="1" applyFill="1" applyAlignment="1">
      <alignment horizontal="center"/>
    </xf>
    <xf numFmtId="9" fontId="5" fillId="6" borderId="0" xfId="5" applyFont="1" applyFill="1" applyAlignment="1">
      <alignment horizontal="right"/>
    </xf>
    <xf numFmtId="164" fontId="5" fillId="6" borderId="0" xfId="5" applyNumberFormat="1" applyFont="1" applyFill="1" applyAlignment="1">
      <alignment horizontal="right"/>
    </xf>
    <xf numFmtId="164"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0" fontId="9" fillId="0" borderId="0" xfId="0" applyFont="1"/>
    <xf numFmtId="9" fontId="10" fillId="6" borderId="0" xfId="5" applyFont="1" applyFill="1" applyAlignment="1">
      <alignment horizontal="right"/>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748">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1" bestFit="1" customWidth="1"/>
    <col min="3" max="3" width="121.42578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M5008"/>
  <sheetViews>
    <sheetView zoomScale="70" zoomScaleNormal="70" workbookViewId="0">
      <pane xSplit="11" ySplit="3" topLeftCell="L139" activePane="bottomRight" state="frozen"/>
      <selection pane="topRight" activeCell="L1" sqref="L1"/>
      <selection pane="bottomLeft" activeCell="A4" sqref="A4"/>
      <selection pane="bottomRight" activeCell="R155" sqref="R155"/>
    </sheetView>
  </sheetViews>
  <sheetFormatPr defaultColWidth="8.85546875" defaultRowHeight="15" outlineLevelCol="1" x14ac:dyDescent="0.25"/>
  <cols>
    <col min="1" max="1" width="58.42578125" style="10" bestFit="1" customWidth="1" collapsed="1"/>
    <col min="2" max="2" width="15.85546875" hidden="1" customWidth="1" outlineLevel="1"/>
    <col min="3" max="3" width="14.28515625" hidden="1" customWidth="1" outlineLevel="1"/>
    <col min="4" max="4" width="29.42578125" style="10" hidden="1" customWidth="1" outlineLevel="1"/>
    <col min="5" max="5" width="22.7109375" style="10" hidden="1" customWidth="1" outlineLevel="1"/>
    <col min="6" max="6" width="38.42578125" style="10" bestFit="1"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42578125" style="28" bestFit="1" customWidth="1"/>
    <col min="18" max="18" width="17.28515625" style="28" bestFit="1" customWidth="1"/>
    <col min="19" max="33" width="23" style="32" bestFit="1" customWidth="1"/>
    <col min="34" max="34" width="16" style="35" bestFit="1" customWidth="1"/>
    <col min="35" max="35" width="15.85546875" style="35" bestFit="1" customWidth="1"/>
    <col min="36" max="36" width="13.42578125" style="35" bestFit="1" customWidth="1"/>
    <col min="37" max="37" width="24.42578125" style="35" bestFit="1" customWidth="1"/>
    <col min="38" max="38" width="18.28515625" style="12" customWidth="1"/>
  </cols>
  <sheetData>
    <row r="1" spans="1:39" s="6" customFormat="1" x14ac:dyDescent="0.25">
      <c r="A1" s="2"/>
      <c r="B1" s="44" t="s">
        <v>10</v>
      </c>
      <c r="C1" s="44" t="s">
        <v>10</v>
      </c>
      <c r="D1" s="44" t="s">
        <v>10</v>
      </c>
      <c r="E1" s="44" t="s">
        <v>10</v>
      </c>
      <c r="F1" s="2"/>
      <c r="G1" s="44" t="s">
        <v>10</v>
      </c>
      <c r="H1" s="44" t="s">
        <v>10</v>
      </c>
      <c r="I1" s="44" t="s">
        <v>10</v>
      </c>
      <c r="J1" s="44" t="s">
        <v>10</v>
      </c>
      <c r="K1" s="44" t="s">
        <v>10</v>
      </c>
      <c r="L1" s="50" t="str">
        <f t="shared" ref="L1:AK1" si="0">_xlfn.CONCAT(L2:L3)</f>
        <v>Comments</v>
      </c>
      <c r="M1" s="42" t="str">
        <f t="shared" si="0"/>
        <v>Unit</v>
      </c>
      <c r="N1" s="42" t="str">
        <f t="shared" si="0"/>
        <v>Discount rate_financial</v>
      </c>
      <c r="O1" s="42" t="str">
        <f t="shared" si="0"/>
        <v>Heterogeneity</v>
      </c>
      <c r="P1" s="42" t="str">
        <f t="shared" si="0"/>
        <v>Available</v>
      </c>
      <c r="Q1" s="42" t="str">
        <f t="shared" si="0"/>
        <v>Unavailable</v>
      </c>
      <c r="R1" s="42" t="str">
        <f t="shared" si="0"/>
        <v>Lifetime</v>
      </c>
      <c r="S1" s="42" t="str">
        <f t="shared" si="0"/>
        <v>BCMarket share</v>
      </c>
      <c r="T1" s="42" t="str">
        <f t="shared" si="0"/>
        <v>ABMarket share</v>
      </c>
      <c r="U1" s="42" t="str">
        <f t="shared" si="0"/>
        <v>SKMarket share</v>
      </c>
      <c r="V1" s="42" t="str">
        <f t="shared" si="0"/>
        <v>MBMarket share</v>
      </c>
      <c r="W1" s="42" t="str">
        <f t="shared" si="0"/>
        <v>ONMarket share</v>
      </c>
      <c r="X1" s="42" t="str">
        <f t="shared" si="0"/>
        <v>QCMarket share</v>
      </c>
      <c r="Y1" s="42" t="str">
        <f t="shared" si="0"/>
        <v>NBMarket share</v>
      </c>
      <c r="Z1" s="42" t="str">
        <f t="shared" si="0"/>
        <v>NSMarket share</v>
      </c>
      <c r="AA1" s="42" t="str">
        <f t="shared" si="0"/>
        <v>PEMarket share</v>
      </c>
      <c r="AB1" s="42" t="str">
        <f t="shared" si="0"/>
        <v>NLMarket share</v>
      </c>
      <c r="AC1" s="42" t="str">
        <f t="shared" si="0"/>
        <v>YTMarket share</v>
      </c>
      <c r="AD1" s="42" t="str">
        <f t="shared" si="0"/>
        <v>NTMarket share</v>
      </c>
      <c r="AE1" s="42" t="str">
        <f t="shared" si="0"/>
        <v>NUMarket share</v>
      </c>
      <c r="AF1" s="42" t="str">
        <f t="shared" si="0"/>
        <v>ATMarket share</v>
      </c>
      <c r="AG1" s="42" t="str">
        <f t="shared" si="0"/>
        <v>TRMarket share</v>
      </c>
      <c r="AH1" s="42" t="str">
        <f t="shared" si="0"/>
        <v>Output</v>
      </c>
      <c r="AI1" s="42" t="str">
        <f t="shared" si="0"/>
        <v>FCC</v>
      </c>
      <c r="AJ1" s="42" t="str">
        <f t="shared" si="0"/>
        <v>FOM</v>
      </c>
      <c r="AK1" s="42" t="str">
        <f t="shared" si="0"/>
        <v>LCC_financial</v>
      </c>
      <c r="AL1" s="5"/>
    </row>
    <row r="2" spans="1:39" s="6" customFormat="1" x14ac:dyDescent="0.25">
      <c r="A2" s="2"/>
      <c r="B2" s="2"/>
      <c r="C2" s="2"/>
      <c r="D2" s="2"/>
      <c r="E2" s="2"/>
      <c r="F2" s="2"/>
      <c r="G2" s="2"/>
      <c r="H2" s="3"/>
      <c r="I2" s="4"/>
      <c r="J2" s="4"/>
      <c r="K2" s="4"/>
      <c r="L2" s="51"/>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39" s="9" customFormat="1" ht="34.35" customHeight="1" x14ac:dyDescent="0.25">
      <c r="A3" s="7" t="s">
        <v>26</v>
      </c>
      <c r="B3" s="7" t="s">
        <v>27</v>
      </c>
      <c r="C3" s="7" t="s">
        <v>28</v>
      </c>
      <c r="D3" s="7" t="s">
        <v>29</v>
      </c>
      <c r="E3" s="7" t="s">
        <v>30</v>
      </c>
      <c r="F3" s="7" t="s">
        <v>31</v>
      </c>
      <c r="G3" s="7" t="s">
        <v>32</v>
      </c>
      <c r="H3" s="7" t="s">
        <v>33</v>
      </c>
      <c r="I3" s="7" t="s">
        <v>34</v>
      </c>
      <c r="J3" s="7" t="s">
        <v>35</v>
      </c>
      <c r="K3" s="7" t="s">
        <v>36</v>
      </c>
      <c r="L3" s="51" t="s">
        <v>37</v>
      </c>
      <c r="M3" s="15" t="s">
        <v>38</v>
      </c>
      <c r="N3" s="25" t="s">
        <v>39</v>
      </c>
      <c r="O3" s="15" t="s">
        <v>40</v>
      </c>
      <c r="P3" s="15" t="s">
        <v>41</v>
      </c>
      <c r="Q3" s="15" t="s">
        <v>42</v>
      </c>
      <c r="R3" s="15" t="s">
        <v>43</v>
      </c>
      <c r="S3" s="25" t="s">
        <v>44</v>
      </c>
      <c r="T3" s="25" t="s">
        <v>44</v>
      </c>
      <c r="U3" s="25" t="s">
        <v>44</v>
      </c>
      <c r="V3" s="25" t="s">
        <v>44</v>
      </c>
      <c r="W3" s="25" t="s">
        <v>44</v>
      </c>
      <c r="X3" s="25" t="s">
        <v>44</v>
      </c>
      <c r="Y3" s="25" t="s">
        <v>44</v>
      </c>
      <c r="Z3" s="25" t="s">
        <v>44</v>
      </c>
      <c r="AA3" s="25" t="s">
        <v>44</v>
      </c>
      <c r="AB3" s="25" t="s">
        <v>44</v>
      </c>
      <c r="AC3" s="25" t="s">
        <v>44</v>
      </c>
      <c r="AD3" s="25" t="s">
        <v>44</v>
      </c>
      <c r="AE3" s="25" t="s">
        <v>44</v>
      </c>
      <c r="AF3" s="25" t="s">
        <v>44</v>
      </c>
      <c r="AG3" s="25" t="s">
        <v>44</v>
      </c>
      <c r="AH3" s="33" t="s">
        <v>45</v>
      </c>
      <c r="AI3" s="33" t="s">
        <v>46</v>
      </c>
      <c r="AJ3" s="33" t="s">
        <v>47</v>
      </c>
      <c r="AK3" s="33" t="s">
        <v>48</v>
      </c>
      <c r="AL3" s="8"/>
      <c r="AM3" s="14" t="s">
        <v>49</v>
      </c>
    </row>
    <row r="4" spans="1:39" x14ac:dyDescent="0.25">
      <c r="A4" s="10" t="s">
        <v>50</v>
      </c>
      <c r="B4" s="41"/>
      <c r="C4" s="41"/>
      <c r="D4" s="39"/>
      <c r="E4" s="39"/>
      <c r="G4" s="39"/>
      <c r="H4" s="40"/>
      <c r="I4" s="39"/>
      <c r="J4" s="39"/>
      <c r="K4" s="39" t="s">
        <v>51</v>
      </c>
      <c r="L4" s="24"/>
      <c r="M4" s="27" t="s">
        <v>52</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.Industrial Minerals.Products.Cement</v>
      </c>
    </row>
    <row r="5" spans="1:39" x14ac:dyDescent="0.25">
      <c r="A5" s="10" t="s">
        <v>50</v>
      </c>
      <c r="B5" s="41"/>
      <c r="C5" s="41"/>
      <c r="D5" s="39"/>
      <c r="E5" s="39"/>
      <c r="F5" s="10" t="s">
        <v>53</v>
      </c>
      <c r="G5" s="39"/>
      <c r="H5" s="40"/>
      <c r="I5" s="39"/>
      <c r="J5" s="39"/>
      <c r="K5" s="39" t="s">
        <v>51</v>
      </c>
      <c r="L5" s="24" t="s">
        <v>54</v>
      </c>
      <c r="M5" s="27" t="s">
        <v>52</v>
      </c>
      <c r="N5" s="45"/>
      <c r="O5" s="27"/>
      <c r="P5" s="27">
        <v>1950</v>
      </c>
      <c r="Q5" s="27">
        <v>2101</v>
      </c>
      <c r="R5" s="27">
        <v>1</v>
      </c>
      <c r="S5" s="45">
        <v>1</v>
      </c>
      <c r="T5" s="45">
        <v>1</v>
      </c>
      <c r="U5" s="45"/>
      <c r="V5" s="45"/>
      <c r="W5" s="45">
        <v>1</v>
      </c>
      <c r="X5" s="45">
        <v>1</v>
      </c>
      <c r="Y5" s="45"/>
      <c r="Z5" s="45"/>
      <c r="AA5" s="45"/>
      <c r="AB5" s="45"/>
      <c r="AC5" s="45"/>
      <c r="AD5" s="45"/>
      <c r="AE5" s="45"/>
      <c r="AF5" s="45">
        <v>1</v>
      </c>
      <c r="AG5" s="45"/>
      <c r="AH5" s="34">
        <v>620000</v>
      </c>
      <c r="AI5" s="34">
        <v>0</v>
      </c>
      <c r="AJ5" s="34">
        <v>0</v>
      </c>
      <c r="AK5" s="34"/>
      <c r="AM5" s="13" t="str">
        <f t="shared" si="1"/>
        <v>.Industrial Minerals.Products.CementStd process</v>
      </c>
    </row>
    <row r="6" spans="1:39" x14ac:dyDescent="0.25">
      <c r="A6" s="10" t="s">
        <v>50</v>
      </c>
      <c r="B6" s="41"/>
      <c r="C6" s="41"/>
      <c r="D6" s="39"/>
      <c r="E6" s="39"/>
      <c r="F6" s="10" t="s">
        <v>55</v>
      </c>
      <c r="G6" s="39"/>
      <c r="H6" s="40"/>
      <c r="I6" s="39"/>
      <c r="J6" s="39"/>
      <c r="K6" s="39" t="s">
        <v>56</v>
      </c>
      <c r="L6" s="24" t="s">
        <v>57</v>
      </c>
      <c r="M6" s="27" t="s">
        <v>52</v>
      </c>
      <c r="N6" s="45"/>
      <c r="O6" s="27"/>
      <c r="P6" s="27">
        <v>2020</v>
      </c>
      <c r="Q6" s="27">
        <v>2101</v>
      </c>
      <c r="R6" s="27">
        <v>30</v>
      </c>
      <c r="S6" s="45"/>
      <c r="T6" s="45"/>
      <c r="U6" s="45"/>
      <c r="V6" s="45"/>
      <c r="W6" s="45"/>
      <c r="X6" s="45"/>
      <c r="Y6" s="45"/>
      <c r="Z6" s="45"/>
      <c r="AA6" s="45"/>
      <c r="AB6" s="45"/>
      <c r="AC6" s="45"/>
      <c r="AD6" s="45"/>
      <c r="AE6" s="45"/>
      <c r="AF6" s="45"/>
      <c r="AG6" s="45"/>
      <c r="AH6" s="34">
        <v>1</v>
      </c>
      <c r="AI6" s="34">
        <v>0</v>
      </c>
      <c r="AJ6" s="34">
        <v>23.7</v>
      </c>
      <c r="AK6" s="34"/>
      <c r="AM6" s="13" t="str">
        <f t="shared" si="1"/>
        <v>.Industrial Minerals.Products.CementCarbon curing</v>
      </c>
    </row>
    <row r="7" spans="1:39" x14ac:dyDescent="0.25">
      <c r="A7" s="10" t="s">
        <v>50</v>
      </c>
      <c r="B7" s="41"/>
      <c r="C7" s="41"/>
      <c r="D7" s="39"/>
      <c r="E7" s="39"/>
      <c r="F7" s="10" t="s">
        <v>58</v>
      </c>
      <c r="G7" s="39"/>
      <c r="H7" s="40"/>
      <c r="I7" s="39"/>
      <c r="J7" s="39"/>
      <c r="K7" s="39" t="s">
        <v>59</v>
      </c>
      <c r="L7" s="24" t="s">
        <v>60</v>
      </c>
      <c r="M7" s="27" t="s">
        <v>52</v>
      </c>
      <c r="N7" s="45"/>
      <c r="O7" s="27"/>
      <c r="P7" s="27">
        <v>2020</v>
      </c>
      <c r="Q7" s="27">
        <v>2101</v>
      </c>
      <c r="R7" s="27">
        <v>1</v>
      </c>
      <c r="S7" s="45"/>
      <c r="T7" s="45"/>
      <c r="U7" s="45"/>
      <c r="V7" s="45"/>
      <c r="W7" s="45"/>
      <c r="X7" s="45"/>
      <c r="Y7" s="45"/>
      <c r="Z7" s="45"/>
      <c r="AA7" s="45"/>
      <c r="AB7" s="45"/>
      <c r="AC7" s="45"/>
      <c r="AD7" s="45"/>
      <c r="AE7" s="45"/>
      <c r="AF7" s="45"/>
      <c r="AG7" s="45"/>
      <c r="AH7" s="34">
        <v>620000</v>
      </c>
      <c r="AI7" s="34">
        <v>6204097.3700000001</v>
      </c>
      <c r="AJ7" s="34">
        <v>311937.8566</v>
      </c>
      <c r="AK7" s="34"/>
      <c r="AM7" s="13" t="str">
        <f t="shared" si="1"/>
        <v>.Industrial Minerals.Products.CementIncreased clinker substitution</v>
      </c>
    </row>
    <row r="8" spans="1:39" x14ac:dyDescent="0.25">
      <c r="B8" s="41"/>
      <c r="C8" s="41"/>
      <c r="D8" s="39"/>
      <c r="E8" s="39"/>
      <c r="G8" s="39"/>
      <c r="H8" s="40"/>
      <c r="I8" s="39"/>
      <c r="J8" s="39"/>
      <c r="K8" s="39"/>
      <c r="L8" s="24"/>
      <c r="M8" s="27"/>
      <c r="N8" s="45"/>
      <c r="O8" s="27"/>
      <c r="P8" s="27"/>
      <c r="Q8" s="27"/>
      <c r="R8" s="27"/>
      <c r="S8" s="45"/>
      <c r="T8" s="45"/>
      <c r="U8" s="45"/>
      <c r="V8" s="45"/>
      <c r="W8" s="45"/>
      <c r="X8" s="45"/>
      <c r="Y8" s="45"/>
      <c r="Z8" s="45"/>
      <c r="AA8" s="45"/>
      <c r="AB8" s="45"/>
      <c r="AC8" s="45"/>
      <c r="AD8" s="45"/>
      <c r="AE8" s="45"/>
      <c r="AF8" s="45"/>
      <c r="AG8" s="45"/>
      <c r="AH8" s="34"/>
      <c r="AI8" s="34"/>
      <c r="AJ8" s="34"/>
      <c r="AK8" s="34"/>
      <c r="AM8" s="13" t="str">
        <f t="shared" si="1"/>
        <v/>
      </c>
    </row>
    <row r="9" spans="1:39" x14ac:dyDescent="0.25">
      <c r="A9" s="10" t="s">
        <v>61</v>
      </c>
      <c r="B9" s="41"/>
      <c r="C9" s="41"/>
      <c r="D9" s="39"/>
      <c r="E9" s="39"/>
      <c r="G9" s="39"/>
      <c r="H9" s="40"/>
      <c r="I9" s="39"/>
      <c r="J9" s="39"/>
      <c r="K9" s="39" t="s">
        <v>51</v>
      </c>
      <c r="L9" s="24"/>
      <c r="M9" s="27" t="s">
        <v>52</v>
      </c>
      <c r="N9" s="45">
        <v>0.35</v>
      </c>
      <c r="O9" s="27">
        <v>10</v>
      </c>
      <c r="P9" s="27"/>
      <c r="Q9" s="27"/>
      <c r="R9" s="27"/>
      <c r="S9" s="45"/>
      <c r="T9" s="45"/>
      <c r="U9" s="45"/>
      <c r="V9" s="45"/>
      <c r="W9" s="45"/>
      <c r="X9" s="45"/>
      <c r="Y9" s="45"/>
      <c r="Z9" s="45"/>
      <c r="AA9" s="45"/>
      <c r="AB9" s="45"/>
      <c r="AC9" s="45"/>
      <c r="AD9" s="45"/>
      <c r="AE9" s="45"/>
      <c r="AF9" s="45"/>
      <c r="AG9" s="45"/>
      <c r="AH9" s="34"/>
      <c r="AI9" s="34"/>
      <c r="AJ9" s="34"/>
      <c r="AK9" s="34"/>
      <c r="AM9" s="13" t="str">
        <f t="shared" si="1"/>
        <v>.Industrial Minerals.Products.Cement.Portland cement.Clinker.Dry process rotary kiln</v>
      </c>
    </row>
    <row r="10" spans="1:39" x14ac:dyDescent="0.25">
      <c r="A10" s="10" t="s">
        <v>61</v>
      </c>
      <c r="B10" s="41"/>
      <c r="C10" s="41"/>
      <c r="D10" s="39"/>
      <c r="E10" s="39"/>
      <c r="F10" s="10" t="s">
        <v>53</v>
      </c>
      <c r="G10" s="39"/>
      <c r="H10" s="40"/>
      <c r="I10" s="39"/>
      <c r="J10" s="39"/>
      <c r="K10" s="39" t="s">
        <v>51</v>
      </c>
      <c r="L10" s="24"/>
      <c r="M10" s="27" t="s">
        <v>52</v>
      </c>
      <c r="N10" s="45"/>
      <c r="O10" s="27"/>
      <c r="P10" s="27">
        <v>1950</v>
      </c>
      <c r="Q10" s="27">
        <v>2101</v>
      </c>
      <c r="R10" s="27">
        <v>30</v>
      </c>
      <c r="S10" s="45"/>
      <c r="T10" s="45"/>
      <c r="U10" s="45"/>
      <c r="V10" s="45"/>
      <c r="W10" s="45">
        <v>1</v>
      </c>
      <c r="X10" s="45"/>
      <c r="Y10" s="45"/>
      <c r="Z10" s="45"/>
      <c r="AA10" s="45"/>
      <c r="AB10" s="45"/>
      <c r="AC10" s="45"/>
      <c r="AD10" s="45"/>
      <c r="AE10" s="45"/>
      <c r="AF10" s="45"/>
      <c r="AG10" s="45"/>
      <c r="AH10" s="34">
        <v>620000</v>
      </c>
      <c r="AI10" s="34">
        <v>124541193.340756</v>
      </c>
      <c r="AJ10" s="34">
        <v>5142356.4952590698</v>
      </c>
      <c r="AK10" s="34"/>
      <c r="AM10" s="13" t="str">
        <f t="shared" si="1"/>
        <v>.Industrial Minerals.Products.Cement.Portland cement.Clinker.Dry process rotary kilnStd process</v>
      </c>
    </row>
    <row r="11" spans="1:39" x14ac:dyDescent="0.25">
      <c r="A11" s="10" t="s">
        <v>61</v>
      </c>
      <c r="B11" s="41"/>
      <c r="C11" s="41"/>
      <c r="D11" s="39"/>
      <c r="E11" s="39"/>
      <c r="F11" s="10" t="s">
        <v>62</v>
      </c>
      <c r="G11" s="39"/>
      <c r="H11" s="40"/>
      <c r="I11" s="39"/>
      <c r="J11" s="39"/>
      <c r="K11" s="39" t="s">
        <v>51</v>
      </c>
      <c r="L11" s="24"/>
      <c r="M11" s="27" t="s">
        <v>52</v>
      </c>
      <c r="N11" s="45"/>
      <c r="O11" s="27"/>
      <c r="P11" s="27">
        <v>1989</v>
      </c>
      <c r="Q11" s="27">
        <v>2101</v>
      </c>
      <c r="R11" s="27">
        <v>30</v>
      </c>
      <c r="S11" s="45"/>
      <c r="T11" s="45"/>
      <c r="U11" s="45"/>
      <c r="V11" s="45"/>
      <c r="W11" s="45"/>
      <c r="X11" s="45"/>
      <c r="Y11" s="45"/>
      <c r="Z11" s="45"/>
      <c r="AA11" s="45"/>
      <c r="AB11" s="45"/>
      <c r="AC11" s="45"/>
      <c r="AD11" s="45"/>
      <c r="AE11" s="45"/>
      <c r="AF11" s="45"/>
      <c r="AG11" s="45"/>
      <c r="AH11" s="34">
        <v>620000</v>
      </c>
      <c r="AI11" s="34">
        <v>125236017.414407</v>
      </c>
      <c r="AJ11" s="34">
        <v>5258564.0545817297</v>
      </c>
      <c r="AK11" s="34"/>
      <c r="AM11" s="13" t="str">
        <f t="shared" si="1"/>
        <v>.Industrial Minerals.Products.Cement.Portland cement.Clinker.Dry process rotary kilnStd Eff retro</v>
      </c>
    </row>
    <row r="12" spans="1:39" x14ac:dyDescent="0.25">
      <c r="A12" s="10" t="s">
        <v>61</v>
      </c>
      <c r="B12" s="41"/>
      <c r="C12" s="41"/>
      <c r="D12" s="39"/>
      <c r="E12" s="39"/>
      <c r="F12" s="10" t="s">
        <v>63</v>
      </c>
      <c r="G12" s="39"/>
      <c r="H12" s="40"/>
      <c r="I12" s="39"/>
      <c r="J12" s="39"/>
      <c r="K12" s="39" t="s">
        <v>51</v>
      </c>
      <c r="L12" s="24"/>
      <c r="M12" s="27" t="s">
        <v>52</v>
      </c>
      <c r="N12" s="45"/>
      <c r="O12" s="27"/>
      <c r="P12" s="27">
        <v>1989</v>
      </c>
      <c r="Q12" s="27">
        <v>2101</v>
      </c>
      <c r="R12" s="27">
        <v>30</v>
      </c>
      <c r="S12" s="45"/>
      <c r="T12" s="45"/>
      <c r="U12" s="45"/>
      <c r="V12" s="45"/>
      <c r="W12" s="45"/>
      <c r="X12" s="45"/>
      <c r="Y12" s="45"/>
      <c r="Z12" s="45"/>
      <c r="AA12" s="45"/>
      <c r="AB12" s="45"/>
      <c r="AC12" s="45"/>
      <c r="AD12" s="45"/>
      <c r="AE12" s="45"/>
      <c r="AF12" s="45"/>
      <c r="AG12" s="45"/>
      <c r="AH12" s="34">
        <v>620000</v>
      </c>
      <c r="AI12" s="34">
        <v>131489427.91736899</v>
      </c>
      <c r="AJ12" s="34">
        <v>5142356.4952590698</v>
      </c>
      <c r="AK12" s="34"/>
      <c r="AM12" s="13" t="str">
        <f t="shared" si="1"/>
        <v>.Industrial Minerals.Products.Cement.Portland cement.Clinker.Dry process rotary kilnStd preheat retro</v>
      </c>
    </row>
    <row r="13" spans="1:39" x14ac:dyDescent="0.25">
      <c r="A13" s="10" t="s">
        <v>61</v>
      </c>
      <c r="B13" s="41"/>
      <c r="C13" s="41"/>
      <c r="D13" s="39"/>
      <c r="E13" s="39"/>
      <c r="F13" s="10" t="s">
        <v>64</v>
      </c>
      <c r="G13" s="39"/>
      <c r="H13" s="40"/>
      <c r="I13" s="39"/>
      <c r="J13" s="39"/>
      <c r="K13" s="39" t="s">
        <v>51</v>
      </c>
      <c r="L13" s="24"/>
      <c r="M13" s="27" t="s">
        <v>52</v>
      </c>
      <c r="N13" s="45"/>
      <c r="O13" s="27"/>
      <c r="P13" s="27">
        <v>1989</v>
      </c>
      <c r="Q13" s="27">
        <v>2101</v>
      </c>
      <c r="R13" s="27">
        <v>30</v>
      </c>
      <c r="S13" s="45"/>
      <c r="T13" s="45"/>
      <c r="U13" s="45"/>
      <c r="V13" s="45"/>
      <c r="W13" s="45"/>
      <c r="X13" s="45"/>
      <c r="Y13" s="45"/>
      <c r="Z13" s="45"/>
      <c r="AA13" s="45"/>
      <c r="AB13" s="45"/>
      <c r="AC13" s="45"/>
      <c r="AD13" s="45"/>
      <c r="AE13" s="45"/>
      <c r="AF13" s="45"/>
      <c r="AG13" s="45"/>
      <c r="AH13" s="34">
        <v>620000</v>
      </c>
      <c r="AI13" s="34">
        <v>132184251.92532299</v>
      </c>
      <c r="AJ13" s="34">
        <v>5258564.0545817297</v>
      </c>
      <c r="AK13" s="34"/>
      <c r="AM13" s="13" t="str">
        <f t="shared" si="1"/>
        <v>.Industrial Minerals.Products.Cement.Portland cement.Clinker.Dry process rotary kilnStd preheat Eff retro</v>
      </c>
    </row>
    <row r="14" spans="1:39" x14ac:dyDescent="0.25">
      <c r="A14" s="10" t="s">
        <v>61</v>
      </c>
      <c r="B14" s="41"/>
      <c r="C14" s="41"/>
      <c r="D14" s="39"/>
      <c r="E14" s="39"/>
      <c r="F14" s="10" t="s">
        <v>65</v>
      </c>
      <c r="G14" s="39"/>
      <c r="H14" s="40"/>
      <c r="I14" s="39"/>
      <c r="J14" s="39"/>
      <c r="K14" s="39" t="s">
        <v>51</v>
      </c>
      <c r="L14" s="24"/>
      <c r="M14" s="27" t="s">
        <v>52</v>
      </c>
      <c r="N14" s="45"/>
      <c r="O14" s="27"/>
      <c r="P14" s="27">
        <v>1989</v>
      </c>
      <c r="Q14" s="27">
        <v>2101</v>
      </c>
      <c r="R14" s="27">
        <v>30</v>
      </c>
      <c r="S14" s="45"/>
      <c r="T14" s="45">
        <v>0.13800000000000001</v>
      </c>
      <c r="U14" s="45"/>
      <c r="V14" s="45"/>
      <c r="W14" s="45"/>
      <c r="X14" s="45"/>
      <c r="Y14" s="45"/>
      <c r="Z14" s="45"/>
      <c r="AA14" s="45"/>
      <c r="AB14" s="45"/>
      <c r="AC14" s="45"/>
      <c r="AD14" s="45"/>
      <c r="AE14" s="45"/>
      <c r="AF14" s="45"/>
      <c r="AG14" s="45"/>
      <c r="AH14" s="34">
        <v>620000</v>
      </c>
      <c r="AI14" s="34">
        <v>138437662.05287299</v>
      </c>
      <c r="AJ14" s="34">
        <v>3805964.5575487101</v>
      </c>
      <c r="AK14" s="34"/>
      <c r="AM14" s="13" t="str">
        <f t="shared" si="1"/>
        <v>.Industrial Minerals.Products.Cement.Portland cement.Clinker.Dry process rotary kilnStd preheat and precalcining retro</v>
      </c>
    </row>
    <row r="15" spans="1:39" x14ac:dyDescent="0.25">
      <c r="A15" s="10" t="s">
        <v>61</v>
      </c>
      <c r="B15" s="41"/>
      <c r="C15" s="41"/>
      <c r="D15" s="39"/>
      <c r="E15" s="39"/>
      <c r="F15" s="10" t="s">
        <v>66</v>
      </c>
      <c r="G15" s="39"/>
      <c r="H15" s="40"/>
      <c r="I15" s="39"/>
      <c r="J15" s="39"/>
      <c r="K15" s="39" t="s">
        <v>51</v>
      </c>
      <c r="L15" s="24"/>
      <c r="M15" s="27" t="s">
        <v>52</v>
      </c>
      <c r="N15" s="45"/>
      <c r="O15" s="27"/>
      <c r="P15" s="27">
        <v>1989</v>
      </c>
      <c r="Q15" s="27">
        <v>2101</v>
      </c>
      <c r="R15" s="27">
        <v>30</v>
      </c>
      <c r="S15" s="45"/>
      <c r="T15" s="45"/>
      <c r="U15" s="45"/>
      <c r="V15" s="45"/>
      <c r="W15" s="45"/>
      <c r="X15" s="45"/>
      <c r="Y15" s="45"/>
      <c r="Z15" s="45"/>
      <c r="AA15" s="45"/>
      <c r="AB15" s="45"/>
      <c r="AC15" s="45"/>
      <c r="AD15" s="45"/>
      <c r="AE15" s="45"/>
      <c r="AF15" s="45">
        <v>1</v>
      </c>
      <c r="AG15" s="45"/>
      <c r="AH15" s="34">
        <v>620000</v>
      </c>
      <c r="AI15" s="34">
        <v>139132486.060826</v>
      </c>
      <c r="AJ15" s="34">
        <v>3922172.9302650802</v>
      </c>
      <c r="AK15" s="34"/>
      <c r="AM15" s="13" t="str">
        <f t="shared" si="1"/>
        <v>.Industrial Minerals.Products.Cement.Portland cement.Clinker.Dry process rotary kilnStd preheat and precalcining Eff retro</v>
      </c>
    </row>
    <row r="16" spans="1:39" x14ac:dyDescent="0.25">
      <c r="A16" s="10" t="s">
        <v>61</v>
      </c>
      <c r="B16" s="41"/>
      <c r="C16" s="41"/>
      <c r="D16" s="39"/>
      <c r="E16" s="39"/>
      <c r="F16" s="10" t="s">
        <v>67</v>
      </c>
      <c r="G16" s="39"/>
      <c r="H16" s="40"/>
      <c r="I16" s="39"/>
      <c r="J16" s="39"/>
      <c r="K16" s="39" t="s">
        <v>51</v>
      </c>
      <c r="L16" s="24"/>
      <c r="M16" s="27" t="s">
        <v>52</v>
      </c>
      <c r="N16" s="45"/>
      <c r="O16" s="27"/>
      <c r="P16" s="27">
        <v>1989</v>
      </c>
      <c r="Q16" s="27">
        <v>2101</v>
      </c>
      <c r="R16" s="27">
        <v>30</v>
      </c>
      <c r="S16" s="45"/>
      <c r="T16" s="45"/>
      <c r="U16" s="45"/>
      <c r="V16" s="45"/>
      <c r="W16" s="45"/>
      <c r="X16" s="45"/>
      <c r="Y16" s="45"/>
      <c r="Z16" s="45"/>
      <c r="AA16" s="45"/>
      <c r="AB16" s="45"/>
      <c r="AC16" s="45"/>
      <c r="AD16" s="45"/>
      <c r="AE16" s="45"/>
      <c r="AF16" s="45"/>
      <c r="AG16" s="45"/>
      <c r="AH16" s="34">
        <v>620000</v>
      </c>
      <c r="AI16" s="34">
        <v>139873390.26239499</v>
      </c>
      <c r="AJ16" s="34">
        <v>5514561.3343836898</v>
      </c>
      <c r="AK16" s="34"/>
      <c r="AM16" s="13" t="str">
        <f t="shared" si="1"/>
        <v>.Industrial Minerals.Products.Cement.Portland cement.Clinker.Dry process rotary kilnStd waste HR Cogen retro</v>
      </c>
    </row>
    <row r="17" spans="1:39" x14ac:dyDescent="0.25">
      <c r="A17" s="10" t="s">
        <v>61</v>
      </c>
      <c r="B17" s="41"/>
      <c r="C17" s="41"/>
      <c r="D17" s="39"/>
      <c r="E17" s="39"/>
      <c r="F17" s="10" t="s">
        <v>68</v>
      </c>
      <c r="G17" s="39"/>
      <c r="H17" s="40"/>
      <c r="I17" s="39"/>
      <c r="J17" s="39"/>
      <c r="K17" s="39" t="s">
        <v>51</v>
      </c>
      <c r="L17" s="24"/>
      <c r="M17" s="27" t="s">
        <v>52</v>
      </c>
      <c r="N17" s="45"/>
      <c r="O17" s="27"/>
      <c r="P17" s="27">
        <v>1989</v>
      </c>
      <c r="Q17" s="27">
        <v>2101</v>
      </c>
      <c r="R17" s="27">
        <v>30</v>
      </c>
      <c r="S17" s="45">
        <v>1</v>
      </c>
      <c r="T17" s="45">
        <v>0.86199999999999999</v>
      </c>
      <c r="U17" s="45"/>
      <c r="V17" s="45"/>
      <c r="W17" s="45"/>
      <c r="X17" s="45">
        <v>1</v>
      </c>
      <c r="Y17" s="45"/>
      <c r="Z17" s="45"/>
      <c r="AA17" s="45"/>
      <c r="AB17" s="45"/>
      <c r="AC17" s="45"/>
      <c r="AD17" s="45"/>
      <c r="AE17" s="45"/>
      <c r="AF17" s="45"/>
      <c r="AG17" s="45"/>
      <c r="AH17" s="34">
        <v>620000</v>
      </c>
      <c r="AI17" s="34">
        <v>158147246.67383999</v>
      </c>
      <c r="AJ17" s="34">
        <v>4189629.5511429799</v>
      </c>
      <c r="AK17" s="34"/>
      <c r="AM17" s="13" t="str">
        <f t="shared" si="1"/>
        <v>.Industrial Minerals.Products.Cement.Portland cement.Clinker.Dry process rotary kilnNew preheat and precalcining</v>
      </c>
    </row>
    <row r="18" spans="1:39" x14ac:dyDescent="0.25">
      <c r="A18" s="10" t="s">
        <v>61</v>
      </c>
      <c r="B18" s="41"/>
      <c r="C18" s="41"/>
      <c r="D18" s="39"/>
      <c r="E18" s="39"/>
      <c r="F18" s="10" t="s">
        <v>69</v>
      </c>
      <c r="G18" s="39"/>
      <c r="H18" s="40"/>
      <c r="I18" s="39"/>
      <c r="J18" s="39"/>
      <c r="K18" s="39" t="s">
        <v>51</v>
      </c>
      <c r="L18" s="24"/>
      <c r="M18" s="27" t="s">
        <v>52</v>
      </c>
      <c r="N18" s="45"/>
      <c r="O18" s="27"/>
      <c r="P18" s="27">
        <v>1971</v>
      </c>
      <c r="Q18" s="27">
        <v>2101</v>
      </c>
      <c r="R18" s="27">
        <v>30</v>
      </c>
      <c r="S18" s="45"/>
      <c r="T18" s="45"/>
      <c r="U18" s="45"/>
      <c r="V18" s="45"/>
      <c r="W18" s="45"/>
      <c r="X18" s="45"/>
      <c r="Y18" s="45"/>
      <c r="Z18" s="45"/>
      <c r="AA18" s="45"/>
      <c r="AB18" s="45"/>
      <c r="AC18" s="45"/>
      <c r="AD18" s="45"/>
      <c r="AE18" s="45"/>
      <c r="AF18" s="45"/>
      <c r="AG18" s="45"/>
      <c r="AH18" s="34">
        <v>620000</v>
      </c>
      <c r="AI18" s="34">
        <v>131489427.91736899</v>
      </c>
      <c r="AJ18" s="34">
        <v>4208041.5940758698</v>
      </c>
      <c r="AK18" s="34"/>
      <c r="AM18" s="13" t="str">
        <f t="shared" si="1"/>
        <v>.Industrial Minerals.Products.Cement.Portland cement.Clinker.Dry process rotary kilnNew preheat Eff</v>
      </c>
    </row>
    <row r="19" spans="1:39" x14ac:dyDescent="0.25">
      <c r="A19" s="10" t="s">
        <v>61</v>
      </c>
      <c r="B19" s="41"/>
      <c r="C19" s="41"/>
      <c r="D19" s="39"/>
      <c r="E19" s="39"/>
      <c r="F19" s="10" t="s">
        <v>70</v>
      </c>
      <c r="G19" s="39"/>
      <c r="H19" s="40"/>
      <c r="I19" s="39"/>
      <c r="J19" s="39"/>
      <c r="K19" s="39" t="s">
        <v>51</v>
      </c>
      <c r="L19" s="24"/>
      <c r="M19" s="27" t="s">
        <v>52</v>
      </c>
      <c r="N19" s="45"/>
      <c r="O19" s="27"/>
      <c r="P19" s="27">
        <v>1971</v>
      </c>
      <c r="Q19" s="27">
        <v>2101</v>
      </c>
      <c r="R19" s="27">
        <v>30</v>
      </c>
      <c r="S19" s="45"/>
      <c r="T19" s="45"/>
      <c r="U19" s="45"/>
      <c r="V19" s="45"/>
      <c r="W19" s="45"/>
      <c r="X19" s="45"/>
      <c r="Y19" s="45"/>
      <c r="Z19" s="45"/>
      <c r="AA19" s="45"/>
      <c r="AB19" s="45"/>
      <c r="AC19" s="45"/>
      <c r="AD19" s="45"/>
      <c r="AE19" s="45"/>
      <c r="AF19" s="45"/>
      <c r="AG19" s="45"/>
      <c r="AH19" s="34">
        <v>620000</v>
      </c>
      <c r="AI19" s="34">
        <v>138437662.05287299</v>
      </c>
      <c r="AJ19" s="34">
        <v>3805964.5575487101</v>
      </c>
      <c r="AK19" s="34"/>
      <c r="AM19" s="13" t="str">
        <f t="shared" si="1"/>
        <v>.Industrial Minerals.Products.Cement.Portland cement.Clinker.Dry process rotary kilnNew preheat and precalcining Eff</v>
      </c>
    </row>
    <row r="20" spans="1:39" x14ac:dyDescent="0.25">
      <c r="A20" s="10" t="s">
        <v>61</v>
      </c>
      <c r="B20" s="41"/>
      <c r="C20" s="41"/>
      <c r="D20" s="39"/>
      <c r="E20" s="39"/>
      <c r="F20" s="10" t="s">
        <v>71</v>
      </c>
      <c r="G20" s="39"/>
      <c r="H20" s="40"/>
      <c r="I20" s="39"/>
      <c r="J20" s="39"/>
      <c r="K20" s="39" t="s">
        <v>51</v>
      </c>
      <c r="L20" s="24"/>
      <c r="M20" s="27" t="s">
        <v>52</v>
      </c>
      <c r="N20" s="45"/>
      <c r="O20" s="27"/>
      <c r="P20" s="27">
        <v>2025</v>
      </c>
      <c r="Q20" s="27">
        <v>2101</v>
      </c>
      <c r="R20" s="27">
        <v>30</v>
      </c>
      <c r="S20" s="45"/>
      <c r="T20" s="45"/>
      <c r="U20" s="45"/>
      <c r="V20" s="45"/>
      <c r="W20" s="45"/>
      <c r="X20" s="45"/>
      <c r="Y20" s="45"/>
      <c r="Z20" s="45"/>
      <c r="AA20" s="45"/>
      <c r="AB20" s="45"/>
      <c r="AC20" s="45"/>
      <c r="AD20" s="45"/>
      <c r="AE20" s="45"/>
      <c r="AF20" s="45"/>
      <c r="AG20" s="45"/>
      <c r="AH20" s="34">
        <v>620000</v>
      </c>
      <c r="AI20" s="34">
        <v>131489427.91736899</v>
      </c>
      <c r="AJ20" s="34">
        <v>4208041.5940758698</v>
      </c>
      <c r="AK20" s="34"/>
      <c r="AM20" s="13" t="str">
        <f t="shared" si="1"/>
        <v>.Industrial Minerals.Products.Cement.Portland cement.Clinker.Dry process rotary kilnNew preheat Eff with CCS</v>
      </c>
    </row>
    <row r="21" spans="1:39" x14ac:dyDescent="0.25">
      <c r="A21" s="10" t="s">
        <v>61</v>
      </c>
      <c r="B21" s="41"/>
      <c r="C21" s="41"/>
      <c r="D21" s="39"/>
      <c r="E21" s="39"/>
      <c r="F21" s="10" t="s">
        <v>72</v>
      </c>
      <c r="G21" s="39"/>
      <c r="H21" s="40"/>
      <c r="I21" s="39"/>
      <c r="J21" s="39"/>
      <c r="K21" s="39" t="s">
        <v>73</v>
      </c>
      <c r="L21" s="24" t="s">
        <v>74</v>
      </c>
      <c r="M21" s="27" t="s">
        <v>52</v>
      </c>
      <c r="N21" s="45"/>
      <c r="O21" s="27"/>
      <c r="P21" s="27">
        <v>2025</v>
      </c>
      <c r="Q21" s="27">
        <v>2101</v>
      </c>
      <c r="R21" s="27">
        <v>30</v>
      </c>
      <c r="S21" s="45"/>
      <c r="T21" s="45"/>
      <c r="U21" s="45"/>
      <c r="V21" s="45"/>
      <c r="W21" s="45"/>
      <c r="X21" s="45"/>
      <c r="Y21" s="45"/>
      <c r="Z21" s="45"/>
      <c r="AA21" s="45"/>
      <c r="AB21" s="45"/>
      <c r="AC21" s="45"/>
      <c r="AD21" s="45"/>
      <c r="AE21" s="45"/>
      <c r="AF21" s="45"/>
      <c r="AG21" s="45"/>
      <c r="AH21" s="34">
        <v>620000</v>
      </c>
      <c r="AI21" s="34">
        <v>450000000</v>
      </c>
      <c r="AJ21" s="34">
        <v>3805964.5575487101</v>
      </c>
      <c r="AK21" s="34"/>
      <c r="AM21" s="13" t="str">
        <f t="shared" si="1"/>
        <v>.Industrial Minerals.Products.Cement.Portland cement.Clinker.Dry process rotary kilnStd process with calcium minerals</v>
      </c>
    </row>
    <row r="22" spans="1:39" x14ac:dyDescent="0.25">
      <c r="A22" s="10" t="s">
        <v>61</v>
      </c>
      <c r="B22" s="41"/>
      <c r="C22" s="41"/>
      <c r="D22" s="39"/>
      <c r="E22" s="39"/>
      <c r="F22" s="10" t="s">
        <v>75</v>
      </c>
      <c r="G22" s="39"/>
      <c r="H22" s="40"/>
      <c r="I22" s="39"/>
      <c r="J22" s="39"/>
      <c r="K22" s="39" t="s">
        <v>76</v>
      </c>
      <c r="L22" s="24" t="s">
        <v>77</v>
      </c>
      <c r="M22" s="27" t="s">
        <v>52</v>
      </c>
      <c r="N22" s="45"/>
      <c r="O22" s="27"/>
      <c r="P22" s="27">
        <v>2025</v>
      </c>
      <c r="Q22" s="27">
        <v>2101</v>
      </c>
      <c r="R22" s="27">
        <v>30</v>
      </c>
      <c r="S22" s="45"/>
      <c r="T22" s="45"/>
      <c r="U22" s="45"/>
      <c r="V22" s="45"/>
      <c r="W22" s="45"/>
      <c r="X22" s="45"/>
      <c r="Y22" s="45"/>
      <c r="Z22" s="45"/>
      <c r="AA22" s="45"/>
      <c r="AB22" s="45"/>
      <c r="AC22" s="45"/>
      <c r="AD22" s="45"/>
      <c r="AE22" s="45"/>
      <c r="AF22" s="45"/>
      <c r="AG22" s="45"/>
      <c r="AH22" s="34">
        <v>620000</v>
      </c>
      <c r="AI22" s="34">
        <v>50000000</v>
      </c>
      <c r="AJ22" s="34">
        <v>3805964.5575487101</v>
      </c>
      <c r="AK22" s="34"/>
      <c r="AM22" s="13" t="str">
        <f t="shared" si="1"/>
        <v>.Industrial Minerals.Products.Cement.Portland cement.Clinker.Dry process rotary kilnElectrochemical synthesis</v>
      </c>
    </row>
    <row r="23" spans="1:39" x14ac:dyDescent="0.25">
      <c r="B23" s="41"/>
      <c r="C23" s="41"/>
      <c r="D23" s="39"/>
      <c r="E23" s="39"/>
      <c r="G23" s="39"/>
      <c r="H23" s="40"/>
      <c r="I23" s="39"/>
      <c r="J23" s="39"/>
      <c r="K23" s="39"/>
      <c r="L23" s="24"/>
      <c r="M23" s="27"/>
      <c r="N23" s="45"/>
      <c r="O23" s="27"/>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
      </c>
    </row>
    <row r="24" spans="1:39" x14ac:dyDescent="0.25">
      <c r="A24" s="10" t="s">
        <v>78</v>
      </c>
      <c r="B24" s="41"/>
      <c r="C24" s="41"/>
      <c r="D24" s="39"/>
      <c r="E24" s="39"/>
      <c r="G24" s="39"/>
      <c r="H24" s="40"/>
      <c r="I24" s="39"/>
      <c r="J24" s="39"/>
      <c r="K24" s="39" t="s">
        <v>51</v>
      </c>
      <c r="L24" s="24"/>
      <c r="M24" s="27" t="s">
        <v>52</v>
      </c>
      <c r="N24" s="45">
        <v>0.35</v>
      </c>
      <c r="O24" s="27">
        <v>10</v>
      </c>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1"/>
        <v>.Industrial Minerals.Products.Cement.Portland cement.Clinker.Fluidized bed</v>
      </c>
    </row>
    <row r="25" spans="1:39" x14ac:dyDescent="0.25">
      <c r="A25" s="10" t="s">
        <v>78</v>
      </c>
      <c r="B25" s="41"/>
      <c r="C25" s="41"/>
      <c r="D25" s="39"/>
      <c r="E25" s="39"/>
      <c r="F25" s="10" t="s">
        <v>79</v>
      </c>
      <c r="G25" s="39"/>
      <c r="H25" s="40"/>
      <c r="I25" s="39"/>
      <c r="J25" s="39"/>
      <c r="K25" s="39" t="s">
        <v>51</v>
      </c>
      <c r="L25" s="24"/>
      <c r="M25" s="27" t="s">
        <v>52</v>
      </c>
      <c r="N25" s="45"/>
      <c r="O25" s="27"/>
      <c r="P25" s="27">
        <v>1990</v>
      </c>
      <c r="Q25" s="27">
        <v>2101</v>
      </c>
      <c r="R25" s="27">
        <v>35</v>
      </c>
      <c r="S25" s="45"/>
      <c r="T25" s="45"/>
      <c r="U25" s="45"/>
      <c r="V25" s="45"/>
      <c r="W25" s="45"/>
      <c r="X25" s="45"/>
      <c r="Y25" s="45"/>
      <c r="Z25" s="45"/>
      <c r="AA25" s="45"/>
      <c r="AB25" s="45"/>
      <c r="AC25" s="45"/>
      <c r="AD25" s="45"/>
      <c r="AE25" s="45"/>
      <c r="AF25" s="45"/>
      <c r="AG25" s="45"/>
      <c r="AH25" s="34">
        <v>620000</v>
      </c>
      <c r="AI25" s="34">
        <v>250136434.94728601</v>
      </c>
      <c r="AJ25" s="34">
        <v>11039758.117082199</v>
      </c>
      <c r="AK25" s="34"/>
      <c r="AM25" s="13" t="str">
        <f t="shared" si="1"/>
        <v>.Industrial Minerals.Products.Cement.Portland cement.Clinker.Fluidized bedFluidized bed NG</v>
      </c>
    </row>
    <row r="26" spans="1:39" x14ac:dyDescent="0.25">
      <c r="A26" s="10" t="s">
        <v>78</v>
      </c>
      <c r="B26" s="41"/>
      <c r="C26" s="41"/>
      <c r="D26" s="39"/>
      <c r="E26" s="39"/>
      <c r="F26" s="10" t="s">
        <v>80</v>
      </c>
      <c r="G26" s="39"/>
      <c r="H26" s="40"/>
      <c r="I26" s="39"/>
      <c r="J26" s="39"/>
      <c r="K26" s="39" t="s">
        <v>51</v>
      </c>
      <c r="L26" s="24"/>
      <c r="M26" s="27" t="s">
        <v>52</v>
      </c>
      <c r="N26" s="45"/>
      <c r="O26" s="27"/>
      <c r="P26" s="27">
        <v>2011</v>
      </c>
      <c r="Q26" s="27">
        <v>2101</v>
      </c>
      <c r="R26" s="27">
        <v>35</v>
      </c>
      <c r="S26" s="46"/>
      <c r="T26" s="46"/>
      <c r="U26" s="46"/>
      <c r="V26" s="46"/>
      <c r="W26" s="46"/>
      <c r="X26" s="46"/>
      <c r="Y26" s="46"/>
      <c r="Z26" s="46"/>
      <c r="AA26" s="46"/>
      <c r="AB26" s="46"/>
      <c r="AC26" s="46"/>
      <c r="AD26" s="46"/>
      <c r="AE26" s="46"/>
      <c r="AF26" s="46"/>
      <c r="AG26" s="46"/>
      <c r="AH26" s="34">
        <v>620000</v>
      </c>
      <c r="AI26" s="34">
        <v>250136434.94728601</v>
      </c>
      <c r="AJ26" s="34">
        <v>11039758.117082199</v>
      </c>
      <c r="AK26" s="34"/>
      <c r="AM26" s="13" t="str">
        <f t="shared" si="1"/>
        <v>.Industrial Minerals.Products.Cement.Portland cement.Clinker.Fluidized bedFluidized bed low sulphur coal</v>
      </c>
    </row>
    <row r="27" spans="1:39" x14ac:dyDescent="0.25">
      <c r="A27" s="10" t="s">
        <v>78</v>
      </c>
      <c r="B27" s="41"/>
      <c r="C27" s="41"/>
      <c r="D27" s="39"/>
      <c r="E27" s="39"/>
      <c r="F27" s="10" t="s">
        <v>81</v>
      </c>
      <c r="G27" s="39"/>
      <c r="H27" s="40"/>
      <c r="I27" s="39"/>
      <c r="J27" s="39"/>
      <c r="K27" s="39" t="s">
        <v>51</v>
      </c>
      <c r="L27" s="24"/>
      <c r="M27" s="27" t="s">
        <v>52</v>
      </c>
      <c r="N27" s="45"/>
      <c r="O27" s="27"/>
      <c r="P27" s="27">
        <v>2011</v>
      </c>
      <c r="Q27" s="27">
        <v>2101</v>
      </c>
      <c r="R27" s="27">
        <v>35</v>
      </c>
      <c r="S27" s="45">
        <v>1</v>
      </c>
      <c r="T27" s="45">
        <v>1</v>
      </c>
      <c r="U27" s="45"/>
      <c r="V27" s="45"/>
      <c r="W27" s="45"/>
      <c r="X27" s="45">
        <v>1</v>
      </c>
      <c r="Y27" s="45"/>
      <c r="Z27" s="45"/>
      <c r="AA27" s="45"/>
      <c r="AB27" s="45"/>
      <c r="AC27" s="45"/>
      <c r="AD27" s="45"/>
      <c r="AE27" s="45"/>
      <c r="AF27" s="45"/>
      <c r="AG27" s="45"/>
      <c r="AH27" s="34">
        <v>620000</v>
      </c>
      <c r="AI27" s="34">
        <v>250136434.94728601</v>
      </c>
      <c r="AJ27" s="34">
        <v>11039758.117082199</v>
      </c>
      <c r="AK27" s="34"/>
      <c r="AM27" s="13" t="str">
        <f t="shared" si="1"/>
        <v>.Industrial Minerals.Products.Cement.Portland cement.Clinker.Fluidized bedFluidized bed distillate oil</v>
      </c>
    </row>
    <row r="28" spans="1:39" x14ac:dyDescent="0.25">
      <c r="A28" s="10" t="s">
        <v>78</v>
      </c>
      <c r="B28" s="41"/>
      <c r="C28" s="41"/>
      <c r="D28" s="39"/>
      <c r="E28" s="39"/>
      <c r="F28" s="10" t="s">
        <v>82</v>
      </c>
      <c r="G28" s="39"/>
      <c r="H28" s="40"/>
      <c r="I28" s="39"/>
      <c r="J28" s="39"/>
      <c r="K28" s="39" t="s">
        <v>51</v>
      </c>
      <c r="L28" s="24"/>
      <c r="M28" s="27" t="s">
        <v>52</v>
      </c>
      <c r="N28" s="45"/>
      <c r="O28" s="27"/>
      <c r="P28" s="27">
        <v>2011</v>
      </c>
      <c r="Q28" s="27">
        <v>2101</v>
      </c>
      <c r="R28" s="27">
        <v>35</v>
      </c>
      <c r="S28" s="45"/>
      <c r="T28" s="45"/>
      <c r="U28" s="45"/>
      <c r="V28" s="45"/>
      <c r="W28" s="45"/>
      <c r="X28" s="45"/>
      <c r="Y28" s="45"/>
      <c r="Z28" s="45"/>
      <c r="AA28" s="45"/>
      <c r="AB28" s="45"/>
      <c r="AC28" s="45"/>
      <c r="AD28" s="45"/>
      <c r="AE28" s="45"/>
      <c r="AF28" s="45"/>
      <c r="AG28" s="45"/>
      <c r="AH28" s="34">
        <v>620000</v>
      </c>
      <c r="AI28" s="34">
        <v>250136434.94728601</v>
      </c>
      <c r="AJ28" s="34">
        <v>11039758.117082199</v>
      </c>
      <c r="AK28" s="34"/>
      <c r="AM28" s="13" t="str">
        <f t="shared" si="1"/>
        <v>.Industrial Minerals.Products.Cement.Portland cement.Clinker.Fluidized bedFluidized bed Petcoke</v>
      </c>
    </row>
    <row r="29" spans="1:39" x14ac:dyDescent="0.25">
      <c r="A29" s="10" t="s">
        <v>78</v>
      </c>
      <c r="B29" s="41"/>
      <c r="C29" s="41"/>
      <c r="D29" s="39"/>
      <c r="E29" s="39"/>
      <c r="F29" s="10" t="s">
        <v>83</v>
      </c>
      <c r="G29" s="39"/>
      <c r="H29" s="40"/>
      <c r="I29" s="39"/>
      <c r="J29" s="39"/>
      <c r="K29" s="39" t="s">
        <v>51</v>
      </c>
      <c r="L29" s="24"/>
      <c r="M29" s="27" t="s">
        <v>52</v>
      </c>
      <c r="N29" s="45"/>
      <c r="O29" s="27"/>
      <c r="P29" s="27">
        <v>2011</v>
      </c>
      <c r="Q29" s="27">
        <v>2101</v>
      </c>
      <c r="R29" s="27">
        <v>35</v>
      </c>
      <c r="S29" s="45"/>
      <c r="T29" s="45"/>
      <c r="U29" s="45"/>
      <c r="V29" s="45"/>
      <c r="W29" s="45"/>
      <c r="X29" s="45"/>
      <c r="Y29" s="45"/>
      <c r="Z29" s="45"/>
      <c r="AA29" s="45"/>
      <c r="AB29" s="45"/>
      <c r="AC29" s="45"/>
      <c r="AD29" s="45"/>
      <c r="AE29" s="45"/>
      <c r="AF29" s="45"/>
      <c r="AG29" s="45"/>
      <c r="AH29" s="34">
        <v>620000</v>
      </c>
      <c r="AI29" s="34">
        <v>250136434.94728601</v>
      </c>
      <c r="AJ29" s="34">
        <v>11039758.117082199</v>
      </c>
      <c r="AK29" s="34"/>
      <c r="AM29" s="13" t="str">
        <f t="shared" si="1"/>
        <v>.Industrial Minerals.Products.Cement.Portland cement.Clinker.Fluidized bedFluidized bed hazardous waste fuel</v>
      </c>
    </row>
    <row r="30" spans="1:39" x14ac:dyDescent="0.25">
      <c r="A30" s="10" t="s">
        <v>78</v>
      </c>
      <c r="B30" s="41"/>
      <c r="C30" s="41"/>
      <c r="D30" s="39"/>
      <c r="E30" s="39"/>
      <c r="F30" s="10" t="s">
        <v>84</v>
      </c>
      <c r="G30" s="39"/>
      <c r="H30" s="40"/>
      <c r="I30" s="39"/>
      <c r="J30" s="39"/>
      <c r="K30" s="39" t="s">
        <v>51</v>
      </c>
      <c r="L30" s="24"/>
      <c r="M30" s="27" t="s">
        <v>52</v>
      </c>
      <c r="N30" s="45"/>
      <c r="O30" s="27"/>
      <c r="P30" s="27">
        <v>2011</v>
      </c>
      <c r="Q30" s="27">
        <v>2101</v>
      </c>
      <c r="R30" s="27">
        <v>35</v>
      </c>
      <c r="S30" s="45"/>
      <c r="T30" s="45"/>
      <c r="U30" s="45"/>
      <c r="V30" s="45"/>
      <c r="W30" s="45"/>
      <c r="X30" s="45"/>
      <c r="Y30" s="45"/>
      <c r="Z30" s="45"/>
      <c r="AA30" s="45"/>
      <c r="AB30" s="45"/>
      <c r="AC30" s="45"/>
      <c r="AD30" s="45"/>
      <c r="AE30" s="45"/>
      <c r="AF30" s="45"/>
      <c r="AG30" s="45"/>
      <c r="AH30" s="34">
        <v>620000</v>
      </c>
      <c r="AI30" s="34">
        <v>250136434.94728601</v>
      </c>
      <c r="AJ30" s="34">
        <v>11039758.117082199</v>
      </c>
      <c r="AK30" s="47"/>
      <c r="AM30" s="13" t="str">
        <f t="shared" si="1"/>
        <v>.Industrial Minerals.Products.Cement.Portland cement.Clinker.Fluidized bedFluidized bed waste derived fuel</v>
      </c>
    </row>
    <row r="31" spans="1:39" x14ac:dyDescent="0.25">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47"/>
      <c r="AM31" s="13" t="str">
        <f t="shared" si="1"/>
        <v/>
      </c>
    </row>
    <row r="32" spans="1:39" x14ac:dyDescent="0.25">
      <c r="A32" s="10" t="s">
        <v>85</v>
      </c>
      <c r="B32" s="41"/>
      <c r="C32" s="41"/>
      <c r="D32" s="39"/>
      <c r="E32" s="39"/>
      <c r="G32" s="39"/>
      <c r="H32" s="40"/>
      <c r="I32" s="39"/>
      <c r="J32" s="39"/>
      <c r="K32" s="39" t="s">
        <v>51</v>
      </c>
      <c r="L32" s="24"/>
      <c r="M32" s="27" t="s">
        <v>52</v>
      </c>
      <c r="N32" s="45">
        <v>0.35</v>
      </c>
      <c r="O32" s="27">
        <v>10</v>
      </c>
      <c r="P32" s="27"/>
      <c r="Q32" s="27"/>
      <c r="R32" s="27"/>
      <c r="S32" s="45"/>
      <c r="T32" s="45"/>
      <c r="U32" s="45"/>
      <c r="V32" s="45"/>
      <c r="W32" s="45"/>
      <c r="X32" s="45"/>
      <c r="Y32" s="45"/>
      <c r="Z32" s="45"/>
      <c r="AA32" s="45"/>
      <c r="AB32" s="45"/>
      <c r="AC32" s="45"/>
      <c r="AD32" s="45"/>
      <c r="AE32" s="45"/>
      <c r="AF32" s="45"/>
      <c r="AG32" s="45"/>
      <c r="AH32" s="34"/>
      <c r="AI32" s="34"/>
      <c r="AJ32" s="34"/>
      <c r="AK32" s="47"/>
      <c r="AM32" s="13" t="str">
        <f t="shared" si="1"/>
        <v>.Industrial Minerals.Products.Cement.Portland cement.Dry Ground Cement</v>
      </c>
    </row>
    <row r="33" spans="1:39" x14ac:dyDescent="0.25">
      <c r="A33" s="10" t="s">
        <v>85</v>
      </c>
      <c r="B33" s="41"/>
      <c r="C33" s="41"/>
      <c r="D33" s="39"/>
      <c r="E33" s="39"/>
      <c r="F33" s="10" t="s">
        <v>86</v>
      </c>
      <c r="G33" s="39"/>
      <c r="H33" s="40"/>
      <c r="I33" s="39"/>
      <c r="J33" s="39"/>
      <c r="K33" s="39" t="s">
        <v>51</v>
      </c>
      <c r="L33" s="24"/>
      <c r="M33" s="27" t="s">
        <v>52</v>
      </c>
      <c r="N33" s="45"/>
      <c r="O33" s="27"/>
      <c r="P33" s="27">
        <v>1940</v>
      </c>
      <c r="Q33" s="27">
        <v>2101</v>
      </c>
      <c r="R33" s="27">
        <v>20</v>
      </c>
      <c r="S33" s="45">
        <v>1</v>
      </c>
      <c r="T33" s="45">
        <v>1</v>
      </c>
      <c r="U33" s="45"/>
      <c r="V33" s="45"/>
      <c r="W33" s="45">
        <v>1</v>
      </c>
      <c r="X33" s="45"/>
      <c r="Y33" s="45"/>
      <c r="Z33" s="45"/>
      <c r="AA33" s="45"/>
      <c r="AB33" s="45"/>
      <c r="AC33" s="45"/>
      <c r="AD33" s="45"/>
      <c r="AE33" s="45"/>
      <c r="AF33" s="45"/>
      <c r="AG33" s="45"/>
      <c r="AH33" s="34">
        <v>750000</v>
      </c>
      <c r="AI33" s="34">
        <v>20220939.070994802</v>
      </c>
      <c r="AJ33" s="34">
        <v>730985.99132688704</v>
      </c>
      <c r="AK33" s="34"/>
      <c r="AM33" s="13" t="str">
        <f t="shared" si="1"/>
        <v>.Industrial Minerals.Products.Cement.Portland cement.Dry Ground CementRaw B Mild</v>
      </c>
    </row>
    <row r="34" spans="1:39" x14ac:dyDescent="0.25">
      <c r="A34" s="10" t="s">
        <v>85</v>
      </c>
      <c r="B34" s="41"/>
      <c r="C34" s="41"/>
      <c r="D34" s="39"/>
      <c r="E34" s="39"/>
      <c r="F34" s="10" t="s">
        <v>87</v>
      </c>
      <c r="G34" s="39"/>
      <c r="H34" s="40"/>
      <c r="I34" s="39"/>
      <c r="J34" s="39"/>
      <c r="K34" s="39" t="s">
        <v>51</v>
      </c>
      <c r="L34" s="24"/>
      <c r="M34" s="27" t="s">
        <v>52</v>
      </c>
      <c r="N34" s="45"/>
      <c r="O34" s="27"/>
      <c r="P34" s="27">
        <v>1989</v>
      </c>
      <c r="Q34" s="27">
        <v>2101</v>
      </c>
      <c r="R34" s="27">
        <v>20</v>
      </c>
      <c r="S34" s="45"/>
      <c r="T34" s="45"/>
      <c r="U34" s="45"/>
      <c r="V34" s="45"/>
      <c r="W34" s="45"/>
      <c r="X34" s="45">
        <v>1</v>
      </c>
      <c r="Y34" s="45"/>
      <c r="Z34" s="45"/>
      <c r="AA34" s="45"/>
      <c r="AB34" s="45"/>
      <c r="AC34" s="45"/>
      <c r="AD34" s="45"/>
      <c r="AE34" s="45"/>
      <c r="AF34" s="45">
        <v>0.2</v>
      </c>
      <c r="AG34" s="45"/>
      <c r="AH34" s="34">
        <v>750000</v>
      </c>
      <c r="AI34" s="34">
        <v>22554124.5589852</v>
      </c>
      <c r="AJ34" s="34">
        <v>632584.12119934603</v>
      </c>
      <c r="AK34" s="47"/>
      <c r="AM34" s="13" t="str">
        <f t="shared" si="1"/>
        <v>.Industrial Minerals.Products.Cement.Portland cement.Dry Ground CementRaw R Mild</v>
      </c>
    </row>
    <row r="35" spans="1:39" x14ac:dyDescent="0.25">
      <c r="A35" s="10" t="s">
        <v>85</v>
      </c>
      <c r="B35" s="41"/>
      <c r="C35" s="41"/>
      <c r="D35" s="39"/>
      <c r="E35" s="39"/>
      <c r="F35" s="10" t="s">
        <v>88</v>
      </c>
      <c r="G35" s="39"/>
      <c r="H35" s="40"/>
      <c r="I35" s="39"/>
      <c r="J35" s="39"/>
      <c r="K35" s="39" t="s">
        <v>51</v>
      </c>
      <c r="L35" s="24"/>
      <c r="M35" s="27" t="s">
        <v>52</v>
      </c>
      <c r="N35" s="45"/>
      <c r="O35" s="27"/>
      <c r="P35" s="27">
        <v>1989</v>
      </c>
      <c r="Q35" s="27">
        <v>2101</v>
      </c>
      <c r="R35" s="27">
        <v>20</v>
      </c>
      <c r="S35" s="45"/>
      <c r="T35" s="45"/>
      <c r="U35" s="45"/>
      <c r="V35" s="45"/>
      <c r="W35" s="45"/>
      <c r="X35" s="45"/>
      <c r="Y35" s="45"/>
      <c r="Z35" s="45"/>
      <c r="AA35" s="45"/>
      <c r="AB35" s="45"/>
      <c r="AC35" s="45"/>
      <c r="AD35" s="45"/>
      <c r="AE35" s="45"/>
      <c r="AF35" s="45">
        <v>0.8</v>
      </c>
      <c r="AG35" s="45"/>
      <c r="AH35" s="34">
        <v>750000</v>
      </c>
      <c r="AI35" s="34">
        <v>22951862.420901999</v>
      </c>
      <c r="AJ35" s="34">
        <v>644091.18245869596</v>
      </c>
      <c r="AK35" s="47"/>
      <c r="AM35" s="13" t="str">
        <f t="shared" si="1"/>
        <v>.Industrial Minerals.Products.Cement.Portland cement.Dry Ground CementRaw RS Mild</v>
      </c>
    </row>
    <row r="36" spans="1:39" x14ac:dyDescent="0.25">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
      </c>
    </row>
    <row r="37" spans="1:39" x14ac:dyDescent="0.25">
      <c r="A37" s="10" t="s">
        <v>89</v>
      </c>
      <c r="B37" s="41"/>
      <c r="C37" s="41"/>
      <c r="D37" s="39"/>
      <c r="E37" s="39"/>
      <c r="G37" s="39"/>
      <c r="H37" s="40"/>
      <c r="I37" s="39"/>
      <c r="J37" s="39"/>
      <c r="K37" s="39" t="s">
        <v>51</v>
      </c>
      <c r="L37" s="24"/>
      <c r="M37" s="27" t="s">
        <v>52</v>
      </c>
      <c r="N37" s="45">
        <v>0.35</v>
      </c>
      <c r="O37" s="27">
        <v>10</v>
      </c>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.Industrial Minerals.Products.Cement.Portland cement.Finish Grinding</v>
      </c>
    </row>
    <row r="38" spans="1:39" x14ac:dyDescent="0.25">
      <c r="A38" s="10" t="s">
        <v>89</v>
      </c>
      <c r="B38" s="41"/>
      <c r="C38" s="41"/>
      <c r="D38" s="39"/>
      <c r="E38" s="39"/>
      <c r="F38" s="10" t="s">
        <v>90</v>
      </c>
      <c r="G38" s="39"/>
      <c r="H38" s="40"/>
      <c r="I38" s="39"/>
      <c r="J38" s="39"/>
      <c r="K38" s="39" t="s">
        <v>51</v>
      </c>
      <c r="L38" s="24"/>
      <c r="M38" s="27" t="s">
        <v>52</v>
      </c>
      <c r="N38" s="45"/>
      <c r="O38" s="27"/>
      <c r="P38" s="27">
        <v>1999</v>
      </c>
      <c r="Q38" s="27">
        <v>2101</v>
      </c>
      <c r="R38" s="27">
        <v>20</v>
      </c>
      <c r="S38" s="45"/>
      <c r="T38" s="45"/>
      <c r="U38" s="45"/>
      <c r="V38" s="45"/>
      <c r="W38" s="45"/>
      <c r="X38" s="45"/>
      <c r="Y38" s="45"/>
      <c r="Z38" s="45"/>
      <c r="AA38" s="45"/>
      <c r="AB38" s="45"/>
      <c r="AC38" s="45"/>
      <c r="AD38" s="45"/>
      <c r="AE38" s="45"/>
      <c r="AF38" s="45">
        <v>1</v>
      </c>
      <c r="AG38" s="45"/>
      <c r="AH38" s="34">
        <v>750000</v>
      </c>
      <c r="AI38" s="34">
        <v>87105583.209141299</v>
      </c>
      <c r="AJ38" s="34">
        <v>1405741.44874163</v>
      </c>
      <c r="AK38" s="34"/>
      <c r="AM38" s="13" t="str">
        <f t="shared" si="1"/>
        <v>.Industrial Minerals.Products.Cement.Portland cement.Finish GrindingFinish roller high Eff separator</v>
      </c>
    </row>
    <row r="39" spans="1:39" x14ac:dyDescent="0.25">
      <c r="A39" s="10" t="s">
        <v>89</v>
      </c>
      <c r="B39" s="41"/>
      <c r="C39" s="41"/>
      <c r="D39" s="39"/>
      <c r="E39" s="39"/>
      <c r="F39" s="10" t="s">
        <v>91</v>
      </c>
      <c r="G39" s="39"/>
      <c r="H39" s="40"/>
      <c r="I39" s="39"/>
      <c r="J39" s="39"/>
      <c r="K39" s="39" t="s">
        <v>51</v>
      </c>
      <c r="L39" s="24"/>
      <c r="M39" s="27" t="s">
        <v>52</v>
      </c>
      <c r="N39" s="45"/>
      <c r="O39" s="27"/>
      <c r="P39" s="27">
        <v>1999</v>
      </c>
      <c r="Q39" s="27">
        <v>2101</v>
      </c>
      <c r="R39" s="27">
        <v>20</v>
      </c>
      <c r="S39" s="45"/>
      <c r="T39" s="45"/>
      <c r="U39" s="45"/>
      <c r="V39" s="45"/>
      <c r="W39" s="45"/>
      <c r="X39" s="45"/>
      <c r="Y39" s="45"/>
      <c r="Z39" s="45"/>
      <c r="AA39" s="45"/>
      <c r="AB39" s="45"/>
      <c r="AC39" s="45"/>
      <c r="AD39" s="45"/>
      <c r="AE39" s="45"/>
      <c r="AF39" s="45"/>
      <c r="AG39" s="45"/>
      <c r="AH39" s="34">
        <v>750000</v>
      </c>
      <c r="AI39" s="34">
        <v>82439213.015269801</v>
      </c>
      <c r="AJ39" s="34">
        <v>1405741.44874163</v>
      </c>
      <c r="AK39" s="34"/>
      <c r="AM39" s="13" t="str">
        <f t="shared" si="1"/>
        <v>.Industrial Minerals.Products.Cement.Portland cement.Finish GrindingFinish roller mill</v>
      </c>
    </row>
    <row r="40" spans="1:39" x14ac:dyDescent="0.25">
      <c r="A40" s="10" t="s">
        <v>89</v>
      </c>
      <c r="B40" s="41"/>
      <c r="C40" s="41"/>
      <c r="D40" s="39"/>
      <c r="E40" s="39"/>
      <c r="F40" s="10" t="s">
        <v>92</v>
      </c>
      <c r="G40" s="39"/>
      <c r="H40" s="40"/>
      <c r="I40" s="39"/>
      <c r="J40" s="39"/>
      <c r="K40" s="39" t="s">
        <v>51</v>
      </c>
      <c r="L40" s="24"/>
      <c r="M40" s="27" t="s">
        <v>52</v>
      </c>
      <c r="N40" s="45"/>
      <c r="O40" s="27"/>
      <c r="P40" s="27">
        <v>1940</v>
      </c>
      <c r="Q40" s="27">
        <v>2101</v>
      </c>
      <c r="R40" s="27">
        <v>20</v>
      </c>
      <c r="S40" s="46"/>
      <c r="T40" s="46"/>
      <c r="U40" s="46"/>
      <c r="V40" s="46"/>
      <c r="W40" s="46"/>
      <c r="X40" s="46"/>
      <c r="Y40" s="46"/>
      <c r="Z40" s="46"/>
      <c r="AA40" s="46"/>
      <c r="AB40" s="46"/>
      <c r="AC40" s="46"/>
      <c r="AD40" s="46"/>
      <c r="AE40" s="46"/>
      <c r="AF40" s="46"/>
      <c r="AG40" s="46"/>
      <c r="AH40" s="34">
        <v>750000</v>
      </c>
      <c r="AI40" s="34">
        <v>77772842.821398407</v>
      </c>
      <c r="AJ40" s="34">
        <v>1532258.58582524</v>
      </c>
      <c r="AK40" s="34"/>
      <c r="AM40" s="13" t="str">
        <f t="shared" si="1"/>
        <v>.Industrial Minerals.Products.Cement.Portland cement.Finish GrindingFinish ball mill high Eff separator</v>
      </c>
    </row>
    <row r="41" spans="1:39" x14ac:dyDescent="0.25">
      <c r="A41" s="10" t="s">
        <v>89</v>
      </c>
      <c r="B41" s="41"/>
      <c r="C41" s="41"/>
      <c r="D41" s="39"/>
      <c r="E41" s="39"/>
      <c r="F41" s="10" t="s">
        <v>93</v>
      </c>
      <c r="G41" s="39"/>
      <c r="H41" s="40"/>
      <c r="I41" s="39"/>
      <c r="J41" s="39"/>
      <c r="K41" s="39" t="s">
        <v>51</v>
      </c>
      <c r="L41" s="24"/>
      <c r="M41" s="27" t="s">
        <v>52</v>
      </c>
      <c r="N41" s="45"/>
      <c r="O41" s="27"/>
      <c r="P41" s="27">
        <v>1940</v>
      </c>
      <c r="Q41" s="27">
        <v>2101</v>
      </c>
      <c r="R41" s="27">
        <v>20</v>
      </c>
      <c r="S41" s="45">
        <v>1</v>
      </c>
      <c r="T41" s="45">
        <v>1</v>
      </c>
      <c r="U41" s="45"/>
      <c r="V41" s="45"/>
      <c r="W41" s="45">
        <v>1</v>
      </c>
      <c r="X41" s="45">
        <v>1</v>
      </c>
      <c r="Y41" s="45"/>
      <c r="Z41" s="45"/>
      <c r="AA41" s="45"/>
      <c r="AB41" s="45"/>
      <c r="AC41" s="45"/>
      <c r="AD41" s="45"/>
      <c r="AE41" s="45"/>
      <c r="AF41" s="45"/>
      <c r="AG41" s="45"/>
      <c r="AH41" s="34">
        <v>750000</v>
      </c>
      <c r="AI41" s="34">
        <v>73106471.845417604</v>
      </c>
      <c r="AJ41" s="34">
        <v>1532258.58582524</v>
      </c>
      <c r="AK41" s="34"/>
      <c r="AM41" s="13" t="str">
        <f t="shared" si="1"/>
        <v>.Industrial Minerals.Products.Cement.Portland cement.Finish GrindingFinish ball mill</v>
      </c>
    </row>
    <row r="42" spans="1:39" x14ac:dyDescent="0.25">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1:39" x14ac:dyDescent="0.25">
      <c r="A43" s="10" t="s">
        <v>94</v>
      </c>
      <c r="B43" s="41"/>
      <c r="C43" s="41"/>
      <c r="D43" s="39"/>
      <c r="E43" s="39"/>
      <c r="G43" s="39"/>
      <c r="H43" s="40"/>
      <c r="I43" s="39"/>
      <c r="J43" s="39"/>
      <c r="K43" s="39" t="s">
        <v>51</v>
      </c>
      <c r="L43" s="24"/>
      <c r="M43" s="27" t="s">
        <v>52</v>
      </c>
      <c r="N43" s="45">
        <v>0.35</v>
      </c>
      <c r="O43" s="27">
        <v>50</v>
      </c>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.Industrial Minerals.Products.Lime.Kilns</v>
      </c>
    </row>
    <row r="44" spans="1:39" x14ac:dyDescent="0.25">
      <c r="A44" s="10" t="s">
        <v>94</v>
      </c>
      <c r="B44" s="41"/>
      <c r="C44" s="41"/>
      <c r="D44" s="39"/>
      <c r="E44" s="39"/>
      <c r="F44" s="10" t="s">
        <v>95</v>
      </c>
      <c r="G44" s="39"/>
      <c r="H44" s="40"/>
      <c r="I44" s="39"/>
      <c r="J44" s="39"/>
      <c r="K44" s="39" t="s">
        <v>51</v>
      </c>
      <c r="L44" s="24"/>
      <c r="M44" s="27" t="s">
        <v>52</v>
      </c>
      <c r="N44" s="45"/>
      <c r="O44" s="27"/>
      <c r="P44" s="27">
        <v>1950</v>
      </c>
      <c r="Q44" s="27">
        <v>2101</v>
      </c>
      <c r="R44" s="27">
        <v>30</v>
      </c>
      <c r="S44" s="45">
        <v>0.39200000000000002</v>
      </c>
      <c r="T44" s="45">
        <v>0.39</v>
      </c>
      <c r="U44" s="45"/>
      <c r="V44" s="45"/>
      <c r="W44" s="45">
        <v>0.39300000000000002</v>
      </c>
      <c r="X44" s="45">
        <v>0.39300000000000002</v>
      </c>
      <c r="Y44" s="45"/>
      <c r="Z44" s="45"/>
      <c r="AA44" s="45"/>
      <c r="AB44" s="45"/>
      <c r="AC44" s="45"/>
      <c r="AD44" s="45"/>
      <c r="AE44" s="45"/>
      <c r="AF44" s="45"/>
      <c r="AG44" s="45"/>
      <c r="AH44" s="34">
        <v>340000</v>
      </c>
      <c r="AI44" s="34">
        <v>46155663.978271</v>
      </c>
      <c r="AJ44" s="34">
        <v>2425164.6761260699</v>
      </c>
      <c r="AK44" s="34"/>
      <c r="AM44" s="13" t="str">
        <f t="shared" si="1"/>
        <v>.Industrial Minerals.Products.Lime.KilnsRotary Preheat NG</v>
      </c>
    </row>
    <row r="45" spans="1:39" x14ac:dyDescent="0.25">
      <c r="A45" s="10" t="s">
        <v>94</v>
      </c>
      <c r="B45" s="41"/>
      <c r="C45" s="41"/>
      <c r="D45" s="39"/>
      <c r="E45" s="39"/>
      <c r="F45" s="10" t="s">
        <v>96</v>
      </c>
      <c r="G45" s="39"/>
      <c r="H45" s="40"/>
      <c r="I45" s="39"/>
      <c r="J45" s="39"/>
      <c r="K45" s="39" t="s">
        <v>51</v>
      </c>
      <c r="L45" s="24"/>
      <c r="M45" s="27" t="s">
        <v>52</v>
      </c>
      <c r="N45" s="45"/>
      <c r="O45" s="27"/>
      <c r="P45" s="27">
        <v>1950</v>
      </c>
      <c r="Q45" s="27">
        <v>2101</v>
      </c>
      <c r="R45" s="27">
        <v>30</v>
      </c>
      <c r="S45" s="45"/>
      <c r="T45" s="45"/>
      <c r="U45" s="45"/>
      <c r="V45" s="45"/>
      <c r="W45" s="45"/>
      <c r="X45" s="45"/>
      <c r="Y45" s="45"/>
      <c r="Z45" s="45"/>
      <c r="AA45" s="45"/>
      <c r="AB45" s="45"/>
      <c r="AC45" s="45"/>
      <c r="AD45" s="45"/>
      <c r="AE45" s="45"/>
      <c r="AF45" s="45"/>
      <c r="AG45" s="45"/>
      <c r="AH45" s="34">
        <v>340000</v>
      </c>
      <c r="AI45" s="34">
        <v>47034819.309158899</v>
      </c>
      <c r="AJ45" s="34">
        <v>2425164.6761260699</v>
      </c>
      <c r="AK45" s="34"/>
      <c r="AM45" s="13" t="str">
        <f t="shared" si="1"/>
        <v>.Industrial Minerals.Products.Lime.KilnsRotary Preheat Internals NG</v>
      </c>
    </row>
    <row r="46" spans="1:39" x14ac:dyDescent="0.25">
      <c r="A46" s="10" t="s">
        <v>94</v>
      </c>
      <c r="B46" s="41"/>
      <c r="C46" s="41"/>
      <c r="D46" s="39"/>
      <c r="E46" s="39"/>
      <c r="F46" s="10" t="s">
        <v>97</v>
      </c>
      <c r="G46" s="39"/>
      <c r="H46" s="40"/>
      <c r="I46" s="39"/>
      <c r="J46" s="39"/>
      <c r="K46" s="39" t="s">
        <v>51</v>
      </c>
      <c r="L46" s="24"/>
      <c r="M46" s="27" t="s">
        <v>52</v>
      </c>
      <c r="N46" s="45"/>
      <c r="O46" s="27"/>
      <c r="P46" s="27">
        <v>1950</v>
      </c>
      <c r="Q46" s="27">
        <v>2101</v>
      </c>
      <c r="R46" s="27">
        <v>30</v>
      </c>
      <c r="S46" s="45">
        <v>2.1000000000000001E-2</v>
      </c>
      <c r="T46" s="45">
        <v>2.1999999999999999E-2</v>
      </c>
      <c r="U46" s="45"/>
      <c r="V46" s="45"/>
      <c r="W46" s="45">
        <v>2.1000000000000001E-2</v>
      </c>
      <c r="X46" s="45">
        <v>0.02</v>
      </c>
      <c r="Y46" s="45"/>
      <c r="Z46" s="45"/>
      <c r="AA46" s="45"/>
      <c r="AB46" s="45"/>
      <c r="AC46" s="45"/>
      <c r="AD46" s="45"/>
      <c r="AE46" s="45"/>
      <c r="AF46" s="45">
        <v>0.33</v>
      </c>
      <c r="AG46" s="45"/>
      <c r="AH46" s="34">
        <v>340000</v>
      </c>
      <c r="AI46" s="34">
        <v>48353552.545560703</v>
      </c>
      <c r="AJ46" s="34">
        <v>2667681.1437386698</v>
      </c>
      <c r="AK46" s="34"/>
      <c r="AM46" s="13" t="str">
        <f t="shared" si="1"/>
        <v>.Industrial Minerals.Products.Lime.KilnsRotary Coal</v>
      </c>
    </row>
    <row r="47" spans="1:39" x14ac:dyDescent="0.25">
      <c r="A47" s="10" t="s">
        <v>94</v>
      </c>
      <c r="B47" s="41"/>
      <c r="C47" s="41"/>
      <c r="D47" s="39"/>
      <c r="E47" s="39"/>
      <c r="F47" s="10" t="s">
        <v>98</v>
      </c>
      <c r="G47" s="39"/>
      <c r="H47" s="40"/>
      <c r="I47" s="39"/>
      <c r="J47" s="39"/>
      <c r="K47" s="39" t="s">
        <v>51</v>
      </c>
      <c r="L47" s="24"/>
      <c r="M47" s="27" t="s">
        <v>52</v>
      </c>
      <c r="N47" s="45"/>
      <c r="O47" s="27"/>
      <c r="P47" s="27">
        <v>1950</v>
      </c>
      <c r="Q47" s="27">
        <v>2101</v>
      </c>
      <c r="R47" s="27">
        <v>30</v>
      </c>
      <c r="S47" s="45">
        <v>0.224</v>
      </c>
      <c r="T47" s="45">
        <v>0.223</v>
      </c>
      <c r="U47" s="45"/>
      <c r="V47" s="45"/>
      <c r="W47" s="45">
        <v>0.224</v>
      </c>
      <c r="X47" s="45">
        <v>0.22500000000000001</v>
      </c>
      <c r="Y47" s="45"/>
      <c r="Z47" s="45"/>
      <c r="AA47" s="45"/>
      <c r="AB47" s="45"/>
      <c r="AC47" s="45"/>
      <c r="AD47" s="45"/>
      <c r="AE47" s="45"/>
      <c r="AF47" s="45">
        <v>0.105</v>
      </c>
      <c r="AG47" s="45"/>
      <c r="AH47" s="34">
        <v>340000</v>
      </c>
      <c r="AI47" s="34">
        <v>50771230.078411199</v>
      </c>
      <c r="AJ47" s="34">
        <v>2667681.1437386698</v>
      </c>
      <c r="AK47" s="34"/>
      <c r="AM47" s="13" t="str">
        <f t="shared" si="1"/>
        <v>.Industrial Minerals.Products.Lime.KilnsRotary Preheat Coal</v>
      </c>
    </row>
    <row r="48" spans="1:39" x14ac:dyDescent="0.25">
      <c r="A48" s="10" t="s">
        <v>94</v>
      </c>
      <c r="B48" s="41"/>
      <c r="C48" s="41"/>
      <c r="D48" s="39"/>
      <c r="E48" s="39"/>
      <c r="F48" s="10" t="s">
        <v>99</v>
      </c>
      <c r="G48" s="39"/>
      <c r="H48" s="40"/>
      <c r="I48" s="39"/>
      <c r="J48" s="39"/>
      <c r="K48" s="39" t="s">
        <v>51</v>
      </c>
      <c r="L48" s="24"/>
      <c r="M48" s="27" t="s">
        <v>52</v>
      </c>
      <c r="N48" s="45"/>
      <c r="O48" s="27"/>
      <c r="P48" s="27">
        <v>1950</v>
      </c>
      <c r="Q48" s="27">
        <v>2101</v>
      </c>
      <c r="R48" s="27">
        <v>30</v>
      </c>
      <c r="S48" s="45"/>
      <c r="T48" s="45"/>
      <c r="U48" s="45"/>
      <c r="V48" s="45"/>
      <c r="W48" s="45"/>
      <c r="X48" s="45"/>
      <c r="Y48" s="45"/>
      <c r="Z48" s="45"/>
      <c r="AA48" s="45"/>
      <c r="AB48" s="45"/>
      <c r="AC48" s="45"/>
      <c r="AD48" s="45"/>
      <c r="AE48" s="45"/>
      <c r="AF48" s="45"/>
      <c r="AG48" s="45"/>
      <c r="AH48" s="34">
        <v>340000</v>
      </c>
      <c r="AI48" s="34">
        <v>43957774.911635503</v>
      </c>
      <c r="AJ48" s="34">
        <v>2425164.6761260699</v>
      </c>
      <c r="AK48" s="34"/>
      <c r="AM48" s="13" t="str">
        <f t="shared" si="1"/>
        <v>.Industrial Minerals.Products.Lime.KilnsVertical Shaft NG</v>
      </c>
    </row>
    <row r="49" spans="1:39" x14ac:dyDescent="0.25">
      <c r="A49" s="10" t="s">
        <v>94</v>
      </c>
      <c r="B49" s="41"/>
      <c r="C49" s="41"/>
      <c r="D49" s="39"/>
      <c r="E49" s="39"/>
      <c r="F49" s="10" t="s">
        <v>100</v>
      </c>
      <c r="G49" s="39"/>
      <c r="H49" s="40"/>
      <c r="I49" s="39"/>
      <c r="J49" s="39"/>
      <c r="K49" s="39" t="s">
        <v>51</v>
      </c>
      <c r="L49" s="24"/>
      <c r="M49" s="27" t="s">
        <v>52</v>
      </c>
      <c r="N49" s="45"/>
      <c r="O49" s="27"/>
      <c r="P49" s="27">
        <v>1950</v>
      </c>
      <c r="Q49" s="27">
        <v>2101</v>
      </c>
      <c r="R49" s="27">
        <v>30</v>
      </c>
      <c r="S49" s="45"/>
      <c r="T49" s="45"/>
      <c r="U49" s="45"/>
      <c r="V49" s="45"/>
      <c r="W49" s="45"/>
      <c r="X49" s="45"/>
      <c r="Y49" s="45"/>
      <c r="Z49" s="45"/>
      <c r="AA49" s="45"/>
      <c r="AB49" s="45"/>
      <c r="AC49" s="45"/>
      <c r="AD49" s="45"/>
      <c r="AE49" s="45"/>
      <c r="AF49" s="45"/>
      <c r="AG49" s="45"/>
      <c r="AH49" s="34">
        <v>340000</v>
      </c>
      <c r="AI49" s="34">
        <v>48353552.545560703</v>
      </c>
      <c r="AJ49" s="34">
        <v>2667681.1437386698</v>
      </c>
      <c r="AK49" s="34"/>
      <c r="AM49" s="13" t="str">
        <f t="shared" si="1"/>
        <v>.Industrial Minerals.Products.Lime.KilnsVertical Shaft Residual Oil</v>
      </c>
    </row>
    <row r="50" spans="1:39" x14ac:dyDescent="0.25">
      <c r="A50" s="10" t="s">
        <v>94</v>
      </c>
      <c r="B50" s="41"/>
      <c r="C50" s="41"/>
      <c r="D50" s="39"/>
      <c r="E50" s="39"/>
      <c r="F50" s="10" t="s">
        <v>101</v>
      </c>
      <c r="G50" s="39"/>
      <c r="H50" s="40"/>
      <c r="I50" s="39"/>
      <c r="J50" s="39"/>
      <c r="K50" s="39" t="s">
        <v>51</v>
      </c>
      <c r="L50" s="24"/>
      <c r="M50" s="27" t="s">
        <v>52</v>
      </c>
      <c r="N50" s="45"/>
      <c r="O50" s="27"/>
      <c r="P50" s="27">
        <v>1950</v>
      </c>
      <c r="Q50" s="27">
        <v>2101</v>
      </c>
      <c r="R50" s="27">
        <v>30</v>
      </c>
      <c r="S50" s="45">
        <v>3.6999999999999998E-2</v>
      </c>
      <c r="T50" s="45">
        <v>3.7999999999999999E-2</v>
      </c>
      <c r="U50" s="45"/>
      <c r="V50" s="45"/>
      <c r="W50" s="45">
        <v>3.5999999999999997E-2</v>
      </c>
      <c r="X50" s="45">
        <v>3.5000000000000003E-2</v>
      </c>
      <c r="Y50" s="45"/>
      <c r="Z50" s="45"/>
      <c r="AA50" s="45"/>
      <c r="AB50" s="45"/>
      <c r="AC50" s="45"/>
      <c r="AD50" s="45"/>
      <c r="AE50" s="45"/>
      <c r="AF50" s="45"/>
      <c r="AG50" s="45"/>
      <c r="AH50" s="34">
        <v>340000</v>
      </c>
      <c r="AI50" s="34">
        <v>43957774.911635503</v>
      </c>
      <c r="AJ50" s="34">
        <v>2425164.6761260699</v>
      </c>
      <c r="AK50" s="34"/>
      <c r="AM50" s="13" t="str">
        <f t="shared" si="1"/>
        <v>.Industrial Minerals.Products.Lime.KilnsRotary NG</v>
      </c>
    </row>
    <row r="51" spans="1:39" x14ac:dyDescent="0.25">
      <c r="A51" s="10" t="s">
        <v>94</v>
      </c>
      <c r="B51" s="41"/>
      <c r="C51" s="41"/>
      <c r="D51" s="39"/>
      <c r="E51" s="39"/>
      <c r="F51" s="10" t="s">
        <v>102</v>
      </c>
      <c r="G51" s="39"/>
      <c r="H51" s="40"/>
      <c r="I51" s="39"/>
      <c r="J51" s="39"/>
      <c r="K51" s="39" t="s">
        <v>51</v>
      </c>
      <c r="L51" s="24"/>
      <c r="M51" s="27" t="s">
        <v>52</v>
      </c>
      <c r="N51" s="45"/>
      <c r="O51" s="27"/>
      <c r="P51" s="27">
        <v>1950</v>
      </c>
      <c r="Q51" s="27">
        <v>2101</v>
      </c>
      <c r="R51" s="27">
        <v>30</v>
      </c>
      <c r="S51" s="45">
        <v>2.4E-2</v>
      </c>
      <c r="T51" s="45">
        <v>2.5000000000000001E-2</v>
      </c>
      <c r="U51" s="45"/>
      <c r="V51" s="45"/>
      <c r="W51" s="45">
        <v>2.4E-2</v>
      </c>
      <c r="X51" s="45">
        <v>2.3E-2</v>
      </c>
      <c r="Y51" s="45"/>
      <c r="Z51" s="45"/>
      <c r="AA51" s="45"/>
      <c r="AB51" s="45"/>
      <c r="AC51" s="45"/>
      <c r="AD51" s="45"/>
      <c r="AE51" s="45"/>
      <c r="AF51" s="45"/>
      <c r="AG51" s="45"/>
      <c r="AH51" s="34">
        <v>340000</v>
      </c>
      <c r="AI51" s="34">
        <v>48353552.545560703</v>
      </c>
      <c r="AJ51" s="34">
        <v>2667681.1437386698</v>
      </c>
      <c r="AK51" s="34"/>
      <c r="AM51" s="13" t="str">
        <f t="shared" si="1"/>
        <v>.Industrial Minerals.Products.Lime.KilnsRotary Petcoke</v>
      </c>
    </row>
    <row r="52" spans="1:39" x14ac:dyDescent="0.25">
      <c r="A52" s="10" t="s">
        <v>94</v>
      </c>
      <c r="B52" s="41"/>
      <c r="C52" s="41"/>
      <c r="D52" s="39"/>
      <c r="E52" s="39"/>
      <c r="F52" s="10" t="s">
        <v>103</v>
      </c>
      <c r="G52" s="39"/>
      <c r="H52" s="40"/>
      <c r="I52" s="39"/>
      <c r="J52" s="39"/>
      <c r="K52" s="39" t="s">
        <v>51</v>
      </c>
      <c r="L52" s="24"/>
      <c r="M52" s="27" t="s">
        <v>52</v>
      </c>
      <c r="N52" s="45"/>
      <c r="O52" s="27"/>
      <c r="P52" s="27">
        <v>1950</v>
      </c>
      <c r="Q52" s="27">
        <v>2101</v>
      </c>
      <c r="R52" s="27">
        <v>30</v>
      </c>
      <c r="S52" s="45">
        <v>0.255</v>
      </c>
      <c r="T52" s="45">
        <v>0.254</v>
      </c>
      <c r="U52" s="45"/>
      <c r="V52" s="45"/>
      <c r="W52" s="45">
        <v>0.255</v>
      </c>
      <c r="X52" s="45">
        <v>0.25600000000000001</v>
      </c>
      <c r="Y52" s="45"/>
      <c r="Z52" s="45"/>
      <c r="AA52" s="45"/>
      <c r="AB52" s="45"/>
      <c r="AC52" s="45"/>
      <c r="AD52" s="45"/>
      <c r="AE52" s="45"/>
      <c r="AF52" s="45">
        <v>0.36499999999999999</v>
      </c>
      <c r="AG52" s="45"/>
      <c r="AH52" s="34">
        <v>340000</v>
      </c>
      <c r="AI52" s="34">
        <v>50771230.078411199</v>
      </c>
      <c r="AJ52" s="34">
        <v>2667681.1437386698</v>
      </c>
      <c r="AK52" s="34"/>
      <c r="AM52" s="13" t="str">
        <f t="shared" si="1"/>
        <v>.Industrial Minerals.Products.Lime.KilnsRotary Preheat Petcoke</v>
      </c>
    </row>
    <row r="53" spans="1:39" x14ac:dyDescent="0.25">
      <c r="A53" s="10" t="s">
        <v>94</v>
      </c>
      <c r="B53" s="41"/>
      <c r="C53" s="41"/>
      <c r="D53" s="39"/>
      <c r="E53" s="39"/>
      <c r="F53" s="10" t="s">
        <v>104</v>
      </c>
      <c r="G53" s="39"/>
      <c r="H53" s="40"/>
      <c r="I53" s="39"/>
      <c r="J53" s="39"/>
      <c r="K53" s="39" t="s">
        <v>51</v>
      </c>
      <c r="L53" s="24"/>
      <c r="M53" s="27" t="s">
        <v>52</v>
      </c>
      <c r="N53" s="45"/>
      <c r="O53" s="27"/>
      <c r="P53" s="27">
        <v>1950</v>
      </c>
      <c r="Q53" s="27">
        <v>2101</v>
      </c>
      <c r="R53" s="27">
        <v>30</v>
      </c>
      <c r="S53" s="45"/>
      <c r="T53" s="45"/>
      <c r="U53" s="45"/>
      <c r="V53" s="45"/>
      <c r="W53" s="45"/>
      <c r="X53" s="45"/>
      <c r="Y53" s="45"/>
      <c r="Z53" s="45"/>
      <c r="AA53" s="45"/>
      <c r="AB53" s="45"/>
      <c r="AC53" s="45"/>
      <c r="AD53" s="45"/>
      <c r="AE53" s="45"/>
      <c r="AF53" s="45">
        <v>0.11600000000000001</v>
      </c>
      <c r="AG53" s="45"/>
      <c r="AH53" s="34">
        <v>340000</v>
      </c>
      <c r="AI53" s="34">
        <v>51738301.190140203</v>
      </c>
      <c r="AJ53" s="34">
        <v>2667681.1437386698</v>
      </c>
      <c r="AK53" s="34"/>
      <c r="AM53" s="13" t="str">
        <f t="shared" si="1"/>
        <v>.Industrial Minerals.Products.Lime.KilnsRotary Preheat Internals Petcoke</v>
      </c>
    </row>
    <row r="54" spans="1:39" x14ac:dyDescent="0.25">
      <c r="A54" s="10" t="s">
        <v>94</v>
      </c>
      <c r="B54" s="41"/>
      <c r="C54" s="41"/>
      <c r="D54" s="39"/>
      <c r="E54" s="39"/>
      <c r="F54" s="10" t="s">
        <v>105</v>
      </c>
      <c r="G54" s="39"/>
      <c r="H54" s="40"/>
      <c r="I54" s="39"/>
      <c r="J54" s="39"/>
      <c r="K54" s="39" t="s">
        <v>51</v>
      </c>
      <c r="L54" s="24"/>
      <c r="M54" s="27" t="s">
        <v>52</v>
      </c>
      <c r="N54" s="45"/>
      <c r="O54" s="27"/>
      <c r="P54" s="27">
        <v>1915</v>
      </c>
      <c r="Q54" s="27">
        <v>2101</v>
      </c>
      <c r="R54" s="27">
        <v>30</v>
      </c>
      <c r="S54" s="45"/>
      <c r="T54" s="45"/>
      <c r="U54" s="45"/>
      <c r="V54" s="45"/>
      <c r="W54" s="45"/>
      <c r="X54" s="45"/>
      <c r="Y54" s="45"/>
      <c r="Z54" s="45"/>
      <c r="AA54" s="45"/>
      <c r="AB54" s="45"/>
      <c r="AC54" s="45"/>
      <c r="AD54" s="45"/>
      <c r="AE54" s="45"/>
      <c r="AF54" s="45"/>
      <c r="AG54" s="45"/>
      <c r="AH54" s="34">
        <v>340000</v>
      </c>
      <c r="AI54" s="34">
        <v>48353552.545560703</v>
      </c>
      <c r="AJ54" s="34">
        <v>2667681.1437386698</v>
      </c>
      <c r="AK54" s="34"/>
      <c r="AM54" s="13" t="str">
        <f t="shared" si="1"/>
        <v>.Industrial Minerals.Products.Lime.KilnsRotary Coal with CCS</v>
      </c>
    </row>
    <row r="55" spans="1:39" x14ac:dyDescent="0.25">
      <c r="A55" s="10" t="s">
        <v>94</v>
      </c>
      <c r="B55" s="41"/>
      <c r="C55" s="41"/>
      <c r="D55" s="39"/>
      <c r="E55" s="39"/>
      <c r="F55" s="10" t="s">
        <v>106</v>
      </c>
      <c r="G55" s="39"/>
      <c r="H55" s="40"/>
      <c r="I55" s="39"/>
      <c r="J55" s="39"/>
      <c r="K55" s="39" t="s">
        <v>51</v>
      </c>
      <c r="L55" s="24"/>
      <c r="M55" s="27" t="s">
        <v>52</v>
      </c>
      <c r="N55" s="45"/>
      <c r="O55" s="27"/>
      <c r="P55" s="27">
        <v>1915</v>
      </c>
      <c r="Q55" s="27">
        <v>2101</v>
      </c>
      <c r="R55" s="27">
        <v>30</v>
      </c>
      <c r="S55" s="45"/>
      <c r="T55" s="45"/>
      <c r="U55" s="45"/>
      <c r="V55" s="45"/>
      <c r="W55" s="45"/>
      <c r="X55" s="45"/>
      <c r="Y55" s="45"/>
      <c r="Z55" s="45"/>
      <c r="AA55" s="45"/>
      <c r="AB55" s="45"/>
      <c r="AC55" s="45"/>
      <c r="AD55" s="45"/>
      <c r="AE55" s="45"/>
      <c r="AF55" s="45"/>
      <c r="AG55" s="45"/>
      <c r="AH55" s="34">
        <v>340000</v>
      </c>
      <c r="AI55" s="34">
        <v>43957774.911635503</v>
      </c>
      <c r="AJ55" s="34">
        <v>2425164.6761260699</v>
      </c>
      <c r="AK55" s="34"/>
      <c r="AM55" s="13" t="str">
        <f t="shared" si="1"/>
        <v>.Industrial Minerals.Products.Lime.KilnsRotary NG with CCS</v>
      </c>
    </row>
    <row r="56" spans="1:39" x14ac:dyDescent="0.25">
      <c r="A56" s="10" t="s">
        <v>94</v>
      </c>
      <c r="B56" s="41"/>
      <c r="C56" s="41"/>
      <c r="D56" s="39"/>
      <c r="E56" s="39"/>
      <c r="F56" s="10" t="s">
        <v>107</v>
      </c>
      <c r="G56" s="39"/>
      <c r="H56" s="40"/>
      <c r="I56" s="39"/>
      <c r="J56" s="39"/>
      <c r="K56" s="39" t="s">
        <v>51</v>
      </c>
      <c r="L56" s="24"/>
      <c r="M56" s="27" t="s">
        <v>52</v>
      </c>
      <c r="N56" s="45"/>
      <c r="O56" s="27"/>
      <c r="P56" s="27">
        <v>1950</v>
      </c>
      <c r="Q56" s="27">
        <v>2101</v>
      </c>
      <c r="R56" s="27">
        <v>30</v>
      </c>
      <c r="S56" s="45"/>
      <c r="T56" s="45"/>
      <c r="U56" s="45"/>
      <c r="V56" s="45"/>
      <c r="W56" s="45">
        <v>4.0000000000000001E-3</v>
      </c>
      <c r="X56" s="45">
        <v>4.0000000000000001E-3</v>
      </c>
      <c r="Y56" s="45"/>
      <c r="Z56" s="45"/>
      <c r="AA56" s="45"/>
      <c r="AB56" s="45"/>
      <c r="AC56" s="45"/>
      <c r="AD56" s="45"/>
      <c r="AE56" s="45"/>
      <c r="AF56" s="45"/>
      <c r="AG56" s="45"/>
      <c r="AH56" s="34">
        <v>340000</v>
      </c>
      <c r="AI56" s="34">
        <v>51738301.190140203</v>
      </c>
      <c r="AJ56" s="34">
        <v>2667681.1437386698</v>
      </c>
      <c r="AK56" s="34"/>
      <c r="AM56" s="13" t="str">
        <f t="shared" si="1"/>
        <v>.Industrial Minerals.Products.Lime.KilnsRotary Preheat Internals Coal</v>
      </c>
    </row>
    <row r="57" spans="1:39" x14ac:dyDescent="0.25">
      <c r="A57" s="10" t="s">
        <v>94</v>
      </c>
      <c r="B57" s="41"/>
      <c r="C57" s="41"/>
      <c r="D57" s="39"/>
      <c r="E57" s="39"/>
      <c r="F57" s="10" t="s">
        <v>108</v>
      </c>
      <c r="G57" s="39"/>
      <c r="H57" s="40"/>
      <c r="I57" s="39"/>
      <c r="J57" s="39"/>
      <c r="K57" s="39" t="s">
        <v>51</v>
      </c>
      <c r="L57" s="24"/>
      <c r="M57" s="27" t="s">
        <v>52</v>
      </c>
      <c r="N57" s="45"/>
      <c r="O57" s="27"/>
      <c r="P57" s="27">
        <v>1950</v>
      </c>
      <c r="Q57" s="27">
        <v>2101</v>
      </c>
      <c r="R57" s="27">
        <v>30</v>
      </c>
      <c r="S57" s="45">
        <v>4.0000000000000001E-3</v>
      </c>
      <c r="T57" s="45">
        <v>4.0000000000000001E-3</v>
      </c>
      <c r="U57" s="45"/>
      <c r="V57" s="45"/>
      <c r="W57" s="45">
        <v>4.3999999999999997E-2</v>
      </c>
      <c r="X57" s="45">
        <v>4.3999999999999997E-2</v>
      </c>
      <c r="Y57" s="45"/>
      <c r="Z57" s="45"/>
      <c r="AA57" s="45"/>
      <c r="AB57" s="45"/>
      <c r="AC57" s="45"/>
      <c r="AD57" s="45"/>
      <c r="AE57" s="45"/>
      <c r="AF57" s="45">
        <v>6.4000000000000001E-2</v>
      </c>
      <c r="AG57" s="45"/>
      <c r="AH57" s="34">
        <v>340000</v>
      </c>
      <c r="AI57" s="34">
        <v>48353552.545560703</v>
      </c>
      <c r="AJ57" s="34">
        <v>2667681.1437386698</v>
      </c>
      <c r="AK57" s="34"/>
      <c r="AM57" s="13" t="str">
        <f t="shared" si="1"/>
        <v>.Industrial Minerals.Products.Lime.KilnsRotary Residual Oil</v>
      </c>
    </row>
    <row r="58" spans="1:39" x14ac:dyDescent="0.25">
      <c r="A58" s="10" t="s">
        <v>94</v>
      </c>
      <c r="B58" s="41"/>
      <c r="C58" s="41"/>
      <c r="D58" s="39"/>
      <c r="E58" s="39"/>
      <c r="F58" s="10" t="s">
        <v>109</v>
      </c>
      <c r="G58" s="39"/>
      <c r="H58" s="40"/>
      <c r="I58" s="39"/>
      <c r="J58" s="39"/>
      <c r="K58" s="39" t="s">
        <v>51</v>
      </c>
      <c r="L58" s="24"/>
      <c r="M58" s="27" t="s">
        <v>52</v>
      </c>
      <c r="N58" s="45"/>
      <c r="O58" s="27"/>
      <c r="P58" s="27">
        <v>1950</v>
      </c>
      <c r="Q58" s="27">
        <v>2101</v>
      </c>
      <c r="R58" s="27">
        <v>30</v>
      </c>
      <c r="S58" s="45">
        <v>4.3999999999999997E-2</v>
      </c>
      <c r="T58" s="45">
        <v>4.3999999999999997E-2</v>
      </c>
      <c r="U58" s="45"/>
      <c r="V58" s="45"/>
      <c r="W58" s="45"/>
      <c r="X58" s="45"/>
      <c r="Y58" s="45"/>
      <c r="Z58" s="45"/>
      <c r="AA58" s="45"/>
      <c r="AB58" s="45"/>
      <c r="AC58" s="45"/>
      <c r="AD58" s="45"/>
      <c r="AE58" s="45"/>
      <c r="AF58" s="45">
        <v>0.02</v>
      </c>
      <c r="AG58" s="45"/>
      <c r="AH58" s="34">
        <v>340000</v>
      </c>
      <c r="AI58" s="34">
        <v>50771230.078411199</v>
      </c>
      <c r="AJ58" s="34">
        <v>2667681.1437386698</v>
      </c>
      <c r="AK58" s="34"/>
      <c r="AM58" s="13" t="str">
        <f t="shared" si="1"/>
        <v>.Industrial Minerals.Products.Lime.KilnsRotary Preheat Residual Oil</v>
      </c>
    </row>
    <row r="59" spans="1:39" x14ac:dyDescent="0.25">
      <c r="A59" s="10" t="s">
        <v>94</v>
      </c>
      <c r="B59" s="41"/>
      <c r="C59" s="41"/>
      <c r="D59" s="39"/>
      <c r="E59" s="39"/>
      <c r="F59" s="10" t="s">
        <v>110</v>
      </c>
      <c r="G59" s="39"/>
      <c r="H59" s="40"/>
      <c r="I59" s="39"/>
      <c r="J59" s="39"/>
      <c r="K59" s="39" t="s">
        <v>51</v>
      </c>
      <c r="L59" s="24"/>
      <c r="M59" s="27" t="s">
        <v>52</v>
      </c>
      <c r="N59" s="45"/>
      <c r="O59" s="27"/>
      <c r="P59" s="27">
        <v>1950</v>
      </c>
      <c r="Q59" s="27">
        <v>2101</v>
      </c>
      <c r="R59" s="27">
        <v>30</v>
      </c>
      <c r="S59" s="45"/>
      <c r="T59" s="45"/>
      <c r="U59" s="45"/>
      <c r="V59" s="45"/>
      <c r="W59" s="45"/>
      <c r="X59" s="45"/>
      <c r="Y59" s="45"/>
      <c r="Z59" s="45"/>
      <c r="AA59" s="45"/>
      <c r="AB59" s="45"/>
      <c r="AC59" s="45"/>
      <c r="AD59" s="45"/>
      <c r="AE59" s="45"/>
      <c r="AF59" s="45"/>
      <c r="AG59" s="45"/>
      <c r="AH59" s="34">
        <v>340000</v>
      </c>
      <c r="AI59" s="34">
        <v>51738301.190140203</v>
      </c>
      <c r="AJ59" s="34">
        <v>2667681.1437386698</v>
      </c>
      <c r="AK59" s="34"/>
      <c r="AM59" s="13" t="str">
        <f t="shared" si="1"/>
        <v>.Industrial Minerals.Products.Lime.KilnsRotary Preheat Internals Residual Oil</v>
      </c>
    </row>
    <row r="60" spans="1:39" x14ac:dyDescent="0.25">
      <c r="A60" s="10" t="s">
        <v>94</v>
      </c>
      <c r="B60" s="41"/>
      <c r="C60" s="41"/>
      <c r="D60" s="39"/>
      <c r="E60" s="39"/>
      <c r="F60" s="10" t="s">
        <v>72</v>
      </c>
      <c r="G60" s="39"/>
      <c r="H60" s="40"/>
      <c r="I60" s="39"/>
      <c r="J60" s="39"/>
      <c r="K60" s="39" t="s">
        <v>73</v>
      </c>
      <c r="L60" s="24" t="s">
        <v>74</v>
      </c>
      <c r="M60" s="27" t="s">
        <v>52</v>
      </c>
      <c r="N60" s="45"/>
      <c r="O60" s="27"/>
      <c r="P60" s="27">
        <v>2025</v>
      </c>
      <c r="Q60" s="27">
        <v>2101</v>
      </c>
      <c r="R60" s="27">
        <v>30</v>
      </c>
      <c r="S60" s="45"/>
      <c r="T60" s="45"/>
      <c r="U60" s="45"/>
      <c r="V60" s="45"/>
      <c r="W60" s="45"/>
      <c r="X60" s="45"/>
      <c r="Y60" s="45"/>
      <c r="Z60" s="45"/>
      <c r="AA60" s="45"/>
      <c r="AB60" s="45"/>
      <c r="AC60" s="45"/>
      <c r="AD60" s="45"/>
      <c r="AE60" s="45"/>
      <c r="AF60" s="45"/>
      <c r="AG60" s="45"/>
      <c r="AH60" s="34">
        <v>620000</v>
      </c>
      <c r="AI60" s="34">
        <v>450000000</v>
      </c>
      <c r="AJ60" s="34">
        <v>3805964.5575487101</v>
      </c>
      <c r="AK60" s="34"/>
      <c r="AM60" s="13" t="str">
        <f t="shared" si="1"/>
        <v>.Industrial Minerals.Products.Lime.KilnsStd process with calcium minerals</v>
      </c>
    </row>
    <row r="61" spans="1:39" x14ac:dyDescent="0.25">
      <c r="A61" s="10" t="s">
        <v>94</v>
      </c>
      <c r="B61" s="41"/>
      <c r="C61" s="41"/>
      <c r="D61" s="39"/>
      <c r="E61" s="39"/>
      <c r="F61" s="10" t="s">
        <v>75</v>
      </c>
      <c r="G61" s="39"/>
      <c r="H61" s="40"/>
      <c r="I61" s="39"/>
      <c r="J61" s="39"/>
      <c r="K61" s="39" t="s">
        <v>76</v>
      </c>
      <c r="L61" s="24" t="s">
        <v>77</v>
      </c>
      <c r="M61" s="27" t="s">
        <v>52</v>
      </c>
      <c r="N61" s="45"/>
      <c r="O61" s="27"/>
      <c r="P61" s="27">
        <v>2025</v>
      </c>
      <c r="Q61" s="27">
        <v>2101</v>
      </c>
      <c r="R61" s="27">
        <v>30</v>
      </c>
      <c r="S61" s="45"/>
      <c r="T61" s="45"/>
      <c r="U61" s="45"/>
      <c r="V61" s="45"/>
      <c r="W61" s="45"/>
      <c r="X61" s="45"/>
      <c r="Y61" s="45"/>
      <c r="Z61" s="45"/>
      <c r="AA61" s="45"/>
      <c r="AB61" s="45"/>
      <c r="AC61" s="45"/>
      <c r="AD61" s="45"/>
      <c r="AE61" s="45"/>
      <c r="AF61" s="45"/>
      <c r="AG61" s="45"/>
      <c r="AH61" s="34">
        <v>620000</v>
      </c>
      <c r="AI61" s="34">
        <v>50000000</v>
      </c>
      <c r="AJ61" s="34">
        <v>3805964.5575487101</v>
      </c>
      <c r="AK61" s="34"/>
      <c r="AM61" s="13" t="str">
        <f t="shared" si="1"/>
        <v>.Industrial Minerals.Products.Lime.KilnsElectrochemical synthesis</v>
      </c>
    </row>
    <row r="62" spans="1:39" x14ac:dyDescent="0.25">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1:39" x14ac:dyDescent="0.25">
      <c r="A63" s="10" t="s">
        <v>111</v>
      </c>
      <c r="B63" s="41"/>
      <c r="C63" s="41"/>
      <c r="D63" s="39"/>
      <c r="E63" s="39"/>
      <c r="G63" s="39"/>
      <c r="H63" s="40"/>
      <c r="I63" s="39"/>
      <c r="J63" s="39"/>
      <c r="K63" s="39" t="s">
        <v>51</v>
      </c>
      <c r="L63" s="24"/>
      <c r="M63" s="27" t="s">
        <v>52</v>
      </c>
      <c r="N63" s="45">
        <v>0.35</v>
      </c>
      <c r="O63" s="27">
        <v>50</v>
      </c>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.Industrial Minerals.Products.Lime.Dolomitic</v>
      </c>
    </row>
    <row r="64" spans="1:39" x14ac:dyDescent="0.25">
      <c r="A64" s="10" t="s">
        <v>111</v>
      </c>
      <c r="B64" s="41"/>
      <c r="C64" s="41"/>
      <c r="D64" s="39"/>
      <c r="E64" s="39"/>
      <c r="F64" s="10" t="s">
        <v>112</v>
      </c>
      <c r="G64" s="39"/>
      <c r="H64" s="40"/>
      <c r="I64" s="39"/>
      <c r="J64" s="39"/>
      <c r="K64" s="39" t="s">
        <v>51</v>
      </c>
      <c r="L64" s="24"/>
      <c r="M64" s="27" t="s">
        <v>52</v>
      </c>
      <c r="N64" s="45"/>
      <c r="O64" s="27"/>
      <c r="P64" s="27">
        <v>1950</v>
      </c>
      <c r="Q64" s="27">
        <v>2101</v>
      </c>
      <c r="R64" s="27">
        <v>30</v>
      </c>
      <c r="S64" s="45"/>
      <c r="T64" s="45"/>
      <c r="U64" s="45"/>
      <c r="V64" s="45"/>
      <c r="W64" s="45">
        <v>0.13</v>
      </c>
      <c r="X64" s="45"/>
      <c r="Y64" s="45"/>
      <c r="Z64" s="45"/>
      <c r="AA64" s="45"/>
      <c r="AB64" s="45"/>
      <c r="AC64" s="45"/>
      <c r="AD64" s="45"/>
      <c r="AE64" s="45"/>
      <c r="AF64" s="45"/>
      <c r="AG64" s="45"/>
      <c r="AH64" s="34">
        <v>340000</v>
      </c>
      <c r="AI64" s="34">
        <v>48353552.545560703</v>
      </c>
      <c r="AJ64" s="34">
        <v>2667681.1437386698</v>
      </c>
      <c r="AK64" s="34"/>
      <c r="AM64" s="13" t="str">
        <f t="shared" si="1"/>
        <v>.Industrial Minerals.Products.Lime.DolomiticRotary Coal Dolomitic</v>
      </c>
    </row>
    <row r="65" spans="1:39" x14ac:dyDescent="0.25">
      <c r="A65" s="10" t="s">
        <v>111</v>
      </c>
      <c r="B65" s="41"/>
      <c r="C65" s="41"/>
      <c r="D65" s="39"/>
      <c r="E65" s="39"/>
      <c r="F65" s="10" t="s">
        <v>113</v>
      </c>
      <c r="G65" s="39"/>
      <c r="H65" s="40"/>
      <c r="I65" s="39"/>
      <c r="J65" s="39"/>
      <c r="K65" s="39" t="s">
        <v>51</v>
      </c>
      <c r="L65" s="24"/>
      <c r="M65" s="27" t="s">
        <v>52</v>
      </c>
      <c r="N65" s="45"/>
      <c r="O65" s="27"/>
      <c r="P65" s="27">
        <v>1950</v>
      </c>
      <c r="Q65" s="27">
        <v>2101</v>
      </c>
      <c r="R65" s="27">
        <v>30</v>
      </c>
      <c r="S65" s="45"/>
      <c r="T65" s="45"/>
      <c r="U65" s="45"/>
      <c r="V65" s="45"/>
      <c r="W65" s="45">
        <v>0.45</v>
      </c>
      <c r="X65" s="45"/>
      <c r="Y65" s="45"/>
      <c r="Z65" s="45"/>
      <c r="AA65" s="45"/>
      <c r="AB65" s="45"/>
      <c r="AC65" s="45"/>
      <c r="AD65" s="45"/>
      <c r="AE65" s="45"/>
      <c r="AF65" s="45"/>
      <c r="AG65" s="45"/>
      <c r="AH65" s="34">
        <v>340000</v>
      </c>
      <c r="AI65" s="34">
        <v>43957774.911635503</v>
      </c>
      <c r="AJ65" s="34">
        <v>2425164.6761260699</v>
      </c>
      <c r="AK65" s="34"/>
      <c r="AM65" s="13" t="str">
        <f t="shared" si="1"/>
        <v>.Industrial Minerals.Products.Lime.DolomiticRotary NG Dolomitic</v>
      </c>
    </row>
    <row r="66" spans="1:39" x14ac:dyDescent="0.25">
      <c r="A66" s="10" t="s">
        <v>111</v>
      </c>
      <c r="B66" s="41"/>
      <c r="C66" s="41"/>
      <c r="D66" s="39"/>
      <c r="E66" s="39"/>
      <c r="F66" s="10" t="s">
        <v>114</v>
      </c>
      <c r="G66" s="39"/>
      <c r="H66" s="40"/>
      <c r="I66" s="39"/>
      <c r="J66" s="39"/>
      <c r="K66" s="39" t="s">
        <v>51</v>
      </c>
      <c r="L66" s="24"/>
      <c r="M66" s="27" t="s">
        <v>52</v>
      </c>
      <c r="N66" s="45"/>
      <c r="O66" s="27"/>
      <c r="P66" s="27">
        <v>1950</v>
      </c>
      <c r="Q66" s="27">
        <v>2101</v>
      </c>
      <c r="R66" s="27">
        <v>30</v>
      </c>
      <c r="S66" s="45"/>
      <c r="T66" s="45"/>
      <c r="U66" s="45"/>
      <c r="V66" s="45"/>
      <c r="W66" s="45">
        <v>0.42</v>
      </c>
      <c r="X66" s="45"/>
      <c r="Y66" s="45"/>
      <c r="Z66" s="45"/>
      <c r="AA66" s="45"/>
      <c r="AB66" s="45"/>
      <c r="AC66" s="45"/>
      <c r="AD66" s="45"/>
      <c r="AE66" s="45"/>
      <c r="AF66" s="45"/>
      <c r="AG66" s="45"/>
      <c r="AH66" s="34">
        <v>340000</v>
      </c>
      <c r="AI66" s="34">
        <v>48353552.545560703</v>
      </c>
      <c r="AJ66" s="34">
        <v>2667681.1437386698</v>
      </c>
      <c r="AK66" s="34"/>
      <c r="AM66" s="13" t="str">
        <f t="shared" si="1"/>
        <v>.Industrial Minerals.Products.Lime.DolomiticRotary Petcoke Dolomitic</v>
      </c>
    </row>
    <row r="67" spans="1:39" x14ac:dyDescent="0.25">
      <c r="A67" s="10" t="s">
        <v>111</v>
      </c>
      <c r="B67" s="41"/>
      <c r="C67" s="41"/>
      <c r="D67" s="39"/>
      <c r="E67" s="39"/>
      <c r="F67" s="10" t="s">
        <v>115</v>
      </c>
      <c r="G67" s="39"/>
      <c r="H67" s="40"/>
      <c r="I67" s="39"/>
      <c r="J67" s="39"/>
      <c r="K67" s="39" t="s">
        <v>51</v>
      </c>
      <c r="L67" s="24"/>
      <c r="M67" s="27" t="s">
        <v>52</v>
      </c>
      <c r="N67" s="45"/>
      <c r="O67" s="27"/>
      <c r="P67" s="27">
        <v>1950</v>
      </c>
      <c r="Q67" s="27">
        <v>2101</v>
      </c>
      <c r="R67" s="27">
        <v>30</v>
      </c>
      <c r="S67" s="45"/>
      <c r="T67" s="45"/>
      <c r="U67" s="45"/>
      <c r="V67" s="45"/>
      <c r="W67" s="45"/>
      <c r="X67" s="45"/>
      <c r="Y67" s="45"/>
      <c r="Z67" s="45"/>
      <c r="AA67" s="45"/>
      <c r="AB67" s="45"/>
      <c r="AC67" s="45"/>
      <c r="AD67" s="45"/>
      <c r="AE67" s="45"/>
      <c r="AF67" s="45"/>
      <c r="AG67" s="45"/>
      <c r="AH67" s="34">
        <v>340000</v>
      </c>
      <c r="AI67" s="34">
        <v>50771230.078411199</v>
      </c>
      <c r="AJ67" s="34">
        <v>2667681.1437386698</v>
      </c>
      <c r="AK67" s="34"/>
      <c r="AM67" s="13" t="str">
        <f t="shared" si="1"/>
        <v>.Industrial Minerals.Products.Lime.DolomiticRotary Preheat Coal Dolomitic</v>
      </c>
    </row>
    <row r="68" spans="1:39" x14ac:dyDescent="0.25">
      <c r="A68" s="10" t="s">
        <v>111</v>
      </c>
      <c r="B68" s="41"/>
      <c r="C68" s="41"/>
      <c r="D68" s="39"/>
      <c r="E68" s="39"/>
      <c r="F68" s="10" t="s">
        <v>116</v>
      </c>
      <c r="G68" s="39"/>
      <c r="H68" s="40"/>
      <c r="I68" s="39"/>
      <c r="J68" s="39"/>
      <c r="K68" s="39" t="s">
        <v>51</v>
      </c>
      <c r="L68" s="24"/>
      <c r="M68" s="27" t="s">
        <v>52</v>
      </c>
      <c r="N68" s="45"/>
      <c r="O68" s="27"/>
      <c r="P68" s="27">
        <v>1950</v>
      </c>
      <c r="Q68" s="27">
        <v>2101</v>
      </c>
      <c r="R68" s="27">
        <v>30</v>
      </c>
      <c r="S68" s="45"/>
      <c r="T68" s="45"/>
      <c r="U68" s="45"/>
      <c r="V68" s="45"/>
      <c r="W68" s="45"/>
      <c r="X68" s="45"/>
      <c r="Y68" s="45"/>
      <c r="Z68" s="45"/>
      <c r="AA68" s="45"/>
      <c r="AB68" s="45"/>
      <c r="AC68" s="45"/>
      <c r="AD68" s="45"/>
      <c r="AE68" s="45"/>
      <c r="AF68" s="45"/>
      <c r="AG68" s="45"/>
      <c r="AH68" s="34">
        <v>340000</v>
      </c>
      <c r="AI68" s="34">
        <v>46155663.978271</v>
      </c>
      <c r="AJ68" s="34">
        <v>2425164.6761260699</v>
      </c>
      <c r="AK68" s="34"/>
      <c r="AM68" s="13" t="str">
        <f t="shared" ref="AM68:AM131" si="2">_xlfn.CONCAT(A68,F68)</f>
        <v>.Industrial Minerals.Products.Lime.DolomiticRotary Preheat NG Dolomitic</v>
      </c>
    </row>
    <row r="69" spans="1:39" x14ac:dyDescent="0.25">
      <c r="A69" s="10" t="s">
        <v>111</v>
      </c>
      <c r="B69" s="41"/>
      <c r="C69" s="41"/>
      <c r="D69" s="39"/>
      <c r="E69" s="39"/>
      <c r="F69" s="10" t="s">
        <v>117</v>
      </c>
      <c r="G69" s="39"/>
      <c r="H69" s="40"/>
      <c r="I69" s="39"/>
      <c r="J69" s="39"/>
      <c r="K69" s="39" t="s">
        <v>51</v>
      </c>
      <c r="L69" s="24"/>
      <c r="M69" s="27" t="s">
        <v>52</v>
      </c>
      <c r="N69" s="45"/>
      <c r="O69" s="27"/>
      <c r="P69" s="27">
        <v>1950</v>
      </c>
      <c r="Q69" s="27">
        <v>2101</v>
      </c>
      <c r="R69" s="27">
        <v>30</v>
      </c>
      <c r="S69" s="45"/>
      <c r="T69" s="45"/>
      <c r="U69" s="45"/>
      <c r="V69" s="45"/>
      <c r="W69" s="45"/>
      <c r="X69" s="45"/>
      <c r="Y69" s="45"/>
      <c r="Z69" s="45"/>
      <c r="AA69" s="45"/>
      <c r="AB69" s="45"/>
      <c r="AC69" s="45"/>
      <c r="AD69" s="45"/>
      <c r="AE69" s="45"/>
      <c r="AF69" s="45"/>
      <c r="AG69" s="45"/>
      <c r="AH69" s="34">
        <v>340000</v>
      </c>
      <c r="AI69" s="34">
        <v>50771230.078411199</v>
      </c>
      <c r="AJ69" s="34">
        <v>2667681.1437386698</v>
      </c>
      <c r="AK69" s="34"/>
      <c r="AM69" s="13" t="str">
        <f t="shared" si="2"/>
        <v>.Industrial Minerals.Products.Lime.DolomiticRotary Preheat Petcoke Dolomitic</v>
      </c>
    </row>
    <row r="70" spans="1:39" x14ac:dyDescent="0.25">
      <c r="A70" s="10" t="s">
        <v>111</v>
      </c>
      <c r="B70" s="41"/>
      <c r="C70" s="41"/>
      <c r="D70" s="39"/>
      <c r="E70" s="39"/>
      <c r="F70" s="10" t="s">
        <v>118</v>
      </c>
      <c r="G70" s="39"/>
      <c r="H70" s="40"/>
      <c r="I70" s="39"/>
      <c r="J70" s="39"/>
      <c r="K70" s="39" t="s">
        <v>51</v>
      </c>
      <c r="L70" s="24"/>
      <c r="M70" s="27" t="s">
        <v>52</v>
      </c>
      <c r="N70" s="45"/>
      <c r="O70" s="27"/>
      <c r="P70" s="27">
        <v>1950</v>
      </c>
      <c r="Q70" s="27">
        <v>2101</v>
      </c>
      <c r="R70" s="27">
        <v>30</v>
      </c>
      <c r="S70" s="45"/>
      <c r="T70" s="45"/>
      <c r="U70" s="45"/>
      <c r="V70" s="45"/>
      <c r="W70" s="45"/>
      <c r="X70" s="45"/>
      <c r="Y70" s="45"/>
      <c r="Z70" s="45"/>
      <c r="AA70" s="45"/>
      <c r="AB70" s="45"/>
      <c r="AC70" s="45"/>
      <c r="AD70" s="45"/>
      <c r="AE70" s="45"/>
      <c r="AF70" s="45"/>
      <c r="AG70" s="45"/>
      <c r="AH70" s="34">
        <v>340000</v>
      </c>
      <c r="AI70" s="34">
        <v>47034819.309158899</v>
      </c>
      <c r="AJ70" s="34">
        <v>2425164.6761260699</v>
      </c>
      <c r="AK70" s="34"/>
      <c r="AM70" s="13" t="str">
        <f t="shared" si="2"/>
        <v>.Industrial Minerals.Products.Lime.DolomiticRotary Preheat Internals NG Dolomitic</v>
      </c>
    </row>
    <row r="71" spans="1:39" x14ac:dyDescent="0.25">
      <c r="A71" s="10" t="s">
        <v>111</v>
      </c>
      <c r="B71" s="41"/>
      <c r="C71" s="41"/>
      <c r="D71" s="39"/>
      <c r="E71" s="39"/>
      <c r="F71" s="10" t="s">
        <v>119</v>
      </c>
      <c r="G71" s="39"/>
      <c r="H71" s="40"/>
      <c r="I71" s="39"/>
      <c r="J71" s="39"/>
      <c r="K71" s="39" t="s">
        <v>51</v>
      </c>
      <c r="L71" s="24"/>
      <c r="M71" s="27" t="s">
        <v>52</v>
      </c>
      <c r="N71" s="45"/>
      <c r="O71" s="27"/>
      <c r="P71" s="27">
        <v>1950</v>
      </c>
      <c r="Q71" s="27">
        <v>2101</v>
      </c>
      <c r="R71" s="27">
        <v>30</v>
      </c>
      <c r="S71" s="45"/>
      <c r="T71" s="45"/>
      <c r="U71" s="45"/>
      <c r="V71" s="45"/>
      <c r="W71" s="45"/>
      <c r="X71" s="45"/>
      <c r="Y71" s="45"/>
      <c r="Z71" s="45"/>
      <c r="AA71" s="45"/>
      <c r="AB71" s="45"/>
      <c r="AC71" s="45"/>
      <c r="AD71" s="45"/>
      <c r="AE71" s="45"/>
      <c r="AF71" s="45"/>
      <c r="AG71" s="45"/>
      <c r="AH71" s="34">
        <v>340000</v>
      </c>
      <c r="AI71" s="34">
        <v>51738301.190140203</v>
      </c>
      <c r="AJ71" s="34">
        <v>2667681.1437386698</v>
      </c>
      <c r="AK71" s="34"/>
      <c r="AM71" s="13" t="str">
        <f t="shared" si="2"/>
        <v>.Industrial Minerals.Products.Lime.DolomiticRotary Preheat Internals Petcoke Dolomitic</v>
      </c>
    </row>
    <row r="72" spans="1:39" x14ac:dyDescent="0.25">
      <c r="A72" s="10" t="s">
        <v>111</v>
      </c>
      <c r="B72" s="41"/>
      <c r="C72" s="41"/>
      <c r="D72" s="39"/>
      <c r="E72" s="39"/>
      <c r="F72" s="10" t="s">
        <v>120</v>
      </c>
      <c r="G72" s="39"/>
      <c r="H72" s="40"/>
      <c r="I72" s="39"/>
      <c r="J72" s="39"/>
      <c r="K72" s="39" t="s">
        <v>51</v>
      </c>
      <c r="L72" s="24"/>
      <c r="M72" s="27" t="s">
        <v>52</v>
      </c>
      <c r="N72" s="45"/>
      <c r="O72" s="27"/>
      <c r="P72" s="27">
        <v>1950</v>
      </c>
      <c r="Q72" s="27">
        <v>2101</v>
      </c>
      <c r="R72" s="27">
        <v>30</v>
      </c>
      <c r="S72" s="45"/>
      <c r="T72" s="45"/>
      <c r="U72" s="45"/>
      <c r="V72" s="45"/>
      <c r="W72" s="45"/>
      <c r="X72" s="45"/>
      <c r="Y72" s="45"/>
      <c r="Z72" s="45"/>
      <c r="AA72" s="45"/>
      <c r="AB72" s="45"/>
      <c r="AC72" s="45"/>
      <c r="AD72" s="45"/>
      <c r="AE72" s="45"/>
      <c r="AF72" s="45"/>
      <c r="AG72" s="45"/>
      <c r="AH72" s="34">
        <v>340000</v>
      </c>
      <c r="AI72" s="34">
        <v>43957774.911635503</v>
      </c>
      <c r="AJ72" s="34">
        <v>2425164.6761260699</v>
      </c>
      <c r="AK72" s="34"/>
      <c r="AM72" s="13" t="str">
        <f t="shared" si="2"/>
        <v>.Industrial Minerals.Products.Lime.DolomiticVertical Shaft NG Dolomitic</v>
      </c>
    </row>
    <row r="73" spans="1:39" x14ac:dyDescent="0.25">
      <c r="A73" s="10" t="s">
        <v>111</v>
      </c>
      <c r="B73" s="41"/>
      <c r="C73" s="41"/>
      <c r="D73" s="39"/>
      <c r="E73" s="39"/>
      <c r="F73" s="10" t="s">
        <v>121</v>
      </c>
      <c r="G73" s="39"/>
      <c r="H73" s="40"/>
      <c r="I73" s="39"/>
      <c r="J73" s="39"/>
      <c r="K73" s="39" t="s">
        <v>51</v>
      </c>
      <c r="L73" s="24"/>
      <c r="M73" s="27" t="s">
        <v>52</v>
      </c>
      <c r="N73" s="45"/>
      <c r="O73" s="27"/>
      <c r="P73" s="27">
        <v>1950</v>
      </c>
      <c r="Q73" s="27">
        <v>2101</v>
      </c>
      <c r="R73" s="27">
        <v>30</v>
      </c>
      <c r="S73" s="45"/>
      <c r="T73" s="45"/>
      <c r="U73" s="45"/>
      <c r="V73" s="45"/>
      <c r="W73" s="45"/>
      <c r="X73" s="45"/>
      <c r="Y73" s="45"/>
      <c r="Z73" s="45"/>
      <c r="AA73" s="45"/>
      <c r="AB73" s="45"/>
      <c r="AC73" s="45"/>
      <c r="AD73" s="45"/>
      <c r="AE73" s="45"/>
      <c r="AF73" s="45"/>
      <c r="AG73" s="45"/>
      <c r="AH73" s="34">
        <v>340000</v>
      </c>
      <c r="AI73" s="34">
        <v>48353552.545560703</v>
      </c>
      <c r="AJ73" s="34">
        <v>2667681.1437386698</v>
      </c>
      <c r="AK73" s="34"/>
      <c r="AM73" s="13" t="str">
        <f t="shared" si="2"/>
        <v>.Industrial Minerals.Products.Lime.DolomiticVertical Shaft Residual Oil Dolomitic</v>
      </c>
    </row>
    <row r="74" spans="1:39" x14ac:dyDescent="0.25">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1:39" x14ac:dyDescent="0.25">
      <c r="A75" s="10" t="s">
        <v>122</v>
      </c>
      <c r="B75" s="41"/>
      <c r="C75" s="41"/>
      <c r="D75" s="39"/>
      <c r="E75" s="39"/>
      <c r="G75" s="39"/>
      <c r="H75" s="40"/>
      <c r="I75" s="39"/>
      <c r="J75" s="39"/>
      <c r="K75" s="39" t="s">
        <v>51</v>
      </c>
      <c r="L75" s="24"/>
      <c r="M75" s="27" t="s">
        <v>52</v>
      </c>
      <c r="N75" s="45">
        <v>0.35</v>
      </c>
      <c r="O75" s="27">
        <v>10</v>
      </c>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.Industrial Minerals.Products.Glass.Flat.Preparation</v>
      </c>
    </row>
    <row r="76" spans="1:39" x14ac:dyDescent="0.25">
      <c r="A76" s="10" t="s">
        <v>122</v>
      </c>
      <c r="B76" s="41"/>
      <c r="C76" s="41"/>
      <c r="D76" s="39"/>
      <c r="E76" s="39"/>
      <c r="F76" s="10" t="s">
        <v>123</v>
      </c>
      <c r="G76" s="39"/>
      <c r="H76" s="40"/>
      <c r="I76" s="39"/>
      <c r="J76" s="39"/>
      <c r="K76" s="39" t="s">
        <v>51</v>
      </c>
      <c r="L76" s="24"/>
      <c r="M76" s="27" t="s">
        <v>52</v>
      </c>
      <c r="N76" s="45"/>
      <c r="O76" s="27"/>
      <c r="P76" s="27">
        <v>1950</v>
      </c>
      <c r="Q76" s="27">
        <v>2101</v>
      </c>
      <c r="R76" s="27">
        <v>20</v>
      </c>
      <c r="S76" s="45">
        <v>1</v>
      </c>
      <c r="T76" s="45">
        <v>1</v>
      </c>
      <c r="U76" s="45"/>
      <c r="V76" s="45"/>
      <c r="W76" s="45">
        <v>0.8</v>
      </c>
      <c r="X76" s="45">
        <v>1</v>
      </c>
      <c r="Y76" s="45"/>
      <c r="Z76" s="45"/>
      <c r="AA76" s="45"/>
      <c r="AB76" s="45"/>
      <c r="AC76" s="45"/>
      <c r="AD76" s="45"/>
      <c r="AE76" s="45"/>
      <c r="AF76" s="45"/>
      <c r="AG76" s="45"/>
      <c r="AH76" s="34">
        <v>135000</v>
      </c>
      <c r="AI76" s="34">
        <v>4996581.8456486398</v>
      </c>
      <c r="AJ76" s="34">
        <v>192586.60663354001</v>
      </c>
      <c r="AK76" s="34"/>
      <c r="AM76" s="13" t="str">
        <f t="shared" si="2"/>
        <v>.Industrial Minerals.Products.Glass.Flat.PreparationRotary kiln long dry Std process</v>
      </c>
    </row>
    <row r="77" spans="1:39" x14ac:dyDescent="0.25">
      <c r="A77" s="10" t="s">
        <v>122</v>
      </c>
      <c r="B77" s="41"/>
      <c r="C77" s="41"/>
      <c r="D77" s="39"/>
      <c r="E77" s="39"/>
      <c r="F77" s="10" t="s">
        <v>124</v>
      </c>
      <c r="G77" s="39"/>
      <c r="H77" s="40"/>
      <c r="I77" s="39"/>
      <c r="J77" s="39"/>
      <c r="K77" s="39" t="s">
        <v>51</v>
      </c>
      <c r="L77" s="24"/>
      <c r="M77" s="27" t="s">
        <v>52</v>
      </c>
      <c r="N77" s="45"/>
      <c r="O77" s="27"/>
      <c r="P77" s="27">
        <v>1950</v>
      </c>
      <c r="Q77" s="27">
        <v>2101</v>
      </c>
      <c r="R77" s="27">
        <v>20</v>
      </c>
      <c r="S77" s="45"/>
      <c r="T77" s="45"/>
      <c r="U77" s="45"/>
      <c r="V77" s="45"/>
      <c r="W77" s="45">
        <v>0.2</v>
      </c>
      <c r="X77" s="45"/>
      <c r="Y77" s="45"/>
      <c r="Z77" s="45"/>
      <c r="AA77" s="45"/>
      <c r="AB77" s="45"/>
      <c r="AC77" s="45"/>
      <c r="AD77" s="45"/>
      <c r="AE77" s="45"/>
      <c r="AF77" s="45"/>
      <c r="AG77" s="45"/>
      <c r="AH77" s="34">
        <v>135000</v>
      </c>
      <c r="AI77" s="34">
        <v>5995898.2147783702</v>
      </c>
      <c r="AJ77" s="34">
        <v>231103.92796024799</v>
      </c>
      <c r="AK77" s="34"/>
      <c r="AM77" s="13" t="str">
        <f t="shared" si="2"/>
        <v>.Industrial Minerals.Products.Glass.Flat.PreparationPreparation CPC</v>
      </c>
    </row>
    <row r="78" spans="1:39" x14ac:dyDescent="0.25">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1:39" x14ac:dyDescent="0.25">
      <c r="A79" s="10" t="s">
        <v>125</v>
      </c>
      <c r="B79" s="41"/>
      <c r="C79" s="41"/>
      <c r="D79" s="39"/>
      <c r="E79" s="39"/>
      <c r="G79" s="39"/>
      <c r="H79" s="40"/>
      <c r="I79" s="39"/>
      <c r="J79" s="39"/>
      <c r="K79" s="39" t="s">
        <v>51</v>
      </c>
      <c r="L79" s="24"/>
      <c r="M79" s="27" t="s">
        <v>52</v>
      </c>
      <c r="N79" s="45">
        <v>0.35</v>
      </c>
      <c r="O79" s="27">
        <v>10</v>
      </c>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.Industrial Minerals.Products.Glass.Flat.Furnaces</v>
      </c>
    </row>
    <row r="80" spans="1:39" x14ac:dyDescent="0.25">
      <c r="A80" s="10" t="s">
        <v>125</v>
      </c>
      <c r="B80" s="41"/>
      <c r="C80" s="41"/>
      <c r="D80" s="39"/>
      <c r="E80" s="39"/>
      <c r="F80" s="10" t="s">
        <v>126</v>
      </c>
      <c r="G80" s="39"/>
      <c r="H80" s="40"/>
      <c r="I80" s="39"/>
      <c r="J80" s="39"/>
      <c r="K80" s="39" t="s">
        <v>51</v>
      </c>
      <c r="L80" s="24"/>
      <c r="M80" s="27" t="s">
        <v>52</v>
      </c>
      <c r="N80" s="45"/>
      <c r="O80" s="27"/>
      <c r="P80" s="27">
        <v>1971</v>
      </c>
      <c r="Q80" s="27">
        <v>2101</v>
      </c>
      <c r="R80" s="27">
        <v>20</v>
      </c>
      <c r="S80" s="45">
        <v>1</v>
      </c>
      <c r="T80" s="45">
        <v>1</v>
      </c>
      <c r="U80" s="45"/>
      <c r="V80" s="45"/>
      <c r="W80" s="45">
        <v>0.8</v>
      </c>
      <c r="X80" s="45">
        <v>1</v>
      </c>
      <c r="Y80" s="45"/>
      <c r="Z80" s="45"/>
      <c r="AA80" s="45"/>
      <c r="AB80" s="45"/>
      <c r="AC80" s="45"/>
      <c r="AD80" s="45"/>
      <c r="AE80" s="45"/>
      <c r="AF80" s="45"/>
      <c r="AG80" s="45"/>
      <c r="AH80" s="34">
        <v>135000</v>
      </c>
      <c r="AI80" s="34">
        <v>24982909.228243198</v>
      </c>
      <c r="AJ80" s="34">
        <v>962933.03316770401</v>
      </c>
      <c r="AK80" s="34"/>
      <c r="AM80" s="13" t="str">
        <f t="shared" si="2"/>
        <v>.Industrial Minerals.Products.Glass.Flat.Furnacesreg melters LRM</v>
      </c>
    </row>
    <row r="81" spans="1:39" x14ac:dyDescent="0.25">
      <c r="A81" s="10" t="s">
        <v>125</v>
      </c>
      <c r="B81" s="41"/>
      <c r="C81" s="41"/>
      <c r="D81" s="39"/>
      <c r="E81" s="39"/>
      <c r="F81" s="10" t="s">
        <v>127</v>
      </c>
      <c r="G81" s="39"/>
      <c r="H81" s="40"/>
      <c r="I81" s="39"/>
      <c r="J81" s="39"/>
      <c r="K81" s="39" t="s">
        <v>51</v>
      </c>
      <c r="L81" s="24"/>
      <c r="M81" s="27" t="s">
        <v>52</v>
      </c>
      <c r="N81" s="45"/>
      <c r="O81" s="27"/>
      <c r="P81" s="27">
        <v>1971</v>
      </c>
      <c r="Q81" s="27">
        <v>2101</v>
      </c>
      <c r="R81" s="27">
        <v>20</v>
      </c>
      <c r="S81" s="45"/>
      <c r="T81" s="45"/>
      <c r="U81" s="45"/>
      <c r="V81" s="45"/>
      <c r="W81" s="45">
        <v>0.2</v>
      </c>
      <c r="X81" s="45"/>
      <c r="Y81" s="45"/>
      <c r="Z81" s="45"/>
      <c r="AA81" s="45"/>
      <c r="AB81" s="45"/>
      <c r="AC81" s="45"/>
      <c r="AD81" s="45"/>
      <c r="AE81" s="45"/>
      <c r="AF81" s="45"/>
      <c r="AG81" s="45"/>
      <c r="AH81" s="34">
        <v>122850</v>
      </c>
      <c r="AI81" s="34">
        <v>23189136.3476106</v>
      </c>
      <c r="AJ81" s="34">
        <v>893794.56652375904</v>
      </c>
      <c r="AK81" s="34"/>
      <c r="AM81" s="13" t="str">
        <f t="shared" si="2"/>
        <v>.Industrial Minerals.Products.Glass.Flat.Furnacesboost reg melters LBRM</v>
      </c>
    </row>
    <row r="82" spans="1:39" x14ac:dyDescent="0.25">
      <c r="A82" s="10" t="s">
        <v>125</v>
      </c>
      <c r="B82" s="41"/>
      <c r="C82" s="41"/>
      <c r="D82" s="39"/>
      <c r="E82" s="39"/>
      <c r="F82" s="10" t="s">
        <v>128</v>
      </c>
      <c r="G82" s="39"/>
      <c r="H82" s="40"/>
      <c r="I82" s="39"/>
      <c r="J82" s="39"/>
      <c r="K82" s="39" t="s">
        <v>51</v>
      </c>
      <c r="L82" s="24"/>
      <c r="M82" s="27" t="s">
        <v>52</v>
      </c>
      <c r="N82" s="45"/>
      <c r="O82" s="27"/>
      <c r="P82" s="27">
        <v>1985</v>
      </c>
      <c r="Q82" s="27">
        <v>2101</v>
      </c>
      <c r="R82" s="27">
        <v>20</v>
      </c>
      <c r="S82" s="45"/>
      <c r="T82" s="45"/>
      <c r="U82" s="45"/>
      <c r="V82" s="45"/>
      <c r="W82" s="45"/>
      <c r="X82" s="45"/>
      <c r="Y82" s="45"/>
      <c r="Z82" s="45"/>
      <c r="AA82" s="45"/>
      <c r="AB82" s="45"/>
      <c r="AC82" s="45"/>
      <c r="AD82" s="45"/>
      <c r="AE82" s="45"/>
      <c r="AF82" s="45"/>
      <c r="AG82" s="45"/>
      <c r="AH82" s="34">
        <v>135000</v>
      </c>
      <c r="AI82" s="34">
        <v>29979491.0738918</v>
      </c>
      <c r="AJ82" s="34">
        <v>1155519.6398012401</v>
      </c>
      <c r="AK82" s="34"/>
      <c r="AM82" s="13" t="str">
        <f t="shared" si="2"/>
        <v>.Industrial Minerals.Products.Glass.Flat.Furnacesreg melters fluidized bed preheater</v>
      </c>
    </row>
    <row r="83" spans="1:39" x14ac:dyDescent="0.25">
      <c r="A83" s="10" t="s">
        <v>125</v>
      </c>
      <c r="B83" s="41"/>
      <c r="C83" s="41"/>
      <c r="D83" s="39"/>
      <c r="E83" s="39"/>
      <c r="F83" s="10" t="s">
        <v>129</v>
      </c>
      <c r="G83" s="39"/>
      <c r="H83" s="40"/>
      <c r="I83" s="39"/>
      <c r="J83" s="39"/>
      <c r="K83" s="39" t="s">
        <v>51</v>
      </c>
      <c r="L83" s="24"/>
      <c r="M83" s="27" t="s">
        <v>52</v>
      </c>
      <c r="N83" s="45"/>
      <c r="O83" s="27"/>
      <c r="P83" s="27">
        <v>1985</v>
      </c>
      <c r="Q83" s="27">
        <v>2101</v>
      </c>
      <c r="R83" s="27">
        <v>20</v>
      </c>
      <c r="S83" s="45"/>
      <c r="T83" s="45"/>
      <c r="U83" s="45"/>
      <c r="V83" s="45"/>
      <c r="W83" s="45"/>
      <c r="X83" s="45"/>
      <c r="Y83" s="45"/>
      <c r="Z83" s="45"/>
      <c r="AA83" s="45"/>
      <c r="AB83" s="45"/>
      <c r="AC83" s="45"/>
      <c r="AD83" s="45"/>
      <c r="AE83" s="45"/>
      <c r="AF83" s="45"/>
      <c r="AG83" s="45"/>
      <c r="AH83" s="34">
        <v>122850</v>
      </c>
      <c r="AI83" s="34">
        <v>27736025.6511763</v>
      </c>
      <c r="AJ83" s="34">
        <v>1069048.4567712201</v>
      </c>
      <c r="AK83" s="34"/>
      <c r="AM83" s="13" t="str">
        <f t="shared" si="2"/>
        <v>.Industrial Minerals.Products.Glass.Flat.Furnacesboost reg melters fluidized bed preheater</v>
      </c>
    </row>
    <row r="84" spans="1:39" x14ac:dyDescent="0.25">
      <c r="A84" s="10" t="s">
        <v>125</v>
      </c>
      <c r="B84" s="41"/>
      <c r="C84" s="41"/>
      <c r="D84" s="39"/>
      <c r="E84" s="39"/>
      <c r="F84" s="10" t="s">
        <v>130</v>
      </c>
      <c r="G84" s="39"/>
      <c r="H84" s="40"/>
      <c r="I84" s="39"/>
      <c r="J84" s="39"/>
      <c r="K84" s="39" t="s">
        <v>51</v>
      </c>
      <c r="L84" s="24"/>
      <c r="M84" s="27" t="s">
        <v>52</v>
      </c>
      <c r="N84" s="45"/>
      <c r="O84" s="27"/>
      <c r="P84" s="27">
        <v>1990</v>
      </c>
      <c r="Q84" s="27">
        <v>2101</v>
      </c>
      <c r="R84" s="27">
        <v>20</v>
      </c>
      <c r="S84" s="45"/>
      <c r="T84" s="45"/>
      <c r="U84" s="45"/>
      <c r="V84" s="45"/>
      <c r="W84" s="45"/>
      <c r="X84" s="45"/>
      <c r="Y84" s="45"/>
      <c r="Z84" s="45"/>
      <c r="AA84" s="45"/>
      <c r="AB84" s="45"/>
      <c r="AC84" s="45"/>
      <c r="AD84" s="45"/>
      <c r="AE84" s="45"/>
      <c r="AF84" s="45"/>
      <c r="AG84" s="45"/>
      <c r="AH84" s="34">
        <v>86250</v>
      </c>
      <c r="AI84" s="34">
        <v>21125290.158486102</v>
      </c>
      <c r="AJ84" s="34">
        <v>799769.38032539794</v>
      </c>
      <c r="AK84" s="34"/>
      <c r="AM84" s="13" t="str">
        <f t="shared" si="2"/>
        <v>.Industrial Minerals.Products.Glass.Flat.FurnacesAdvanced glass melters AGM</v>
      </c>
    </row>
    <row r="85" spans="1:39" x14ac:dyDescent="0.25">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1:39" x14ac:dyDescent="0.25">
      <c r="A86" s="10" t="s">
        <v>131</v>
      </c>
      <c r="B86" s="41"/>
      <c r="C86" s="41"/>
      <c r="D86" s="39"/>
      <c r="E86" s="39"/>
      <c r="G86" s="39"/>
      <c r="H86" s="40"/>
      <c r="I86" s="39"/>
      <c r="J86" s="39"/>
      <c r="K86" s="39" t="s">
        <v>51</v>
      </c>
      <c r="L86" s="24"/>
      <c r="M86" s="27" t="s">
        <v>52</v>
      </c>
      <c r="N86" s="45">
        <v>0.35</v>
      </c>
      <c r="O86" s="27">
        <v>10</v>
      </c>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.Industrial Minerals.Products.Glass.Flat.Form and Finish</v>
      </c>
    </row>
    <row r="87" spans="1:39" x14ac:dyDescent="0.25">
      <c r="A87" s="10" t="s">
        <v>131</v>
      </c>
      <c r="B87" s="41"/>
      <c r="C87" s="41"/>
      <c r="D87" s="39"/>
      <c r="E87" s="39"/>
      <c r="F87" s="10" t="s">
        <v>132</v>
      </c>
      <c r="G87" s="39"/>
      <c r="H87" s="40"/>
      <c r="I87" s="39"/>
      <c r="J87" s="39"/>
      <c r="K87" s="39" t="s">
        <v>51</v>
      </c>
      <c r="L87" s="24"/>
      <c r="M87" s="27" t="s">
        <v>52</v>
      </c>
      <c r="N87" s="45"/>
      <c r="O87" s="27"/>
      <c r="P87" s="27">
        <v>1950</v>
      </c>
      <c r="Q87" s="27">
        <v>2101</v>
      </c>
      <c r="R87" s="27">
        <v>20</v>
      </c>
      <c r="S87" s="45">
        <v>1</v>
      </c>
      <c r="T87" s="45">
        <v>1</v>
      </c>
      <c r="U87" s="45"/>
      <c r="V87" s="45"/>
      <c r="W87" s="45">
        <v>0.8</v>
      </c>
      <c r="X87" s="45">
        <v>1</v>
      </c>
      <c r="Y87" s="45"/>
      <c r="Z87" s="45"/>
      <c r="AA87" s="45"/>
      <c r="AB87" s="45"/>
      <c r="AC87" s="45"/>
      <c r="AD87" s="45"/>
      <c r="AE87" s="45"/>
      <c r="AF87" s="45"/>
      <c r="AG87" s="45"/>
      <c r="AH87" s="34">
        <v>135000</v>
      </c>
      <c r="AI87" s="34">
        <v>7494872.5729456199</v>
      </c>
      <c r="AJ87" s="34">
        <v>288879.909950311</v>
      </c>
      <c r="AK87" s="34"/>
      <c r="AM87" s="13" t="str">
        <f t="shared" si="2"/>
        <v>.Industrial Minerals.Products.Glass.Flat.Form and FinishBase tech form anneal FGL</v>
      </c>
    </row>
    <row r="88" spans="1:39" x14ac:dyDescent="0.25">
      <c r="A88" s="10" t="s">
        <v>131</v>
      </c>
      <c r="B88" s="41"/>
      <c r="C88" s="41"/>
      <c r="D88" s="39"/>
      <c r="E88" s="39"/>
      <c r="F88" s="10" t="s">
        <v>133</v>
      </c>
      <c r="G88" s="39"/>
      <c r="H88" s="40"/>
      <c r="I88" s="39"/>
      <c r="J88" s="39"/>
      <c r="K88" s="39" t="s">
        <v>51</v>
      </c>
      <c r="L88" s="24"/>
      <c r="M88" s="27" t="s">
        <v>52</v>
      </c>
      <c r="N88" s="45"/>
      <c r="O88" s="27"/>
      <c r="P88" s="27">
        <v>1971</v>
      </c>
      <c r="Q88" s="27">
        <v>2101</v>
      </c>
      <c r="R88" s="27">
        <v>20</v>
      </c>
      <c r="S88" s="45"/>
      <c r="T88" s="45"/>
      <c r="U88" s="45"/>
      <c r="V88" s="45"/>
      <c r="W88" s="45">
        <v>0.2</v>
      </c>
      <c r="X88" s="45"/>
      <c r="Y88" s="45"/>
      <c r="Z88" s="45"/>
      <c r="AA88" s="45"/>
      <c r="AB88" s="45"/>
      <c r="AC88" s="45"/>
      <c r="AD88" s="45"/>
      <c r="AE88" s="45"/>
      <c r="AF88" s="45"/>
      <c r="AG88" s="45"/>
      <c r="AH88" s="34">
        <v>135000</v>
      </c>
      <c r="AI88" s="34">
        <v>8993847.3221675605</v>
      </c>
      <c r="AJ88" s="34">
        <v>346655.891940373</v>
      </c>
      <c r="AK88" s="34"/>
      <c r="AM88" s="13" t="str">
        <f t="shared" si="2"/>
        <v>.Industrial Minerals.Products.Glass.Flat.Form and FinishEmhart Type 540 forehearth EM</v>
      </c>
    </row>
    <row r="89" spans="1:39" x14ac:dyDescent="0.25">
      <c r="A89" s="10" t="s">
        <v>131</v>
      </c>
      <c r="B89" s="41"/>
      <c r="C89" s="41"/>
      <c r="D89" s="39"/>
      <c r="E89" s="39"/>
      <c r="F89" s="10" t="s">
        <v>134</v>
      </c>
      <c r="G89" s="39"/>
      <c r="H89" s="40"/>
      <c r="I89" s="39"/>
      <c r="J89" s="39"/>
      <c r="K89" s="39" t="s">
        <v>51</v>
      </c>
      <c r="L89" s="24"/>
      <c r="M89" s="27" t="s">
        <v>52</v>
      </c>
      <c r="N89" s="45"/>
      <c r="O89" s="27"/>
      <c r="P89" s="27">
        <v>1971</v>
      </c>
      <c r="Q89" s="27">
        <v>2101</v>
      </c>
      <c r="R89" s="27">
        <v>20</v>
      </c>
      <c r="S89" s="45"/>
      <c r="T89" s="45"/>
      <c r="U89" s="45"/>
      <c r="V89" s="45"/>
      <c r="W89" s="45"/>
      <c r="X89" s="45"/>
      <c r="Y89" s="45"/>
      <c r="Z89" s="45"/>
      <c r="AA89" s="45"/>
      <c r="AB89" s="45"/>
      <c r="AC89" s="45"/>
      <c r="AD89" s="45"/>
      <c r="AE89" s="45"/>
      <c r="AF89" s="45"/>
      <c r="AG89" s="45"/>
      <c r="AH89" s="34">
        <v>135000</v>
      </c>
      <c r="AI89" s="34">
        <v>8993847.3221675605</v>
      </c>
      <c r="AJ89" s="34">
        <v>346655.891940373</v>
      </c>
      <c r="AK89" s="34"/>
      <c r="AM89" s="13" t="str">
        <f t="shared" si="2"/>
        <v>.Industrial Minerals.Products.Glass.Flat.Form and FinishBh F high press gas fire BHF</v>
      </c>
    </row>
    <row r="90" spans="1:39" x14ac:dyDescent="0.25">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1:39" x14ac:dyDescent="0.25">
      <c r="A91" s="10" t="s">
        <v>135</v>
      </c>
      <c r="B91" s="41"/>
      <c r="C91" s="41"/>
      <c r="D91" s="39"/>
      <c r="E91" s="39"/>
      <c r="G91" s="39"/>
      <c r="H91" s="40"/>
      <c r="I91" s="39"/>
      <c r="J91" s="39"/>
      <c r="K91" s="39" t="s">
        <v>51</v>
      </c>
      <c r="L91" s="24"/>
      <c r="M91" s="27" t="s">
        <v>52</v>
      </c>
      <c r="N91" s="45">
        <v>0.35</v>
      </c>
      <c r="O91" s="27">
        <v>10</v>
      </c>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.Industrial Minerals.Products.Glass.Flat.Temper</v>
      </c>
    </row>
    <row r="92" spans="1:39" x14ac:dyDescent="0.25">
      <c r="A92" s="10" t="s">
        <v>135</v>
      </c>
      <c r="B92" s="41"/>
      <c r="C92" s="41"/>
      <c r="D92" s="39"/>
      <c r="E92" s="39"/>
      <c r="F92" s="10" t="s">
        <v>136</v>
      </c>
      <c r="G92" s="39"/>
      <c r="H92" s="40"/>
      <c r="I92" s="39"/>
      <c r="J92" s="39"/>
      <c r="K92" s="39" t="s">
        <v>51</v>
      </c>
      <c r="L92" s="24"/>
      <c r="M92" s="27" t="s">
        <v>52</v>
      </c>
      <c r="N92" s="45"/>
      <c r="O92" s="27"/>
      <c r="P92" s="27">
        <v>1971</v>
      </c>
      <c r="Q92" s="27">
        <v>2101</v>
      </c>
      <c r="R92" s="27">
        <v>20</v>
      </c>
      <c r="S92" s="45">
        <v>1</v>
      </c>
      <c r="T92" s="45">
        <v>1</v>
      </c>
      <c r="U92" s="45"/>
      <c r="V92" s="45"/>
      <c r="W92" s="45">
        <v>1</v>
      </c>
      <c r="X92" s="45">
        <v>1</v>
      </c>
      <c r="Y92" s="45"/>
      <c r="Z92" s="45"/>
      <c r="AA92" s="45"/>
      <c r="AB92" s="45"/>
      <c r="AC92" s="45"/>
      <c r="AD92" s="45"/>
      <c r="AE92" s="45"/>
      <c r="AF92" s="45"/>
      <c r="AG92" s="45"/>
      <c r="AH92" s="34">
        <v>135000</v>
      </c>
      <c r="AI92" s="34">
        <v>12491454.418594301</v>
      </c>
      <c r="AJ92" s="34">
        <v>481466.516583852</v>
      </c>
      <c r="AK92" s="34"/>
      <c r="AM92" s="13" t="str">
        <f t="shared" si="2"/>
        <v>.Industrial Minerals.Products.Glass.Flat.TemperTempering of flat glass</v>
      </c>
    </row>
    <row r="93" spans="1:39" x14ac:dyDescent="0.25">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1:39" x14ac:dyDescent="0.25">
      <c r="A94" s="10" t="s">
        <v>137</v>
      </c>
      <c r="B94" s="41"/>
      <c r="C94" s="41"/>
      <c r="D94" s="39"/>
      <c r="E94" s="39"/>
      <c r="G94" s="39"/>
      <c r="H94" s="40"/>
      <c r="I94" s="39"/>
      <c r="J94" s="39"/>
      <c r="K94" s="39" t="s">
        <v>51</v>
      </c>
      <c r="L94" s="24"/>
      <c r="M94" s="27" t="s">
        <v>52</v>
      </c>
      <c r="N94" s="45">
        <v>0.35</v>
      </c>
      <c r="O94" s="27">
        <v>10</v>
      </c>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.Industrial Minerals.Products.Glass.Containers.Preparation</v>
      </c>
    </row>
    <row r="95" spans="1:39" x14ac:dyDescent="0.25">
      <c r="A95" s="10" t="s">
        <v>137</v>
      </c>
      <c r="B95" s="41"/>
      <c r="C95" s="41"/>
      <c r="D95" s="39"/>
      <c r="E95" s="39"/>
      <c r="F95" s="10" t="s">
        <v>138</v>
      </c>
      <c r="G95" s="39"/>
      <c r="H95" s="40"/>
      <c r="I95" s="39"/>
      <c r="J95" s="39"/>
      <c r="K95" s="39" t="s">
        <v>51</v>
      </c>
      <c r="L95" s="24"/>
      <c r="M95" s="27" t="s">
        <v>52</v>
      </c>
      <c r="N95" s="45"/>
      <c r="O95" s="27"/>
      <c r="P95" s="27">
        <v>1950</v>
      </c>
      <c r="Q95" s="27">
        <v>2101</v>
      </c>
      <c r="R95" s="27">
        <v>20</v>
      </c>
      <c r="S95" s="45">
        <v>1</v>
      </c>
      <c r="T95" s="45">
        <v>1</v>
      </c>
      <c r="U95" s="45"/>
      <c r="V95" s="45"/>
      <c r="W95" s="45">
        <v>0.8</v>
      </c>
      <c r="X95" s="45">
        <v>1</v>
      </c>
      <c r="Y95" s="45"/>
      <c r="Z95" s="45"/>
      <c r="AA95" s="45"/>
      <c r="AB95" s="45"/>
      <c r="AC95" s="45"/>
      <c r="AD95" s="45"/>
      <c r="AE95" s="45"/>
      <c r="AF95" s="45"/>
      <c r="AG95" s="45"/>
      <c r="AH95" s="34">
        <v>44250</v>
      </c>
      <c r="AI95" s="34">
        <v>1667646.01611522</v>
      </c>
      <c r="AJ95" s="34">
        <v>63125.609952104998</v>
      </c>
      <c r="AK95" s="34"/>
      <c r="AM95" s="13" t="str">
        <f t="shared" si="2"/>
        <v>.Industrial Minerals.Products.Glass.Containers.PreparationBase tech preparation PGL</v>
      </c>
    </row>
    <row r="96" spans="1:39" x14ac:dyDescent="0.25">
      <c r="A96" s="10" t="s">
        <v>137</v>
      </c>
      <c r="B96" s="41"/>
      <c r="C96" s="41"/>
      <c r="D96" s="39"/>
      <c r="E96" s="39"/>
      <c r="F96" s="10" t="s">
        <v>124</v>
      </c>
      <c r="G96" s="39"/>
      <c r="H96" s="40"/>
      <c r="I96" s="39"/>
      <c r="J96" s="39"/>
      <c r="K96" s="39" t="s">
        <v>51</v>
      </c>
      <c r="L96" s="24"/>
      <c r="M96" s="27" t="s">
        <v>52</v>
      </c>
      <c r="N96" s="45"/>
      <c r="O96" s="27"/>
      <c r="P96" s="27">
        <v>1950</v>
      </c>
      <c r="Q96" s="27">
        <v>2101</v>
      </c>
      <c r="R96" s="27">
        <v>20</v>
      </c>
      <c r="S96" s="45"/>
      <c r="T96" s="45"/>
      <c r="U96" s="45"/>
      <c r="V96" s="45"/>
      <c r="W96" s="45">
        <v>0.2</v>
      </c>
      <c r="X96" s="45"/>
      <c r="Y96" s="45"/>
      <c r="Z96" s="45"/>
      <c r="AA96" s="45"/>
      <c r="AB96" s="45"/>
      <c r="AC96" s="45"/>
      <c r="AD96" s="45"/>
      <c r="AE96" s="45"/>
      <c r="AF96" s="45"/>
      <c r="AG96" s="45"/>
      <c r="AH96" s="34">
        <v>44250</v>
      </c>
      <c r="AI96" s="34">
        <v>2001175.3757601201</v>
      </c>
      <c r="AJ96" s="34">
        <v>75751.201208136699</v>
      </c>
      <c r="AK96" s="34"/>
      <c r="AM96" s="13" t="str">
        <f t="shared" si="2"/>
        <v>.Industrial Minerals.Products.Glass.Containers.PreparationPreparation CPC</v>
      </c>
    </row>
    <row r="97" spans="1:39" x14ac:dyDescent="0.25">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1:39" x14ac:dyDescent="0.25">
      <c r="A98" s="10" t="s">
        <v>139</v>
      </c>
      <c r="B98" s="41"/>
      <c r="C98" s="41"/>
      <c r="D98" s="39"/>
      <c r="E98" s="39"/>
      <c r="G98" s="39"/>
      <c r="H98" s="40"/>
      <c r="I98" s="39"/>
      <c r="J98" s="39"/>
      <c r="K98" s="39" t="s">
        <v>51</v>
      </c>
      <c r="L98" s="24"/>
      <c r="M98" s="27" t="s">
        <v>52</v>
      </c>
      <c r="N98" s="45">
        <v>0.35</v>
      </c>
      <c r="O98" s="27">
        <v>10</v>
      </c>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.Industrial Minerals.Products.Glass.Containers.Furnaces</v>
      </c>
    </row>
    <row r="99" spans="1:39" x14ac:dyDescent="0.25">
      <c r="A99" s="10" t="s">
        <v>139</v>
      </c>
      <c r="B99" s="41"/>
      <c r="C99" s="41"/>
      <c r="D99" s="39"/>
      <c r="E99" s="39"/>
      <c r="F99" s="10" t="s">
        <v>126</v>
      </c>
      <c r="G99" s="39"/>
      <c r="H99" s="40"/>
      <c r="I99" s="39"/>
      <c r="J99" s="39"/>
      <c r="K99" s="39" t="s">
        <v>51</v>
      </c>
      <c r="L99" s="24"/>
      <c r="M99" s="27" t="s">
        <v>52</v>
      </c>
      <c r="N99" s="45"/>
      <c r="O99" s="27"/>
      <c r="P99" s="27">
        <v>1971</v>
      </c>
      <c r="Q99" s="27">
        <v>2101</v>
      </c>
      <c r="R99" s="27">
        <v>20</v>
      </c>
      <c r="S99" s="45">
        <v>1</v>
      </c>
      <c r="T99" s="45">
        <v>1</v>
      </c>
      <c r="U99" s="45"/>
      <c r="V99" s="45"/>
      <c r="W99" s="45">
        <v>0.8</v>
      </c>
      <c r="X99" s="45">
        <v>1</v>
      </c>
      <c r="Y99" s="45"/>
      <c r="Z99" s="45"/>
      <c r="AA99" s="45"/>
      <c r="AB99" s="45"/>
      <c r="AC99" s="45"/>
      <c r="AD99" s="45"/>
      <c r="AE99" s="45"/>
      <c r="AF99" s="45"/>
      <c r="AG99" s="45"/>
      <c r="AH99" s="34">
        <v>44250</v>
      </c>
      <c r="AI99" s="34">
        <v>8338230.0805760901</v>
      </c>
      <c r="AJ99" s="34">
        <v>315628.049760525</v>
      </c>
      <c r="AK99" s="34"/>
      <c r="AM99" s="13" t="str">
        <f t="shared" si="2"/>
        <v>.Industrial Minerals.Products.Glass.Containers.Furnacesreg melters LRM</v>
      </c>
    </row>
    <row r="100" spans="1:39" x14ac:dyDescent="0.25">
      <c r="A100" s="10" t="s">
        <v>139</v>
      </c>
      <c r="B100" s="41"/>
      <c r="C100" s="41"/>
      <c r="D100" s="39"/>
      <c r="E100" s="39"/>
      <c r="F100" s="10" t="s">
        <v>127</v>
      </c>
      <c r="G100" s="39"/>
      <c r="H100" s="40"/>
      <c r="I100" s="39"/>
      <c r="J100" s="39"/>
      <c r="K100" s="39" t="s">
        <v>51</v>
      </c>
      <c r="L100" s="24"/>
      <c r="M100" s="27" t="s">
        <v>52</v>
      </c>
      <c r="N100" s="45"/>
      <c r="O100" s="27"/>
      <c r="P100" s="27">
        <v>1971</v>
      </c>
      <c r="Q100" s="27">
        <v>2101</v>
      </c>
      <c r="R100" s="27">
        <v>20</v>
      </c>
      <c r="S100" s="45"/>
      <c r="T100" s="45"/>
      <c r="U100" s="45"/>
      <c r="V100" s="45"/>
      <c r="W100" s="45">
        <v>0.2</v>
      </c>
      <c r="X100" s="45"/>
      <c r="Y100" s="45"/>
      <c r="Z100" s="45"/>
      <c r="AA100" s="45"/>
      <c r="AB100" s="45"/>
      <c r="AC100" s="45"/>
      <c r="AD100" s="45"/>
      <c r="AE100" s="45"/>
      <c r="AF100" s="45"/>
      <c r="AG100" s="45"/>
      <c r="AH100" s="34">
        <v>39825</v>
      </c>
      <c r="AI100" s="34">
        <v>7654495.2257004799</v>
      </c>
      <c r="AJ100" s="34">
        <v>289746.09605673898</v>
      </c>
      <c r="AK100" s="34"/>
      <c r="AM100" s="13" t="str">
        <f t="shared" si="2"/>
        <v>.Industrial Minerals.Products.Glass.Containers.Furnacesboost reg melters LBRM</v>
      </c>
    </row>
    <row r="101" spans="1:39" x14ac:dyDescent="0.25">
      <c r="A101" s="10" t="s">
        <v>139</v>
      </c>
      <c r="B101" s="41"/>
      <c r="C101" s="41"/>
      <c r="D101" s="39"/>
      <c r="E101" s="39"/>
      <c r="F101" s="10" t="s">
        <v>128</v>
      </c>
      <c r="G101" s="39"/>
      <c r="H101" s="40"/>
      <c r="I101" s="39"/>
      <c r="J101" s="39"/>
      <c r="K101" s="39" t="s">
        <v>51</v>
      </c>
      <c r="L101" s="24"/>
      <c r="M101" s="27" t="s">
        <v>52</v>
      </c>
      <c r="N101" s="45"/>
      <c r="O101" s="27"/>
      <c r="P101" s="27">
        <v>1985</v>
      </c>
      <c r="Q101" s="27">
        <v>2101</v>
      </c>
      <c r="R101" s="27">
        <v>20</v>
      </c>
      <c r="S101" s="45"/>
      <c r="T101" s="45"/>
      <c r="U101" s="45"/>
      <c r="V101" s="45"/>
      <c r="W101" s="45"/>
      <c r="X101" s="45"/>
      <c r="Y101" s="45"/>
      <c r="Z101" s="45"/>
      <c r="AA101" s="45"/>
      <c r="AB101" s="45"/>
      <c r="AC101" s="45"/>
      <c r="AD101" s="45"/>
      <c r="AE101" s="45"/>
      <c r="AF101" s="45"/>
      <c r="AG101" s="45"/>
      <c r="AH101" s="34">
        <v>44250</v>
      </c>
      <c r="AI101" s="34">
        <v>10005876.096691299</v>
      </c>
      <c r="AJ101" s="34">
        <v>378753.65971262997</v>
      </c>
      <c r="AK101" s="34"/>
      <c r="AM101" s="13" t="str">
        <f t="shared" si="2"/>
        <v>.Industrial Minerals.Products.Glass.Containers.Furnacesreg melters fluidized bed preheater</v>
      </c>
    </row>
    <row r="102" spans="1:39" x14ac:dyDescent="0.25">
      <c r="A102" s="10" t="s">
        <v>139</v>
      </c>
      <c r="B102" s="41"/>
      <c r="C102" s="41"/>
      <c r="D102" s="39"/>
      <c r="E102" s="39"/>
      <c r="F102" s="10" t="s">
        <v>129</v>
      </c>
      <c r="G102" s="39"/>
      <c r="H102" s="40"/>
      <c r="I102" s="39"/>
      <c r="J102" s="39"/>
      <c r="K102" s="39" t="s">
        <v>51</v>
      </c>
      <c r="L102" s="24"/>
      <c r="M102" s="27" t="s">
        <v>52</v>
      </c>
      <c r="N102" s="45"/>
      <c r="O102" s="27"/>
      <c r="P102" s="27">
        <v>1985</v>
      </c>
      <c r="Q102" s="27">
        <v>2101</v>
      </c>
      <c r="R102" s="27">
        <v>20</v>
      </c>
      <c r="S102" s="45"/>
      <c r="T102" s="45"/>
      <c r="U102" s="45"/>
      <c r="V102" s="45"/>
      <c r="W102" s="45"/>
      <c r="X102" s="45"/>
      <c r="Y102" s="45"/>
      <c r="Z102" s="45"/>
      <c r="AA102" s="45"/>
      <c r="AB102" s="45"/>
      <c r="AC102" s="45"/>
      <c r="AD102" s="45"/>
      <c r="AE102" s="45"/>
      <c r="AF102" s="45"/>
      <c r="AG102" s="45"/>
      <c r="AH102" s="34">
        <v>39825</v>
      </c>
      <c r="AI102" s="34">
        <v>9185394.8965280596</v>
      </c>
      <c r="AJ102" s="34">
        <v>347695.70632276102</v>
      </c>
      <c r="AK102" s="34"/>
      <c r="AM102" s="13" t="str">
        <f t="shared" si="2"/>
        <v>.Industrial Minerals.Products.Glass.Containers.Furnacesboost reg melters fluidized bed preheater</v>
      </c>
    </row>
    <row r="103" spans="1:39" x14ac:dyDescent="0.25">
      <c r="A103" s="10" t="s">
        <v>139</v>
      </c>
      <c r="B103" s="41"/>
      <c r="C103" s="41"/>
      <c r="D103" s="39"/>
      <c r="E103" s="39"/>
      <c r="F103" s="10" t="s">
        <v>130</v>
      </c>
      <c r="G103" s="39"/>
      <c r="H103" s="40"/>
      <c r="I103" s="39"/>
      <c r="J103" s="39"/>
      <c r="K103" s="39" t="s">
        <v>51</v>
      </c>
      <c r="L103" s="24"/>
      <c r="M103" s="27" t="s">
        <v>52</v>
      </c>
      <c r="N103" s="45"/>
      <c r="O103" s="27"/>
      <c r="P103" s="27">
        <v>1990</v>
      </c>
      <c r="Q103" s="27">
        <v>2101</v>
      </c>
      <c r="R103" s="27">
        <v>20</v>
      </c>
      <c r="S103" s="45"/>
      <c r="T103" s="45"/>
      <c r="U103" s="45"/>
      <c r="V103" s="45"/>
      <c r="W103" s="45"/>
      <c r="X103" s="45"/>
      <c r="Y103" s="45"/>
      <c r="Z103" s="45"/>
      <c r="AA103" s="45"/>
      <c r="AB103" s="45"/>
      <c r="AC103" s="45"/>
      <c r="AD103" s="45"/>
      <c r="AE103" s="45"/>
      <c r="AF103" s="45"/>
      <c r="AG103" s="45"/>
      <c r="AH103" s="34">
        <v>86250</v>
      </c>
      <c r="AI103" s="34">
        <v>21125290.158486102</v>
      </c>
      <c r="AJ103" s="34">
        <v>799769.38032539794</v>
      </c>
      <c r="AK103" s="34"/>
      <c r="AM103" s="13" t="str">
        <f t="shared" si="2"/>
        <v>.Industrial Minerals.Products.Glass.Containers.FurnacesAdvanced glass melters AGM</v>
      </c>
    </row>
    <row r="104" spans="1:39" x14ac:dyDescent="0.25">
      <c r="A104" s="10" t="s">
        <v>139</v>
      </c>
      <c r="B104" s="41"/>
      <c r="C104" s="41"/>
      <c r="D104" s="39"/>
      <c r="E104" s="39"/>
      <c r="F104" s="10" t="s">
        <v>140</v>
      </c>
      <c r="G104" s="39"/>
      <c r="H104" s="40"/>
      <c r="I104" s="39"/>
      <c r="J104" s="39"/>
      <c r="K104" s="39" t="s">
        <v>51</v>
      </c>
      <c r="L104" s="24"/>
      <c r="M104" s="27" t="s">
        <v>52</v>
      </c>
      <c r="N104" s="45"/>
      <c r="O104" s="27"/>
      <c r="P104" s="27">
        <v>1971</v>
      </c>
      <c r="Q104" s="27">
        <v>2101</v>
      </c>
      <c r="R104" s="27">
        <v>20</v>
      </c>
      <c r="S104" s="45"/>
      <c r="T104" s="45"/>
      <c r="U104" s="45"/>
      <c r="V104" s="45"/>
      <c r="W104" s="45"/>
      <c r="X104" s="45"/>
      <c r="Y104" s="45"/>
      <c r="Z104" s="45"/>
      <c r="AA104" s="45"/>
      <c r="AB104" s="45"/>
      <c r="AC104" s="45"/>
      <c r="AD104" s="45"/>
      <c r="AE104" s="45"/>
      <c r="AF104" s="45"/>
      <c r="AG104" s="45"/>
      <c r="AH104" s="34">
        <v>24750</v>
      </c>
      <c r="AI104" s="34">
        <v>5127822.5321586803</v>
      </c>
      <c r="AJ104" s="34">
        <v>194191.49502215299</v>
      </c>
      <c r="AK104" s="34"/>
      <c r="AM104" s="13" t="str">
        <f t="shared" si="2"/>
        <v>.Industrial Minerals.Products.Glass.Containers.FurnacesSm melters FFM</v>
      </c>
    </row>
    <row r="105" spans="1:39" x14ac:dyDescent="0.25">
      <c r="A105" s="10" t="s">
        <v>139</v>
      </c>
      <c r="B105" s="41"/>
      <c r="C105" s="41"/>
      <c r="D105" s="39"/>
      <c r="E105" s="39"/>
      <c r="F105" s="10" t="s">
        <v>141</v>
      </c>
      <c r="G105" s="39"/>
      <c r="H105" s="40"/>
      <c r="I105" s="39"/>
      <c r="J105" s="39"/>
      <c r="K105" s="39" t="s">
        <v>51</v>
      </c>
      <c r="L105" s="24"/>
      <c r="M105" s="27" t="s">
        <v>52</v>
      </c>
      <c r="N105" s="45"/>
      <c r="O105" s="27"/>
      <c r="P105" s="27">
        <v>1971</v>
      </c>
      <c r="Q105" s="27">
        <v>2101</v>
      </c>
      <c r="R105" s="27">
        <v>20</v>
      </c>
      <c r="S105" s="45"/>
      <c r="T105" s="45"/>
      <c r="U105" s="45"/>
      <c r="V105" s="45"/>
      <c r="W105" s="45"/>
      <c r="X105" s="45"/>
      <c r="Y105" s="45"/>
      <c r="Z105" s="45"/>
      <c r="AA105" s="45"/>
      <c r="AB105" s="45"/>
      <c r="AC105" s="45"/>
      <c r="AD105" s="45"/>
      <c r="AE105" s="45"/>
      <c r="AF105" s="45"/>
      <c r="AG105" s="45"/>
      <c r="AH105" s="34">
        <v>44250</v>
      </c>
      <c r="AI105" s="34">
        <v>8338230.0805760901</v>
      </c>
      <c r="AJ105" s="34">
        <v>315628.049760525</v>
      </c>
      <c r="AK105" s="34"/>
      <c r="AM105" s="13" t="str">
        <f t="shared" si="2"/>
        <v>.Industrial Minerals.Products.Glass.Containers.FurnacesElectric melters EM</v>
      </c>
    </row>
    <row r="106" spans="1:39" x14ac:dyDescent="0.25">
      <c r="A106" s="10" t="s">
        <v>139</v>
      </c>
      <c r="B106" s="41"/>
      <c r="C106" s="41"/>
      <c r="D106" s="39"/>
      <c r="E106" s="39"/>
      <c r="F106" s="10" t="s">
        <v>142</v>
      </c>
      <c r="G106" s="39"/>
      <c r="H106" s="40"/>
      <c r="I106" s="39"/>
      <c r="J106" s="39"/>
      <c r="K106" s="39" t="s">
        <v>51</v>
      </c>
      <c r="L106" s="24"/>
      <c r="M106" s="27" t="s">
        <v>52</v>
      </c>
      <c r="N106" s="45"/>
      <c r="O106" s="27"/>
      <c r="P106" s="27">
        <v>1971</v>
      </c>
      <c r="Q106" s="27">
        <v>2101</v>
      </c>
      <c r="R106" s="27">
        <v>20</v>
      </c>
      <c r="S106" s="45"/>
      <c r="T106" s="45"/>
      <c r="U106" s="45"/>
      <c r="V106" s="45"/>
      <c r="W106" s="45"/>
      <c r="X106" s="45"/>
      <c r="Y106" s="45"/>
      <c r="Z106" s="45"/>
      <c r="AA106" s="45"/>
      <c r="AB106" s="45"/>
      <c r="AC106" s="45"/>
      <c r="AD106" s="45"/>
      <c r="AE106" s="45"/>
      <c r="AF106" s="45"/>
      <c r="AG106" s="45"/>
      <c r="AH106" s="34">
        <v>24750</v>
      </c>
      <c r="AI106" s="34">
        <v>4894739.8675399497</v>
      </c>
      <c r="AJ106" s="34">
        <v>185364.60888478201</v>
      </c>
      <c r="AK106" s="34"/>
      <c r="AM106" s="13" t="str">
        <f t="shared" si="2"/>
        <v>.Industrial Minerals.Products.Glass.Containers.FurnacesDirect fired melters</v>
      </c>
    </row>
    <row r="107" spans="1:39" x14ac:dyDescent="0.25">
      <c r="A107" s="10" t="s">
        <v>139</v>
      </c>
      <c r="B107" s="41"/>
      <c r="C107" s="41"/>
      <c r="D107" s="39"/>
      <c r="E107" s="39"/>
      <c r="F107" s="10" t="s">
        <v>143</v>
      </c>
      <c r="G107" s="39"/>
      <c r="H107" s="40"/>
      <c r="I107" s="39"/>
      <c r="J107" s="39"/>
      <c r="K107" s="39" t="s">
        <v>51</v>
      </c>
      <c r="L107" s="24"/>
      <c r="M107" s="27" t="s">
        <v>52</v>
      </c>
      <c r="N107" s="45"/>
      <c r="O107" s="27"/>
      <c r="P107" s="27">
        <v>1971</v>
      </c>
      <c r="Q107" s="27">
        <v>2101</v>
      </c>
      <c r="R107" s="27">
        <v>20</v>
      </c>
      <c r="S107" s="45"/>
      <c r="T107" s="45"/>
      <c r="U107" s="45"/>
      <c r="V107" s="45"/>
      <c r="W107" s="45"/>
      <c r="X107" s="45"/>
      <c r="Y107" s="45"/>
      <c r="Z107" s="45"/>
      <c r="AA107" s="45"/>
      <c r="AB107" s="45"/>
      <c r="AC107" s="45"/>
      <c r="AD107" s="45"/>
      <c r="AE107" s="45"/>
      <c r="AF107" s="45"/>
      <c r="AG107" s="45"/>
      <c r="AH107" s="34">
        <v>24750</v>
      </c>
      <c r="AI107" s="34">
        <v>6153387.2732232204</v>
      </c>
      <c r="AJ107" s="34">
        <v>233029.87223751901</v>
      </c>
      <c r="AK107" s="34"/>
      <c r="AM107" s="13" t="str">
        <f t="shared" si="2"/>
        <v>.Industrial Minerals.Products.Glass.Containers.FurnacesFluidized bed Sm melters FBFFM</v>
      </c>
    </row>
    <row r="108" spans="1:39" x14ac:dyDescent="0.25">
      <c r="A108" s="10" t="s">
        <v>139</v>
      </c>
      <c r="B108" s="41"/>
      <c r="C108" s="41"/>
      <c r="D108" s="39"/>
      <c r="E108" s="39"/>
      <c r="F108" s="10" t="s">
        <v>144</v>
      </c>
      <c r="G108" s="39"/>
      <c r="H108" s="40"/>
      <c r="I108" s="39"/>
      <c r="J108" s="39"/>
      <c r="K108" s="39" t="s">
        <v>51</v>
      </c>
      <c r="L108" s="24"/>
      <c r="M108" s="27" t="s">
        <v>52</v>
      </c>
      <c r="N108" s="45"/>
      <c r="O108" s="27"/>
      <c r="P108" s="27">
        <v>1971</v>
      </c>
      <c r="Q108" s="27">
        <v>2101</v>
      </c>
      <c r="R108" s="27">
        <v>20</v>
      </c>
      <c r="S108" s="45"/>
      <c r="T108" s="45"/>
      <c r="U108" s="45"/>
      <c r="V108" s="45"/>
      <c r="W108" s="45"/>
      <c r="X108" s="45"/>
      <c r="Y108" s="45"/>
      <c r="Z108" s="45"/>
      <c r="AA108" s="45"/>
      <c r="AB108" s="45"/>
      <c r="AC108" s="45"/>
      <c r="AD108" s="45"/>
      <c r="AE108" s="45"/>
      <c r="AF108" s="45"/>
      <c r="AG108" s="45"/>
      <c r="AH108" s="34">
        <v>44250</v>
      </c>
      <c r="AI108" s="34">
        <v>10005876.096691299</v>
      </c>
      <c r="AJ108" s="34">
        <v>378753.65971262997</v>
      </c>
      <c r="AK108" s="34"/>
      <c r="AM108" s="13" t="str">
        <f t="shared" si="2"/>
        <v>.Industrial Minerals.Products.Glass.Containers.FurnacesFluidized Bed Electric Melters FBEM</v>
      </c>
    </row>
    <row r="109" spans="1:39" x14ac:dyDescent="0.25">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1:39" x14ac:dyDescent="0.25">
      <c r="A110" s="10" t="s">
        <v>145</v>
      </c>
      <c r="B110" s="41"/>
      <c r="C110" s="41"/>
      <c r="D110" s="39"/>
      <c r="E110" s="39"/>
      <c r="G110" s="39"/>
      <c r="H110" s="40"/>
      <c r="I110" s="39"/>
      <c r="J110" s="39"/>
      <c r="K110" s="39" t="s">
        <v>51</v>
      </c>
      <c r="L110" s="24"/>
      <c r="M110" s="27" t="s">
        <v>52</v>
      </c>
      <c r="N110" s="45">
        <v>0.35</v>
      </c>
      <c r="O110" s="27">
        <v>10</v>
      </c>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.Industrial Minerals.Products.Glass.Containers.Form and Finish</v>
      </c>
    </row>
    <row r="111" spans="1:39" x14ac:dyDescent="0.25">
      <c r="A111" s="10" t="s">
        <v>145</v>
      </c>
      <c r="B111" s="41"/>
      <c r="C111" s="41"/>
      <c r="D111" s="39"/>
      <c r="E111" s="39"/>
      <c r="F111" s="10" t="s">
        <v>126</v>
      </c>
      <c r="G111" s="39"/>
      <c r="H111" s="40"/>
      <c r="I111" s="39"/>
      <c r="J111" s="39"/>
      <c r="K111" s="39" t="s">
        <v>51</v>
      </c>
      <c r="L111" s="24"/>
      <c r="M111" s="27" t="s">
        <v>52</v>
      </c>
      <c r="N111" s="45"/>
      <c r="O111" s="27"/>
      <c r="P111" s="27">
        <v>1950</v>
      </c>
      <c r="Q111" s="27">
        <v>2101</v>
      </c>
      <c r="R111" s="27">
        <v>20</v>
      </c>
      <c r="S111" s="45">
        <v>1</v>
      </c>
      <c r="T111" s="45">
        <v>1</v>
      </c>
      <c r="U111" s="45"/>
      <c r="V111" s="45"/>
      <c r="W111" s="45">
        <v>0.8</v>
      </c>
      <c r="X111" s="45">
        <v>1</v>
      </c>
      <c r="Y111" s="45"/>
      <c r="Z111" s="45"/>
      <c r="AA111" s="45"/>
      <c r="AB111" s="45"/>
      <c r="AC111" s="45"/>
      <c r="AD111" s="45"/>
      <c r="AE111" s="45"/>
      <c r="AF111" s="45"/>
      <c r="AG111" s="45"/>
      <c r="AH111" s="34">
        <v>44250</v>
      </c>
      <c r="AI111" s="34">
        <v>2501468.8286454901</v>
      </c>
      <c r="AJ111" s="34">
        <v>94688.414928157596</v>
      </c>
      <c r="AK111" s="34"/>
      <c r="AM111" s="13" t="str">
        <f t="shared" si="2"/>
        <v>.Industrial Minerals.Products.Glass.Containers.Form and Finishreg melters LRM</v>
      </c>
    </row>
    <row r="112" spans="1:39" x14ac:dyDescent="0.25">
      <c r="A112" s="10" t="s">
        <v>145</v>
      </c>
      <c r="B112" s="41"/>
      <c r="C112" s="41"/>
      <c r="D112" s="39"/>
      <c r="E112" s="39"/>
      <c r="F112" s="10" t="s">
        <v>146</v>
      </c>
      <c r="G112" s="39"/>
      <c r="H112" s="40"/>
      <c r="I112" s="39"/>
      <c r="J112" s="39"/>
      <c r="K112" s="39" t="s">
        <v>51</v>
      </c>
      <c r="L112" s="24"/>
      <c r="M112" s="27" t="s">
        <v>52</v>
      </c>
      <c r="N112" s="45"/>
      <c r="O112" s="27"/>
      <c r="P112" s="27">
        <v>1971</v>
      </c>
      <c r="Q112" s="27">
        <v>2101</v>
      </c>
      <c r="R112" s="27">
        <v>20</v>
      </c>
      <c r="S112" s="45"/>
      <c r="T112" s="45"/>
      <c r="U112" s="45"/>
      <c r="V112" s="45"/>
      <c r="W112" s="45">
        <v>0.2</v>
      </c>
      <c r="X112" s="45"/>
      <c r="Y112" s="45"/>
      <c r="Z112" s="45"/>
      <c r="AA112" s="45"/>
      <c r="AB112" s="45"/>
      <c r="AC112" s="45"/>
      <c r="AD112" s="45"/>
      <c r="AE112" s="45"/>
      <c r="AF112" s="45"/>
      <c r="AG112" s="45"/>
      <c r="AH112" s="34">
        <v>44250</v>
      </c>
      <c r="AI112" s="34">
        <v>3001762.6725855102</v>
      </c>
      <c r="AJ112" s="34">
        <v>113625.628648178</v>
      </c>
      <c r="AK112" s="34"/>
      <c r="AM112" s="13" t="str">
        <f t="shared" si="2"/>
        <v>.Industrial Minerals.Products.Glass.Containers.Form and FinishEmhart Type 540 forehearth ET</v>
      </c>
    </row>
    <row r="113" spans="1:39" x14ac:dyDescent="0.25">
      <c r="A113" s="10" t="s">
        <v>145</v>
      </c>
      <c r="B113" s="41"/>
      <c r="C113" s="41"/>
      <c r="D113" s="39"/>
      <c r="E113" s="39"/>
      <c r="F113" s="10" t="s">
        <v>134</v>
      </c>
      <c r="G113" s="39"/>
      <c r="H113" s="40"/>
      <c r="I113" s="39"/>
      <c r="J113" s="39"/>
      <c r="K113" s="39" t="s">
        <v>51</v>
      </c>
      <c r="L113" s="24"/>
      <c r="M113" s="27" t="s">
        <v>52</v>
      </c>
      <c r="N113" s="45"/>
      <c r="O113" s="27"/>
      <c r="P113" s="27">
        <v>1971</v>
      </c>
      <c r="Q113" s="27">
        <v>2101</v>
      </c>
      <c r="R113" s="27">
        <v>20</v>
      </c>
      <c r="S113" s="45"/>
      <c r="T113" s="45"/>
      <c r="U113" s="45"/>
      <c r="V113" s="45"/>
      <c r="W113" s="45"/>
      <c r="X113" s="45"/>
      <c r="Y113" s="45"/>
      <c r="Z113" s="45"/>
      <c r="AA113" s="45"/>
      <c r="AB113" s="45"/>
      <c r="AC113" s="45"/>
      <c r="AD113" s="45"/>
      <c r="AE113" s="45"/>
      <c r="AF113" s="45"/>
      <c r="AG113" s="45"/>
      <c r="AH113" s="34">
        <v>44250</v>
      </c>
      <c r="AI113" s="34">
        <v>3001762.6725855102</v>
      </c>
      <c r="AJ113" s="34">
        <v>113625.628648178</v>
      </c>
      <c r="AK113" s="34"/>
      <c r="AM113" s="13" t="str">
        <f t="shared" si="2"/>
        <v>.Industrial Minerals.Products.Glass.Containers.Form and FinishBh F high press gas fire BHF</v>
      </c>
    </row>
    <row r="114" spans="1:39" x14ac:dyDescent="0.25">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1:39" x14ac:dyDescent="0.25">
      <c r="A115" s="10" t="s">
        <v>147</v>
      </c>
      <c r="B115" s="41"/>
      <c r="C115" s="41"/>
      <c r="D115" s="39"/>
      <c r="E115" s="39"/>
      <c r="G115" s="39"/>
      <c r="H115" s="40"/>
      <c r="I115" s="39"/>
      <c r="J115" s="39"/>
      <c r="K115" s="39" t="s">
        <v>51</v>
      </c>
      <c r="L115" s="24"/>
      <c r="M115" s="27" t="s">
        <v>52</v>
      </c>
      <c r="N115" s="45">
        <v>0.35</v>
      </c>
      <c r="O115" s="27">
        <v>10</v>
      </c>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.Industrial Minerals.Products.Glass.Blown Pressed.Preparation</v>
      </c>
    </row>
    <row r="116" spans="1:39" x14ac:dyDescent="0.25">
      <c r="A116" s="10" t="s">
        <v>147</v>
      </c>
      <c r="B116" s="41"/>
      <c r="C116" s="41"/>
      <c r="D116" s="39"/>
      <c r="E116" s="39"/>
      <c r="F116" s="10" t="s">
        <v>138</v>
      </c>
      <c r="G116" s="39"/>
      <c r="H116" s="40"/>
      <c r="I116" s="39"/>
      <c r="J116" s="39"/>
      <c r="K116" s="39" t="s">
        <v>51</v>
      </c>
      <c r="L116" s="24"/>
      <c r="M116" s="27" t="s">
        <v>52</v>
      </c>
      <c r="N116" s="45"/>
      <c r="O116" s="27"/>
      <c r="P116" s="27">
        <v>1971</v>
      </c>
      <c r="Q116" s="27">
        <v>2101</v>
      </c>
      <c r="R116" s="27">
        <v>20</v>
      </c>
      <c r="S116" s="45">
        <v>1</v>
      </c>
      <c r="T116" s="45">
        <v>1</v>
      </c>
      <c r="U116" s="45"/>
      <c r="V116" s="45"/>
      <c r="W116" s="45">
        <v>0.8</v>
      </c>
      <c r="X116" s="45">
        <v>1</v>
      </c>
      <c r="Y116" s="45"/>
      <c r="Z116" s="45"/>
      <c r="AA116" s="45"/>
      <c r="AB116" s="45"/>
      <c r="AC116" s="45"/>
      <c r="AD116" s="45"/>
      <c r="AE116" s="45"/>
      <c r="AF116" s="45"/>
      <c r="AG116" s="45"/>
      <c r="AH116" s="34">
        <v>69750</v>
      </c>
      <c r="AI116" s="34">
        <v>2608897.4138496201</v>
      </c>
      <c r="AJ116" s="34">
        <v>99503.080093995304</v>
      </c>
      <c r="AK116" s="34"/>
      <c r="AM116" s="13" t="str">
        <f t="shared" si="2"/>
        <v>.Industrial Minerals.Products.Glass.Blown Pressed.PreparationBase tech preparation PGL</v>
      </c>
    </row>
    <row r="117" spans="1:39" x14ac:dyDescent="0.25">
      <c r="A117" s="10" t="s">
        <v>147</v>
      </c>
      <c r="B117" s="41"/>
      <c r="C117" s="41"/>
      <c r="D117" s="39"/>
      <c r="E117" s="39"/>
      <c r="F117" s="10" t="s">
        <v>124</v>
      </c>
      <c r="G117" s="39"/>
      <c r="H117" s="40"/>
      <c r="I117" s="39"/>
      <c r="J117" s="39"/>
      <c r="K117" s="39" t="s">
        <v>51</v>
      </c>
      <c r="L117" s="24"/>
      <c r="M117" s="27" t="s">
        <v>52</v>
      </c>
      <c r="N117" s="45"/>
      <c r="O117" s="27"/>
      <c r="P117" s="27">
        <v>1971</v>
      </c>
      <c r="Q117" s="27">
        <v>2101</v>
      </c>
      <c r="R117" s="27">
        <v>20</v>
      </c>
      <c r="S117" s="45"/>
      <c r="T117" s="45"/>
      <c r="U117" s="45"/>
      <c r="V117" s="45"/>
      <c r="W117" s="45">
        <v>0.2</v>
      </c>
      <c r="X117" s="45"/>
      <c r="Y117" s="45"/>
      <c r="Z117" s="45"/>
      <c r="AA117" s="45"/>
      <c r="AB117" s="45"/>
      <c r="AC117" s="45"/>
      <c r="AD117" s="45"/>
      <c r="AE117" s="45"/>
      <c r="AF117" s="45"/>
      <c r="AG117" s="45"/>
      <c r="AH117" s="34">
        <v>69750</v>
      </c>
      <c r="AI117" s="34">
        <v>3130676.9748304798</v>
      </c>
      <c r="AJ117" s="34">
        <v>119403.852534665</v>
      </c>
      <c r="AK117" s="34"/>
      <c r="AM117" s="13" t="str">
        <f t="shared" si="2"/>
        <v>.Industrial Minerals.Products.Glass.Blown Pressed.PreparationPreparation CPC</v>
      </c>
    </row>
    <row r="118" spans="1:39" x14ac:dyDescent="0.25">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1:39" x14ac:dyDescent="0.25">
      <c r="A119" s="10" t="s">
        <v>148</v>
      </c>
      <c r="B119" s="41"/>
      <c r="C119" s="41"/>
      <c r="D119" s="39"/>
      <c r="E119" s="39"/>
      <c r="G119" s="39"/>
      <c r="H119" s="40"/>
      <c r="I119" s="39"/>
      <c r="J119" s="39"/>
      <c r="K119" s="39" t="s">
        <v>51</v>
      </c>
      <c r="L119" s="24"/>
      <c r="M119" s="27" t="s">
        <v>52</v>
      </c>
      <c r="N119" s="45">
        <v>0.35</v>
      </c>
      <c r="O119" s="27">
        <v>10</v>
      </c>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.Industrial Minerals.Products.Glass.Blown Pressed.Furnaces</v>
      </c>
    </row>
    <row r="120" spans="1:39" x14ac:dyDescent="0.25">
      <c r="A120" s="10" t="s">
        <v>148</v>
      </c>
      <c r="B120" s="41"/>
      <c r="C120" s="41"/>
      <c r="D120" s="39"/>
      <c r="E120" s="39"/>
      <c r="F120" s="10" t="s">
        <v>140</v>
      </c>
      <c r="G120" s="39"/>
      <c r="H120" s="40"/>
      <c r="I120" s="39"/>
      <c r="J120" s="39"/>
      <c r="K120" s="39" t="s">
        <v>51</v>
      </c>
      <c r="L120" s="24"/>
      <c r="M120" s="27" t="s">
        <v>52</v>
      </c>
      <c r="N120" s="45"/>
      <c r="O120" s="27"/>
      <c r="P120" s="27">
        <v>1971</v>
      </c>
      <c r="Q120" s="27">
        <v>2101</v>
      </c>
      <c r="R120" s="27">
        <v>20</v>
      </c>
      <c r="S120" s="45">
        <v>1</v>
      </c>
      <c r="T120" s="45">
        <v>1</v>
      </c>
      <c r="U120" s="45"/>
      <c r="V120" s="45"/>
      <c r="W120" s="45">
        <v>0.8</v>
      </c>
      <c r="X120" s="45">
        <v>1</v>
      </c>
      <c r="Y120" s="45"/>
      <c r="Z120" s="45"/>
      <c r="AA120" s="45"/>
      <c r="AB120" s="45"/>
      <c r="AC120" s="45"/>
      <c r="AD120" s="45"/>
      <c r="AE120" s="45"/>
      <c r="AF120" s="45"/>
      <c r="AG120" s="45"/>
      <c r="AH120" s="34">
        <v>24750</v>
      </c>
      <c r="AI120" s="34">
        <v>4661656.8118665498</v>
      </c>
      <c r="AJ120" s="34">
        <v>176537.72274741199</v>
      </c>
      <c r="AK120" s="34"/>
      <c r="AM120" s="13" t="str">
        <f t="shared" si="2"/>
        <v>.Industrial Minerals.Products.Glass.Blown Pressed.FurnacesSm melters FFM</v>
      </c>
    </row>
    <row r="121" spans="1:39" x14ac:dyDescent="0.25">
      <c r="A121" s="10" t="s">
        <v>148</v>
      </c>
      <c r="B121" s="41"/>
      <c r="C121" s="41"/>
      <c r="D121" s="39"/>
      <c r="E121" s="39"/>
      <c r="F121" s="10" t="s">
        <v>141</v>
      </c>
      <c r="G121" s="39"/>
      <c r="H121" s="40"/>
      <c r="I121" s="39"/>
      <c r="J121" s="39"/>
      <c r="K121" s="39" t="s">
        <v>51</v>
      </c>
      <c r="L121" s="24"/>
      <c r="M121" s="27" t="s">
        <v>52</v>
      </c>
      <c r="N121" s="45"/>
      <c r="O121" s="27"/>
      <c r="P121" s="27">
        <v>1971</v>
      </c>
      <c r="Q121" s="27">
        <v>2101</v>
      </c>
      <c r="R121" s="27">
        <v>20</v>
      </c>
      <c r="S121" s="45"/>
      <c r="T121" s="45"/>
      <c r="U121" s="45"/>
      <c r="V121" s="45"/>
      <c r="W121" s="45">
        <v>0.2</v>
      </c>
      <c r="X121" s="45"/>
      <c r="Y121" s="45"/>
      <c r="Z121" s="45"/>
      <c r="AA121" s="45"/>
      <c r="AB121" s="45"/>
      <c r="AC121" s="45"/>
      <c r="AD121" s="45"/>
      <c r="AE121" s="45"/>
      <c r="AF121" s="45"/>
      <c r="AG121" s="45"/>
      <c r="AH121" s="34">
        <v>69750</v>
      </c>
      <c r="AI121" s="34">
        <v>14348935.971700201</v>
      </c>
      <c r="AJ121" s="34">
        <v>547266.94051697804</v>
      </c>
      <c r="AK121" s="34"/>
      <c r="AM121" s="13" t="str">
        <f t="shared" si="2"/>
        <v>.Industrial Minerals.Products.Glass.Blown Pressed.FurnacesElectric melters EM</v>
      </c>
    </row>
    <row r="122" spans="1:39" x14ac:dyDescent="0.25">
      <c r="A122" s="10" t="s">
        <v>148</v>
      </c>
      <c r="B122" s="41"/>
      <c r="C122" s="41"/>
      <c r="D122" s="39"/>
      <c r="E122" s="39"/>
      <c r="F122" s="10" t="s">
        <v>143</v>
      </c>
      <c r="G122" s="39"/>
      <c r="H122" s="40"/>
      <c r="I122" s="39"/>
      <c r="J122" s="39"/>
      <c r="K122" s="39" t="s">
        <v>51</v>
      </c>
      <c r="L122" s="24"/>
      <c r="M122" s="27" t="s">
        <v>52</v>
      </c>
      <c r="N122" s="45"/>
      <c r="O122" s="27"/>
      <c r="P122" s="27">
        <v>1985</v>
      </c>
      <c r="Q122" s="27">
        <v>2101</v>
      </c>
      <c r="R122" s="27">
        <v>20</v>
      </c>
      <c r="S122" s="45"/>
      <c r="T122" s="45"/>
      <c r="U122" s="45"/>
      <c r="V122" s="45"/>
      <c r="W122" s="45"/>
      <c r="X122" s="45"/>
      <c r="Y122" s="45"/>
      <c r="Z122" s="45"/>
      <c r="AA122" s="45"/>
      <c r="AB122" s="45"/>
      <c r="AC122" s="45"/>
      <c r="AD122" s="45"/>
      <c r="AE122" s="45"/>
      <c r="AF122" s="45"/>
      <c r="AG122" s="45"/>
      <c r="AH122" s="34">
        <v>24750</v>
      </c>
      <c r="AI122" s="34">
        <v>5593988.2524507996</v>
      </c>
      <c r="AJ122" s="34">
        <v>211845.26729689399</v>
      </c>
      <c r="AK122" s="34"/>
      <c r="AM122" s="13" t="str">
        <f t="shared" si="2"/>
        <v>.Industrial Minerals.Products.Glass.Blown Pressed.FurnacesFluidized bed Sm melters FBFFM</v>
      </c>
    </row>
    <row r="123" spans="1:39" x14ac:dyDescent="0.25">
      <c r="A123" s="10" t="s">
        <v>148</v>
      </c>
      <c r="B123" s="41"/>
      <c r="C123" s="41"/>
      <c r="D123" s="39"/>
      <c r="E123" s="39"/>
      <c r="F123" s="10" t="s">
        <v>144</v>
      </c>
      <c r="G123" s="39"/>
      <c r="H123" s="40"/>
      <c r="I123" s="39"/>
      <c r="J123" s="39"/>
      <c r="K123" s="39" t="s">
        <v>51</v>
      </c>
      <c r="L123" s="24"/>
      <c r="M123" s="27" t="s">
        <v>52</v>
      </c>
      <c r="N123" s="45"/>
      <c r="O123" s="27"/>
      <c r="P123" s="27">
        <v>1985</v>
      </c>
      <c r="Q123" s="27">
        <v>2101</v>
      </c>
      <c r="R123" s="27">
        <v>20</v>
      </c>
      <c r="S123" s="45"/>
      <c r="T123" s="45"/>
      <c r="U123" s="45"/>
      <c r="V123" s="45"/>
      <c r="W123" s="45"/>
      <c r="X123" s="45"/>
      <c r="Y123" s="45"/>
      <c r="Z123" s="45"/>
      <c r="AA123" s="45"/>
      <c r="AB123" s="45"/>
      <c r="AC123" s="45"/>
      <c r="AD123" s="45"/>
      <c r="AE123" s="45"/>
      <c r="AF123" s="45"/>
      <c r="AG123" s="45"/>
      <c r="AH123" s="34">
        <v>69750</v>
      </c>
      <c r="AI123" s="34">
        <v>17218723.166040301</v>
      </c>
      <c r="AJ123" s="34">
        <v>656720.40683130897</v>
      </c>
      <c r="AK123" s="34"/>
      <c r="AM123" s="13" t="str">
        <f t="shared" si="2"/>
        <v>.Industrial Minerals.Products.Glass.Blown Pressed.FurnacesFluidized Bed Electric Melters FBEM</v>
      </c>
    </row>
    <row r="124" spans="1:39" x14ac:dyDescent="0.25">
      <c r="A124" s="10" t="s">
        <v>148</v>
      </c>
      <c r="B124" s="41"/>
      <c r="C124" s="41"/>
      <c r="D124" s="39"/>
      <c r="E124" s="39"/>
      <c r="F124" s="10" t="s">
        <v>130</v>
      </c>
      <c r="G124" s="39"/>
      <c r="H124" s="40"/>
      <c r="I124" s="39"/>
      <c r="J124" s="39"/>
      <c r="K124" s="39" t="s">
        <v>51</v>
      </c>
      <c r="L124" s="24"/>
      <c r="M124" s="27" t="s">
        <v>52</v>
      </c>
      <c r="N124" s="45"/>
      <c r="O124" s="27"/>
      <c r="P124" s="27">
        <v>1990</v>
      </c>
      <c r="Q124" s="27">
        <v>2101</v>
      </c>
      <c r="R124" s="27">
        <v>20</v>
      </c>
      <c r="S124" s="45"/>
      <c r="T124" s="45"/>
      <c r="U124" s="45"/>
      <c r="V124" s="45"/>
      <c r="W124" s="45"/>
      <c r="X124" s="45"/>
      <c r="Y124" s="45"/>
      <c r="Z124" s="45"/>
      <c r="AA124" s="45"/>
      <c r="AB124" s="45"/>
      <c r="AC124" s="45"/>
      <c r="AD124" s="45"/>
      <c r="AE124" s="45"/>
      <c r="AF124" s="45"/>
      <c r="AG124" s="45"/>
      <c r="AH124" s="34">
        <v>86250</v>
      </c>
      <c r="AI124" s="34">
        <v>21125290.158486102</v>
      </c>
      <c r="AJ124" s="34">
        <v>799769.38032539794</v>
      </c>
      <c r="AK124" s="34"/>
      <c r="AM124" s="13" t="str">
        <f t="shared" si="2"/>
        <v>.Industrial Minerals.Products.Glass.Blown Pressed.FurnacesAdvanced glass melters AGM</v>
      </c>
    </row>
    <row r="125" spans="1:39" x14ac:dyDescent="0.25">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1:39" x14ac:dyDescent="0.25">
      <c r="A126" s="10" t="s">
        <v>149</v>
      </c>
      <c r="B126" s="41"/>
      <c r="C126" s="41"/>
      <c r="D126" s="39"/>
      <c r="E126" s="39"/>
      <c r="G126" s="39"/>
      <c r="H126" s="40"/>
      <c r="I126" s="39"/>
      <c r="J126" s="39"/>
      <c r="K126" s="39" t="s">
        <v>51</v>
      </c>
      <c r="L126" s="24"/>
      <c r="M126" s="27" t="s">
        <v>52</v>
      </c>
      <c r="N126" s="45">
        <v>0.35</v>
      </c>
      <c r="O126" s="27">
        <v>10</v>
      </c>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.Industrial Minerals.Products.Glass.Blown Pressed.Form and Finish</v>
      </c>
    </row>
    <row r="127" spans="1:39" x14ac:dyDescent="0.25">
      <c r="A127" s="10" t="s">
        <v>149</v>
      </c>
      <c r="B127" s="41"/>
      <c r="C127" s="41"/>
      <c r="D127" s="39"/>
      <c r="E127" s="39"/>
      <c r="F127" s="10" t="s">
        <v>140</v>
      </c>
      <c r="G127" s="39"/>
      <c r="H127" s="40"/>
      <c r="I127" s="39"/>
      <c r="J127" s="39"/>
      <c r="K127" s="39" t="s">
        <v>51</v>
      </c>
      <c r="L127" s="24"/>
      <c r="M127" s="27" t="s">
        <v>52</v>
      </c>
      <c r="N127" s="45"/>
      <c r="O127" s="27"/>
      <c r="P127" s="27">
        <v>1971</v>
      </c>
      <c r="Q127" s="27">
        <v>2101</v>
      </c>
      <c r="R127" s="27">
        <v>20</v>
      </c>
      <c r="S127" s="45">
        <v>1</v>
      </c>
      <c r="T127" s="45">
        <v>1</v>
      </c>
      <c r="U127" s="45"/>
      <c r="V127" s="45"/>
      <c r="W127" s="45">
        <v>0.8</v>
      </c>
      <c r="X127" s="45">
        <v>1</v>
      </c>
      <c r="Y127" s="45"/>
      <c r="Z127" s="45"/>
      <c r="AA127" s="45"/>
      <c r="AB127" s="45"/>
      <c r="AC127" s="45"/>
      <c r="AD127" s="45"/>
      <c r="AE127" s="45"/>
      <c r="AF127" s="45"/>
      <c r="AG127" s="45"/>
      <c r="AH127" s="34">
        <v>69750</v>
      </c>
      <c r="AI127" s="34">
        <v>3913346.31630177</v>
      </c>
      <c r="AJ127" s="34">
        <v>149254.620140994</v>
      </c>
      <c r="AK127" s="34"/>
      <c r="AM127" s="13" t="str">
        <f t="shared" si="2"/>
        <v>.Industrial Minerals.Products.Glass.Blown Pressed.Form and FinishSm melters FFM</v>
      </c>
    </row>
    <row r="128" spans="1:39" x14ac:dyDescent="0.25">
      <c r="A128" s="10" t="s">
        <v>149</v>
      </c>
      <c r="B128" s="41"/>
      <c r="C128" s="41"/>
      <c r="D128" s="39"/>
      <c r="E128" s="39"/>
      <c r="F128" s="10" t="s">
        <v>146</v>
      </c>
      <c r="G128" s="39"/>
      <c r="H128" s="40"/>
      <c r="I128" s="39"/>
      <c r="J128" s="39"/>
      <c r="K128" s="39" t="s">
        <v>51</v>
      </c>
      <c r="L128" s="24"/>
      <c r="M128" s="27" t="s">
        <v>52</v>
      </c>
      <c r="N128" s="45"/>
      <c r="O128" s="27"/>
      <c r="P128" s="27">
        <v>1971</v>
      </c>
      <c r="Q128" s="27">
        <v>2101</v>
      </c>
      <c r="R128" s="27">
        <v>20</v>
      </c>
      <c r="S128" s="45"/>
      <c r="T128" s="45"/>
      <c r="U128" s="45"/>
      <c r="V128" s="45"/>
      <c r="W128" s="45">
        <v>0.2</v>
      </c>
      <c r="X128" s="45"/>
      <c r="Y128" s="45"/>
      <c r="Z128" s="45"/>
      <c r="AA128" s="45"/>
      <c r="AB128" s="45"/>
      <c r="AC128" s="45"/>
      <c r="AD128" s="45"/>
      <c r="AE128" s="45"/>
      <c r="AF128" s="45"/>
      <c r="AG128" s="45"/>
      <c r="AH128" s="34">
        <v>69750</v>
      </c>
      <c r="AI128" s="34">
        <v>4696015.2667183802</v>
      </c>
      <c r="AJ128" s="34">
        <v>179105.38774732201</v>
      </c>
      <c r="AK128" s="34"/>
      <c r="AM128" s="13" t="str">
        <f t="shared" si="2"/>
        <v>.Industrial Minerals.Products.Glass.Blown Pressed.Form and FinishEmhart Type 540 forehearth ET</v>
      </c>
    </row>
    <row r="129" spans="1:39" x14ac:dyDescent="0.25">
      <c r="A129" s="10" t="s">
        <v>149</v>
      </c>
      <c r="B129" s="41"/>
      <c r="C129" s="41"/>
      <c r="D129" s="39"/>
      <c r="E129" s="39"/>
      <c r="F129" s="10" t="s">
        <v>134</v>
      </c>
      <c r="G129" s="39"/>
      <c r="H129" s="40"/>
      <c r="I129" s="39"/>
      <c r="J129" s="39"/>
      <c r="K129" s="39" t="s">
        <v>51</v>
      </c>
      <c r="L129" s="24"/>
      <c r="M129" s="27" t="s">
        <v>52</v>
      </c>
      <c r="N129" s="45"/>
      <c r="O129" s="27"/>
      <c r="P129" s="27">
        <v>1971</v>
      </c>
      <c r="Q129" s="27">
        <v>2101</v>
      </c>
      <c r="R129" s="27">
        <v>20</v>
      </c>
      <c r="S129" s="45"/>
      <c r="T129" s="45"/>
      <c r="U129" s="45"/>
      <c r="V129" s="45"/>
      <c r="W129" s="45"/>
      <c r="X129" s="45"/>
      <c r="Y129" s="45"/>
      <c r="Z129" s="45"/>
      <c r="AA129" s="45"/>
      <c r="AB129" s="45"/>
      <c r="AC129" s="45"/>
      <c r="AD129" s="45"/>
      <c r="AE129" s="45"/>
      <c r="AF129" s="45"/>
      <c r="AG129" s="45"/>
      <c r="AH129" s="34">
        <v>69750</v>
      </c>
      <c r="AI129" s="34">
        <v>4696015.2667183802</v>
      </c>
      <c r="AJ129" s="34">
        <v>179105.38774732201</v>
      </c>
      <c r="AK129" s="34"/>
      <c r="AM129" s="13" t="str">
        <f t="shared" si="2"/>
        <v>.Industrial Minerals.Products.Glass.Blown Pressed.Form and FinishBh F high press gas fire BHF</v>
      </c>
    </row>
    <row r="130" spans="1:39" x14ac:dyDescent="0.25">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1:39" x14ac:dyDescent="0.25">
      <c r="A131" s="10" t="s">
        <v>150</v>
      </c>
      <c r="B131" s="41"/>
      <c r="C131" s="41"/>
      <c r="D131" s="39"/>
      <c r="E131" s="39"/>
      <c r="G131" s="39"/>
      <c r="H131" s="40"/>
      <c r="I131" s="39"/>
      <c r="J131" s="39"/>
      <c r="K131" s="39" t="s">
        <v>51</v>
      </c>
      <c r="L131" s="24"/>
      <c r="M131" s="27" t="s">
        <v>52</v>
      </c>
      <c r="N131" s="45">
        <v>0.35</v>
      </c>
      <c r="O131" s="27">
        <v>10</v>
      </c>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.Industrial Minerals.Products.Glass.Blown Pressed.Fire Polish</v>
      </c>
    </row>
    <row r="132" spans="1:39" x14ac:dyDescent="0.25">
      <c r="A132" s="10" t="s">
        <v>150</v>
      </c>
      <c r="B132" s="41"/>
      <c r="C132" s="41"/>
      <c r="D132" s="39"/>
      <c r="E132" s="39"/>
      <c r="F132" s="10" t="s">
        <v>151</v>
      </c>
      <c r="G132" s="39"/>
      <c r="H132" s="40"/>
      <c r="I132" s="39"/>
      <c r="J132" s="39"/>
      <c r="K132" s="39" t="s">
        <v>51</v>
      </c>
      <c r="L132" s="24"/>
      <c r="M132" s="27" t="s">
        <v>52</v>
      </c>
      <c r="N132" s="45"/>
      <c r="O132" s="27"/>
      <c r="P132" s="27">
        <v>1970</v>
      </c>
      <c r="Q132" s="27">
        <v>2101</v>
      </c>
      <c r="R132" s="27">
        <v>20</v>
      </c>
      <c r="S132" s="45">
        <v>1</v>
      </c>
      <c r="T132" s="45">
        <v>1</v>
      </c>
      <c r="U132" s="45"/>
      <c r="V132" s="45"/>
      <c r="W132" s="45">
        <v>1</v>
      </c>
      <c r="X132" s="45">
        <v>1</v>
      </c>
      <c r="Y132" s="45"/>
      <c r="Z132" s="45"/>
      <c r="AA132" s="45"/>
      <c r="AB132" s="45"/>
      <c r="AC132" s="45"/>
      <c r="AD132" s="45"/>
      <c r="AE132" s="45"/>
      <c r="AF132" s="45"/>
      <c r="AG132" s="45"/>
      <c r="AH132" s="34">
        <v>69750</v>
      </c>
      <c r="AI132" s="34">
        <v>6522243.7301513897</v>
      </c>
      <c r="AJ132" s="34">
        <v>248757.70023499001</v>
      </c>
      <c r="AK132" s="34"/>
      <c r="AM132" s="13" t="str">
        <f t="shared" ref="AM132:AM195" si="3">_xlfn.CONCAT(A132,F132)</f>
        <v>.Industrial Minerals.Products.Glass.Blown Pressed.Fire PolishFire polishing of blown and pressed glass</v>
      </c>
    </row>
    <row r="133" spans="1:39" x14ac:dyDescent="0.25">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1:39" x14ac:dyDescent="0.25">
      <c r="A134" s="10" t="s">
        <v>152</v>
      </c>
      <c r="B134" s="41"/>
      <c r="C134" s="41"/>
      <c r="D134" s="39"/>
      <c r="E134" s="39"/>
      <c r="G134" s="39"/>
      <c r="H134" s="40"/>
      <c r="I134" s="39"/>
      <c r="J134" s="39"/>
      <c r="K134" s="39" t="s">
        <v>51</v>
      </c>
      <c r="L134" s="24"/>
      <c r="M134" s="27" t="s">
        <v>52</v>
      </c>
      <c r="N134" s="45">
        <v>0.35</v>
      </c>
      <c r="O134" s="27">
        <v>10</v>
      </c>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.Industrial Minerals.Products.Glass.Fibreglass.Preparation</v>
      </c>
    </row>
    <row r="135" spans="1:39" x14ac:dyDescent="0.25">
      <c r="A135" s="10" t="s">
        <v>152</v>
      </c>
      <c r="B135" s="41"/>
      <c r="C135" s="41"/>
      <c r="D135" s="39"/>
      <c r="E135" s="39"/>
      <c r="F135" s="10" t="s">
        <v>138</v>
      </c>
      <c r="G135" s="39"/>
      <c r="H135" s="40"/>
      <c r="I135" s="39"/>
      <c r="J135" s="39"/>
      <c r="K135" s="39" t="s">
        <v>51</v>
      </c>
      <c r="L135" s="24"/>
      <c r="M135" s="27" t="s">
        <v>52</v>
      </c>
      <c r="N135" s="45"/>
      <c r="O135" s="27"/>
      <c r="P135" s="27">
        <v>1970</v>
      </c>
      <c r="Q135" s="27">
        <v>2101</v>
      </c>
      <c r="R135" s="27">
        <v>20</v>
      </c>
      <c r="S135" s="45">
        <v>1</v>
      </c>
      <c r="T135" s="45">
        <v>1</v>
      </c>
      <c r="U135" s="45"/>
      <c r="V135" s="45"/>
      <c r="W135" s="45">
        <v>0.8</v>
      </c>
      <c r="X135" s="45">
        <v>1</v>
      </c>
      <c r="Y135" s="45"/>
      <c r="Z135" s="45"/>
      <c r="AA135" s="45"/>
      <c r="AB135" s="45"/>
      <c r="AC135" s="45"/>
      <c r="AD135" s="45"/>
      <c r="AE135" s="45"/>
      <c r="AF135" s="45"/>
      <c r="AG135" s="45"/>
      <c r="AH135" s="34">
        <v>26250</v>
      </c>
      <c r="AI135" s="34">
        <v>978916.21986833296</v>
      </c>
      <c r="AJ135" s="34">
        <v>37447.395734299498</v>
      </c>
      <c r="AK135" s="34"/>
      <c r="AM135" s="13" t="str">
        <f t="shared" si="3"/>
        <v>.Industrial Minerals.Products.Glass.Fibreglass.PreparationBase tech preparation PGL</v>
      </c>
    </row>
    <row r="136" spans="1:39" x14ac:dyDescent="0.25">
      <c r="A136" s="10" t="s">
        <v>152</v>
      </c>
      <c r="B136" s="41"/>
      <c r="C136" s="41"/>
      <c r="D136" s="39"/>
      <c r="E136" s="39"/>
      <c r="F136" s="10" t="s">
        <v>124</v>
      </c>
      <c r="G136" s="39"/>
      <c r="H136" s="40"/>
      <c r="I136" s="39"/>
      <c r="J136" s="39"/>
      <c r="K136" s="39" t="s">
        <v>51</v>
      </c>
      <c r="L136" s="24"/>
      <c r="M136" s="27" t="s">
        <v>52</v>
      </c>
      <c r="N136" s="45"/>
      <c r="O136" s="27"/>
      <c r="P136" s="27">
        <v>1970</v>
      </c>
      <c r="Q136" s="27">
        <v>2101</v>
      </c>
      <c r="R136" s="27">
        <v>20</v>
      </c>
      <c r="S136" s="45"/>
      <c r="T136" s="45"/>
      <c r="U136" s="45"/>
      <c r="V136" s="45"/>
      <c r="W136" s="45">
        <v>0.2</v>
      </c>
      <c r="X136" s="45"/>
      <c r="Y136" s="45"/>
      <c r="Z136" s="45"/>
      <c r="AA136" s="45"/>
      <c r="AB136" s="45"/>
      <c r="AC136" s="45"/>
      <c r="AD136" s="45"/>
      <c r="AE136" s="45"/>
      <c r="AF136" s="45"/>
      <c r="AG136" s="45"/>
      <c r="AH136" s="34">
        <v>26250</v>
      </c>
      <c r="AI136" s="34">
        <v>1174699.3074201201</v>
      </c>
      <c r="AJ136" s="34">
        <v>44936.8748811595</v>
      </c>
      <c r="AK136" s="34"/>
      <c r="AM136" s="13" t="str">
        <f t="shared" si="3"/>
        <v>.Industrial Minerals.Products.Glass.Fibreglass.PreparationPreparation CPC</v>
      </c>
    </row>
    <row r="137" spans="1:39" x14ac:dyDescent="0.25">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1:39" x14ac:dyDescent="0.25">
      <c r="A138" s="10" t="s">
        <v>153</v>
      </c>
      <c r="B138" s="41"/>
      <c r="C138" s="41"/>
      <c r="D138" s="39"/>
      <c r="E138" s="39"/>
      <c r="G138" s="39"/>
      <c r="H138" s="40"/>
      <c r="I138" s="39"/>
      <c r="J138" s="39"/>
      <c r="K138" s="39" t="s">
        <v>51</v>
      </c>
      <c r="L138" s="24"/>
      <c r="M138" s="27" t="s">
        <v>52</v>
      </c>
      <c r="N138" s="45">
        <v>0.35</v>
      </c>
      <c r="O138" s="27">
        <v>10</v>
      </c>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.Industrial Minerals.Products.Glass.Fibreglass.Furnaces</v>
      </c>
    </row>
    <row r="139" spans="1:39" x14ac:dyDescent="0.25">
      <c r="A139" s="10" t="s">
        <v>153</v>
      </c>
      <c r="B139" s="41"/>
      <c r="C139" s="41"/>
      <c r="D139" s="39"/>
      <c r="E139" s="39"/>
      <c r="F139" s="10" t="s">
        <v>134</v>
      </c>
      <c r="G139" s="39"/>
      <c r="H139" s="40"/>
      <c r="I139" s="39"/>
      <c r="J139" s="39"/>
      <c r="K139" s="39" t="s">
        <v>51</v>
      </c>
      <c r="L139" s="24"/>
      <c r="M139" s="27" t="s">
        <v>52</v>
      </c>
      <c r="N139" s="45"/>
      <c r="O139" s="27"/>
      <c r="P139" s="27">
        <v>1970</v>
      </c>
      <c r="Q139" s="27">
        <v>2101</v>
      </c>
      <c r="R139" s="27">
        <v>20</v>
      </c>
      <c r="S139" s="45"/>
      <c r="T139" s="45"/>
      <c r="U139" s="45"/>
      <c r="V139" s="45"/>
      <c r="W139" s="45"/>
      <c r="X139" s="45"/>
      <c r="Y139" s="45"/>
      <c r="Z139" s="45"/>
      <c r="AA139" s="45"/>
      <c r="AB139" s="45"/>
      <c r="AC139" s="45"/>
      <c r="AD139" s="45"/>
      <c r="AE139" s="45"/>
      <c r="AF139" s="45"/>
      <c r="AG139" s="45"/>
      <c r="AH139" s="34">
        <v>26250</v>
      </c>
      <c r="AI139" s="34">
        <v>1762048.9611301899</v>
      </c>
      <c r="AJ139" s="34">
        <v>67405.312321739199</v>
      </c>
      <c r="AK139" s="34"/>
      <c r="AM139" s="13" t="str">
        <f t="shared" si="3"/>
        <v>.Industrial Minerals.Products.Glass.Fibreglass.FurnacesBh F high press gas fire BHF</v>
      </c>
    </row>
    <row r="140" spans="1:39" x14ac:dyDescent="0.25">
      <c r="A140" s="10" t="s">
        <v>153</v>
      </c>
      <c r="B140" s="41"/>
      <c r="C140" s="41"/>
      <c r="D140" s="39"/>
      <c r="E140" s="39"/>
      <c r="F140" s="10" t="s">
        <v>140</v>
      </c>
      <c r="G140" s="39"/>
      <c r="H140" s="40"/>
      <c r="I140" s="39"/>
      <c r="J140" s="39"/>
      <c r="K140" s="39" t="s">
        <v>51</v>
      </c>
      <c r="L140" s="24"/>
      <c r="M140" s="27" t="s">
        <v>52</v>
      </c>
      <c r="N140" s="45"/>
      <c r="O140" s="27"/>
      <c r="P140" s="27">
        <v>1970</v>
      </c>
      <c r="Q140" s="27">
        <v>2101</v>
      </c>
      <c r="R140" s="27">
        <v>20</v>
      </c>
      <c r="S140" s="45">
        <v>1</v>
      </c>
      <c r="T140" s="45">
        <v>1</v>
      </c>
      <c r="U140" s="45"/>
      <c r="V140" s="45"/>
      <c r="W140" s="45">
        <v>0.6</v>
      </c>
      <c r="X140" s="45">
        <v>1</v>
      </c>
      <c r="Y140" s="45"/>
      <c r="Z140" s="45"/>
      <c r="AA140" s="45"/>
      <c r="AB140" s="45"/>
      <c r="AC140" s="45"/>
      <c r="AD140" s="45"/>
      <c r="AE140" s="45"/>
      <c r="AF140" s="45"/>
      <c r="AG140" s="45"/>
      <c r="AH140" s="34">
        <v>26250</v>
      </c>
      <c r="AI140" s="34">
        <v>4894580.7082869904</v>
      </c>
      <c r="AJ140" s="34">
        <v>187236.97867149799</v>
      </c>
      <c r="AK140" s="34"/>
      <c r="AM140" s="13" t="str">
        <f t="shared" si="3"/>
        <v>.Industrial Minerals.Products.Glass.Fibreglass.FurnacesSm melters FFM</v>
      </c>
    </row>
    <row r="141" spans="1:39" x14ac:dyDescent="0.25">
      <c r="A141" s="10" t="s">
        <v>153</v>
      </c>
      <c r="B141" s="41"/>
      <c r="C141" s="41"/>
      <c r="D141" s="39"/>
      <c r="E141" s="39"/>
      <c r="F141" s="10" t="s">
        <v>141</v>
      </c>
      <c r="G141" s="39"/>
      <c r="H141" s="40"/>
      <c r="I141" s="39"/>
      <c r="J141" s="39"/>
      <c r="K141" s="39" t="s">
        <v>51</v>
      </c>
      <c r="L141" s="24"/>
      <c r="M141" s="27" t="s">
        <v>52</v>
      </c>
      <c r="N141" s="45"/>
      <c r="O141" s="27"/>
      <c r="P141" s="27">
        <v>1970</v>
      </c>
      <c r="Q141" s="27">
        <v>2101</v>
      </c>
      <c r="R141" s="27">
        <v>20</v>
      </c>
      <c r="S141" s="45"/>
      <c r="T141" s="45"/>
      <c r="U141" s="45"/>
      <c r="V141" s="45"/>
      <c r="W141" s="45">
        <v>0.4</v>
      </c>
      <c r="X141" s="45"/>
      <c r="Y141" s="45"/>
      <c r="Z141" s="45"/>
      <c r="AA141" s="45"/>
      <c r="AB141" s="45"/>
      <c r="AC141" s="45"/>
      <c r="AD141" s="45"/>
      <c r="AE141" s="45"/>
      <c r="AF141" s="45"/>
      <c r="AG141" s="45"/>
      <c r="AH141" s="34">
        <v>26250</v>
      </c>
      <c r="AI141" s="34">
        <v>5384038.4271664796</v>
      </c>
      <c r="AJ141" s="34">
        <v>205960.67653864701</v>
      </c>
      <c r="AK141" s="34"/>
      <c r="AM141" s="13" t="str">
        <f t="shared" si="3"/>
        <v>.Industrial Minerals.Products.Glass.Fibreglass.FurnacesElectric melters EM</v>
      </c>
    </row>
    <row r="142" spans="1:39" x14ac:dyDescent="0.25">
      <c r="A142" s="10" t="s">
        <v>153</v>
      </c>
      <c r="B142" s="41"/>
      <c r="C142" s="41"/>
      <c r="D142" s="39"/>
      <c r="E142" s="39"/>
      <c r="F142" s="10" t="s">
        <v>143</v>
      </c>
      <c r="G142" s="39"/>
      <c r="H142" s="40"/>
      <c r="I142" s="39"/>
      <c r="J142" s="39"/>
      <c r="K142" s="39" t="s">
        <v>51</v>
      </c>
      <c r="L142" s="24"/>
      <c r="M142" s="27" t="s">
        <v>52</v>
      </c>
      <c r="N142" s="45"/>
      <c r="O142" s="27"/>
      <c r="P142" s="27">
        <v>1985</v>
      </c>
      <c r="Q142" s="27">
        <v>2101</v>
      </c>
      <c r="R142" s="27">
        <v>20</v>
      </c>
      <c r="S142" s="45"/>
      <c r="T142" s="45"/>
      <c r="U142" s="45"/>
      <c r="V142" s="45"/>
      <c r="W142" s="45"/>
      <c r="X142" s="45"/>
      <c r="Y142" s="45"/>
      <c r="Z142" s="45"/>
      <c r="AA142" s="45"/>
      <c r="AB142" s="45"/>
      <c r="AC142" s="45"/>
      <c r="AD142" s="45"/>
      <c r="AE142" s="45"/>
      <c r="AF142" s="45"/>
      <c r="AG142" s="45"/>
      <c r="AH142" s="34">
        <v>26250</v>
      </c>
      <c r="AI142" s="34">
        <v>5873496.5371006401</v>
      </c>
      <c r="AJ142" s="34">
        <v>224684.37440579699</v>
      </c>
      <c r="AK142" s="34"/>
      <c r="AM142" s="13" t="str">
        <f t="shared" si="3"/>
        <v>.Industrial Minerals.Products.Glass.Fibreglass.FurnacesFluidized bed Sm melters FBFFM</v>
      </c>
    </row>
    <row r="143" spans="1:39" x14ac:dyDescent="0.25">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1:39" x14ac:dyDescent="0.25">
      <c r="A144" s="10" t="s">
        <v>154</v>
      </c>
      <c r="B144" s="41"/>
      <c r="C144" s="41"/>
      <c r="D144" s="39"/>
      <c r="E144" s="39"/>
      <c r="G144" s="39"/>
      <c r="H144" s="40"/>
      <c r="I144" s="39"/>
      <c r="J144" s="39"/>
      <c r="K144" s="39" t="s">
        <v>51</v>
      </c>
      <c r="L144" s="24"/>
      <c r="M144" s="27" t="s">
        <v>52</v>
      </c>
      <c r="N144" s="45">
        <v>0.35</v>
      </c>
      <c r="O144" s="27">
        <v>10</v>
      </c>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.Industrial Minerals.Products.Glass.Fibreglass.Form and Finish</v>
      </c>
    </row>
    <row r="145" spans="1:39" x14ac:dyDescent="0.25">
      <c r="A145" s="10" t="s">
        <v>154</v>
      </c>
      <c r="B145" s="41"/>
      <c r="C145" s="41"/>
      <c r="D145" s="39"/>
      <c r="E145" s="39"/>
      <c r="F145" s="10" t="s">
        <v>132</v>
      </c>
      <c r="G145" s="39"/>
      <c r="H145" s="40"/>
      <c r="I145" s="39"/>
      <c r="J145" s="39"/>
      <c r="K145" s="39" t="s">
        <v>51</v>
      </c>
      <c r="L145" s="24"/>
      <c r="M145" s="27" t="s">
        <v>52</v>
      </c>
      <c r="N145" s="45"/>
      <c r="O145" s="27"/>
      <c r="P145" s="27">
        <v>1970</v>
      </c>
      <c r="Q145" s="27">
        <v>2101</v>
      </c>
      <c r="R145" s="27">
        <v>20</v>
      </c>
      <c r="S145" s="45">
        <v>1</v>
      </c>
      <c r="T145" s="45">
        <v>1</v>
      </c>
      <c r="U145" s="45"/>
      <c r="V145" s="45"/>
      <c r="W145" s="45">
        <v>1</v>
      </c>
      <c r="X145" s="45">
        <v>1</v>
      </c>
      <c r="Y145" s="45"/>
      <c r="Z145" s="45"/>
      <c r="AA145" s="45"/>
      <c r="AB145" s="45"/>
      <c r="AC145" s="45"/>
      <c r="AD145" s="45"/>
      <c r="AE145" s="45"/>
      <c r="AF145" s="45"/>
      <c r="AG145" s="45"/>
      <c r="AH145" s="34">
        <v>26250</v>
      </c>
      <c r="AI145" s="34">
        <v>1468374.3298025001</v>
      </c>
      <c r="AJ145" s="34">
        <v>56171.0936014494</v>
      </c>
      <c r="AK145" s="34"/>
      <c r="AM145" s="13" t="str">
        <f t="shared" si="3"/>
        <v>.Industrial Minerals.Products.Glass.Fibreglass.Form and FinishBase tech form anneal FGL</v>
      </c>
    </row>
    <row r="146" spans="1:39" x14ac:dyDescent="0.25">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1:39" x14ac:dyDescent="0.25">
      <c r="A147" s="10" t="s">
        <v>155</v>
      </c>
      <c r="B147" s="41"/>
      <c r="C147" s="41"/>
      <c r="D147" s="39"/>
      <c r="E147" s="39"/>
      <c r="G147" s="39"/>
      <c r="H147" s="40"/>
      <c r="I147" s="39"/>
      <c r="J147" s="39"/>
      <c r="K147" s="39" t="s">
        <v>51</v>
      </c>
      <c r="L147" s="24"/>
      <c r="M147" s="27" t="s">
        <v>52</v>
      </c>
      <c r="N147" s="45">
        <v>0.35</v>
      </c>
      <c r="O147" s="27">
        <v>10</v>
      </c>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.Industrial Minerals.Products.Bricks.Process</v>
      </c>
    </row>
    <row r="148" spans="1:39" x14ac:dyDescent="0.25">
      <c r="A148" s="10" t="s">
        <v>155</v>
      </c>
      <c r="B148" s="41"/>
      <c r="C148" s="41"/>
      <c r="D148" s="39"/>
      <c r="E148" s="39"/>
      <c r="F148" s="10" t="s">
        <v>156</v>
      </c>
      <c r="G148" s="39"/>
      <c r="H148" s="40"/>
      <c r="I148" s="39"/>
      <c r="J148" s="39"/>
      <c r="K148" s="39" t="s">
        <v>51</v>
      </c>
      <c r="L148" s="24"/>
      <c r="M148" s="27" t="s">
        <v>52</v>
      </c>
      <c r="N148" s="45"/>
      <c r="O148" s="27"/>
      <c r="P148" s="27">
        <v>1950</v>
      </c>
      <c r="Q148" s="27">
        <v>2101</v>
      </c>
      <c r="R148" s="27">
        <v>30</v>
      </c>
      <c r="S148" s="45">
        <v>1</v>
      </c>
      <c r="T148" s="45">
        <v>1</v>
      </c>
      <c r="U148" s="45"/>
      <c r="V148" s="45"/>
      <c r="W148" s="45">
        <v>1</v>
      </c>
      <c r="X148" s="45">
        <v>1</v>
      </c>
      <c r="Y148" s="45"/>
      <c r="Z148" s="45"/>
      <c r="AA148" s="45"/>
      <c r="AB148" s="45"/>
      <c r="AC148" s="45"/>
      <c r="AD148" s="45"/>
      <c r="AE148" s="45"/>
      <c r="AF148" s="45"/>
      <c r="AG148" s="45"/>
      <c r="AH148" s="34">
        <v>32760</v>
      </c>
      <c r="AI148" s="34">
        <v>6157990.0336814504</v>
      </c>
      <c r="AJ148" s="34">
        <v>890873.54451898695</v>
      </c>
      <c r="AK148" s="34"/>
      <c r="AM148" s="13" t="str">
        <f t="shared" si="3"/>
        <v>.Industrial Minerals.Products.Bricks.ProcessTunnel brick kiln NG</v>
      </c>
    </row>
    <row r="149" spans="1:39" x14ac:dyDescent="0.25">
      <c r="A149" s="10" t="s">
        <v>155</v>
      </c>
      <c r="B149" s="41"/>
      <c r="C149" s="41"/>
      <c r="D149" s="39"/>
      <c r="E149" s="39"/>
      <c r="F149" s="10" t="s">
        <v>157</v>
      </c>
      <c r="G149" s="39"/>
      <c r="H149" s="40"/>
      <c r="I149" s="39"/>
      <c r="J149" s="39"/>
      <c r="K149" s="39" t="s">
        <v>51</v>
      </c>
      <c r="L149" s="24"/>
      <c r="M149" s="27" t="s">
        <v>52</v>
      </c>
      <c r="N149" s="45"/>
      <c r="O149" s="27"/>
      <c r="P149" s="27">
        <v>1950</v>
      </c>
      <c r="Q149" s="27">
        <v>2101</v>
      </c>
      <c r="R149" s="27">
        <v>30</v>
      </c>
      <c r="S149" s="45"/>
      <c r="T149" s="45"/>
      <c r="U149" s="45"/>
      <c r="V149" s="45"/>
      <c r="W149" s="45"/>
      <c r="X149" s="45"/>
      <c r="Y149" s="45"/>
      <c r="Z149" s="45"/>
      <c r="AA149" s="45"/>
      <c r="AB149" s="45"/>
      <c r="AC149" s="45"/>
      <c r="AD149" s="45"/>
      <c r="AE149" s="45"/>
      <c r="AF149" s="45"/>
      <c r="AG149" s="45"/>
      <c r="AH149" s="34">
        <v>32760</v>
      </c>
      <c r="AI149" s="34">
        <v>6157990.0336814504</v>
      </c>
      <c r="AJ149" s="34">
        <v>890873.54451898695</v>
      </c>
      <c r="AK149" s="34"/>
      <c r="AM149" s="13" t="str">
        <f t="shared" si="3"/>
        <v>.Industrial Minerals.Products.Bricks.ProcessTunnel brick kiln residual oil</v>
      </c>
    </row>
    <row r="150" spans="1:39" x14ac:dyDescent="0.25">
      <c r="A150" s="10" t="s">
        <v>155</v>
      </c>
      <c r="B150" s="41"/>
      <c r="C150" s="41"/>
      <c r="D150" s="39"/>
      <c r="E150" s="39"/>
      <c r="F150" s="10" t="s">
        <v>158</v>
      </c>
      <c r="G150" s="39"/>
      <c r="H150" s="40"/>
      <c r="I150" s="39"/>
      <c r="J150" s="39"/>
      <c r="K150" s="39" t="s">
        <v>51</v>
      </c>
      <c r="L150" s="24"/>
      <c r="M150" s="27" t="s">
        <v>52</v>
      </c>
      <c r="N150" s="45"/>
      <c r="O150" s="27"/>
      <c r="P150" s="27">
        <v>1950</v>
      </c>
      <c r="Q150" s="27">
        <v>2101</v>
      </c>
      <c r="R150" s="27">
        <v>30</v>
      </c>
      <c r="S150" s="45"/>
      <c r="T150" s="45"/>
      <c r="U150" s="45"/>
      <c r="V150" s="45"/>
      <c r="W150" s="45"/>
      <c r="X150" s="45"/>
      <c r="Y150" s="45"/>
      <c r="Z150" s="45"/>
      <c r="AA150" s="45"/>
      <c r="AB150" s="45"/>
      <c r="AC150" s="45"/>
      <c r="AD150" s="45"/>
      <c r="AE150" s="45"/>
      <c r="AF150" s="45"/>
      <c r="AG150" s="45"/>
      <c r="AH150" s="34">
        <v>32760</v>
      </c>
      <c r="AI150" s="34">
        <v>3649179.7635470899</v>
      </c>
      <c r="AJ150" s="34">
        <v>832455.607173478</v>
      </c>
      <c r="AK150" s="34"/>
      <c r="AM150" s="13" t="str">
        <f t="shared" si="3"/>
        <v>.Industrial Minerals.Products.Bricks.ProcessHoffman brick kiln NG</v>
      </c>
    </row>
    <row r="151" spans="1:39" x14ac:dyDescent="0.25">
      <c r="A151" s="10" t="s">
        <v>155</v>
      </c>
      <c r="B151" s="41"/>
      <c r="C151" s="41"/>
      <c r="D151" s="39"/>
      <c r="E151" s="39"/>
      <c r="F151" s="10" t="s">
        <v>159</v>
      </c>
      <c r="G151" s="39"/>
      <c r="H151" s="40"/>
      <c r="I151" s="39"/>
      <c r="J151" s="39"/>
      <c r="K151" s="39" t="s">
        <v>51</v>
      </c>
      <c r="L151" s="24"/>
      <c r="M151" s="27" t="s">
        <v>52</v>
      </c>
      <c r="N151" s="45"/>
      <c r="O151" s="27"/>
      <c r="P151" s="27">
        <v>1950</v>
      </c>
      <c r="Q151" s="27">
        <v>2101</v>
      </c>
      <c r="R151" s="27">
        <v>30</v>
      </c>
      <c r="S151" s="45"/>
      <c r="T151" s="45"/>
      <c r="U151" s="45"/>
      <c r="V151" s="45"/>
      <c r="W151" s="45"/>
      <c r="X151" s="45"/>
      <c r="Y151" s="45"/>
      <c r="Z151" s="45"/>
      <c r="AA151" s="45"/>
      <c r="AB151" s="45"/>
      <c r="AC151" s="45"/>
      <c r="AD151" s="45"/>
      <c r="AE151" s="45"/>
      <c r="AF151" s="45"/>
      <c r="AG151" s="45"/>
      <c r="AH151" s="34">
        <v>32760</v>
      </c>
      <c r="AI151" s="34">
        <v>3649179.7635470899</v>
      </c>
      <c r="AJ151" s="34">
        <v>832455.607173478</v>
      </c>
      <c r="AK151" s="34"/>
      <c r="AM151" s="13" t="str">
        <f t="shared" si="3"/>
        <v>.Industrial Minerals.Products.Bricks.ProcessHoffman brick kiln residual oil</v>
      </c>
    </row>
    <row r="152" spans="1:39" x14ac:dyDescent="0.25">
      <c r="A152" s="10" t="s">
        <v>155</v>
      </c>
      <c r="B152" s="41"/>
      <c r="C152" s="41"/>
      <c r="D152" s="39"/>
      <c r="E152" s="39"/>
      <c r="F152" s="10" t="s">
        <v>160</v>
      </c>
      <c r="G152" s="39"/>
      <c r="H152" s="40"/>
      <c r="I152" s="39"/>
      <c r="J152" s="39"/>
      <c r="K152" s="39" t="s">
        <v>51</v>
      </c>
      <c r="L152" s="24"/>
      <c r="M152" s="27" t="s">
        <v>52</v>
      </c>
      <c r="N152" s="45"/>
      <c r="O152" s="27"/>
      <c r="P152" s="27">
        <v>1950</v>
      </c>
      <c r="Q152" s="27">
        <v>2101</v>
      </c>
      <c r="R152" s="27">
        <v>30</v>
      </c>
      <c r="S152" s="45"/>
      <c r="T152" s="45"/>
      <c r="U152" s="45"/>
      <c r="V152" s="45"/>
      <c r="W152" s="45"/>
      <c r="X152" s="45"/>
      <c r="Y152" s="45"/>
      <c r="Z152" s="45"/>
      <c r="AA152" s="45"/>
      <c r="AB152" s="45"/>
      <c r="AC152" s="45"/>
      <c r="AD152" s="45"/>
      <c r="AE152" s="45"/>
      <c r="AF152" s="45"/>
      <c r="AG152" s="45"/>
      <c r="AH152" s="34">
        <v>32760</v>
      </c>
      <c r="AI152" s="34">
        <v>3649179.7635470899</v>
      </c>
      <c r="AJ152" s="34">
        <v>832455.607173478</v>
      </c>
      <c r="AK152" s="34"/>
      <c r="AM152" s="13" t="str">
        <f t="shared" si="3"/>
        <v>.Industrial Minerals.Products.Bricks.ProcessHoffman brick kiln coal</v>
      </c>
    </row>
    <row r="153" spans="1:39" x14ac:dyDescent="0.25">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1:39" x14ac:dyDescent="0.25">
      <c r="A154" s="10" t="s">
        <v>161</v>
      </c>
      <c r="B154" s="41"/>
      <c r="C154" s="41"/>
      <c r="D154" s="39"/>
      <c r="E154" s="39"/>
      <c r="G154" s="39"/>
      <c r="H154" s="40"/>
      <c r="I154" s="39"/>
      <c r="J154" s="39"/>
      <c r="K154" s="39" t="s">
        <v>51</v>
      </c>
      <c r="L154" s="24"/>
      <c r="M154" s="27" t="s">
        <v>162</v>
      </c>
      <c r="N154" s="45">
        <v>0.4</v>
      </c>
      <c r="O154" s="27">
        <v>10</v>
      </c>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.Industrial Minerals.Heat</v>
      </c>
    </row>
    <row r="155" spans="1:39" x14ac:dyDescent="0.25">
      <c r="A155" s="10" t="s">
        <v>161</v>
      </c>
      <c r="B155" s="41"/>
      <c r="C155" s="41"/>
      <c r="D155" s="39"/>
      <c r="E155" s="39"/>
      <c r="F155" s="10" t="s">
        <v>163</v>
      </c>
      <c r="G155" s="39"/>
      <c r="H155" s="40"/>
      <c r="I155" s="39"/>
      <c r="J155" s="39"/>
      <c r="K155" s="39" t="s">
        <v>51</v>
      </c>
      <c r="L155" s="24"/>
      <c r="M155" s="27" t="s">
        <v>162</v>
      </c>
      <c r="N155" s="45"/>
      <c r="O155" s="27"/>
      <c r="P155" s="27">
        <v>1990</v>
      </c>
      <c r="Q155" s="27">
        <v>2101</v>
      </c>
      <c r="R155" s="27">
        <v>20</v>
      </c>
      <c r="S155" s="45"/>
      <c r="T155" s="45">
        <v>0.54700000000000004</v>
      </c>
      <c r="U155" s="45"/>
      <c r="V155" s="45"/>
      <c r="W155" s="45">
        <v>0.05</v>
      </c>
      <c r="X155" s="45">
        <v>4.2000000000000003E-2</v>
      </c>
      <c r="Y155" s="45"/>
      <c r="Z155" s="45"/>
      <c r="AA155" s="45"/>
      <c r="AB155" s="45"/>
      <c r="AC155" s="45"/>
      <c r="AD155" s="45"/>
      <c r="AE155" s="45"/>
      <c r="AF155" s="45"/>
      <c r="AG155" s="45"/>
      <c r="AH155" s="34">
        <v>3720000</v>
      </c>
      <c r="AI155" s="34">
        <v>6092632.0275289696</v>
      </c>
      <c r="AJ155" s="34">
        <v>261314.40955624401</v>
      </c>
      <c r="AK155" s="34"/>
      <c r="AM155" s="13" t="str">
        <f t="shared" si="3"/>
        <v>.Industrial Minerals.HeatNG Std</v>
      </c>
    </row>
    <row r="156" spans="1:39" x14ac:dyDescent="0.25">
      <c r="A156" s="10" t="s">
        <v>161</v>
      </c>
      <c r="B156" s="41"/>
      <c r="C156" s="41"/>
      <c r="D156" s="39"/>
      <c r="E156" s="39"/>
      <c r="F156" s="10" t="s">
        <v>164</v>
      </c>
      <c r="G156" s="39"/>
      <c r="H156" s="40"/>
      <c r="I156" s="39"/>
      <c r="J156" s="39"/>
      <c r="K156" s="39" t="s">
        <v>51</v>
      </c>
      <c r="L156" s="24"/>
      <c r="M156" s="27" t="s">
        <v>162</v>
      </c>
      <c r="N156" s="45"/>
      <c r="O156" s="27"/>
      <c r="P156" s="27">
        <v>1990</v>
      </c>
      <c r="Q156" s="27">
        <v>2101</v>
      </c>
      <c r="R156" s="27">
        <v>20</v>
      </c>
      <c r="S156" s="45">
        <v>0.50700000000000001</v>
      </c>
      <c r="T156" s="45"/>
      <c r="U156" s="45"/>
      <c r="V156" s="45"/>
      <c r="W156" s="45"/>
      <c r="X156" s="45"/>
      <c r="Y156" s="45"/>
      <c r="Z156" s="45"/>
      <c r="AA156" s="45"/>
      <c r="AB156" s="45"/>
      <c r="AC156" s="45"/>
      <c r="AD156" s="45"/>
      <c r="AE156" s="45"/>
      <c r="AF156" s="45"/>
      <c r="AG156" s="45"/>
      <c r="AH156" s="34">
        <v>3720000</v>
      </c>
      <c r="AI156" s="34">
        <v>6950531.64319738</v>
      </c>
      <c r="AJ156" s="34">
        <v>261314.40955624401</v>
      </c>
      <c r="AK156" s="34"/>
      <c r="AM156" s="13" t="str">
        <f t="shared" si="3"/>
        <v>.Industrial Minerals.HeatNG Eff</v>
      </c>
    </row>
    <row r="157" spans="1:39" x14ac:dyDescent="0.25">
      <c r="A157" s="10" t="s">
        <v>161</v>
      </c>
      <c r="B157" s="41"/>
      <c r="C157" s="41"/>
      <c r="D157" s="39"/>
      <c r="E157" s="39"/>
      <c r="F157" s="10" t="s">
        <v>165</v>
      </c>
      <c r="G157" s="39"/>
      <c r="H157" s="40"/>
      <c r="I157" s="39"/>
      <c r="J157" s="39"/>
      <c r="K157" s="39" t="s">
        <v>51</v>
      </c>
      <c r="L157" s="24"/>
      <c r="M157" s="27" t="s">
        <v>162</v>
      </c>
      <c r="N157" s="45"/>
      <c r="O157" s="27"/>
      <c r="P157" s="27">
        <v>1990</v>
      </c>
      <c r="Q157" s="27">
        <v>2101</v>
      </c>
      <c r="R157" s="27">
        <v>20</v>
      </c>
      <c r="S157" s="45"/>
      <c r="T157" s="45"/>
      <c r="U157" s="45"/>
      <c r="V157" s="45"/>
      <c r="W157" s="45">
        <v>5.1999999999999998E-2</v>
      </c>
      <c r="X157" s="45">
        <v>8.4000000000000005E-2</v>
      </c>
      <c r="Y157" s="45"/>
      <c r="Z157" s="45"/>
      <c r="AA157" s="45"/>
      <c r="AB157" s="45"/>
      <c r="AC157" s="45"/>
      <c r="AD157" s="45"/>
      <c r="AE157" s="45"/>
      <c r="AF157" s="45"/>
      <c r="AG157" s="45"/>
      <c r="AH157" s="34">
        <v>3720000</v>
      </c>
      <c r="AI157" s="34">
        <v>6397263.6293151397</v>
      </c>
      <c r="AJ157" s="34">
        <v>261314.40955624401</v>
      </c>
      <c r="AK157" s="34"/>
      <c r="AM157" s="13" t="str">
        <f t="shared" si="3"/>
        <v>.Industrial Minerals.HeatHFO Std</v>
      </c>
    </row>
    <row r="158" spans="1:39" x14ac:dyDescent="0.25">
      <c r="A158" s="10" t="s">
        <v>161</v>
      </c>
      <c r="B158" s="41"/>
      <c r="C158" s="41"/>
      <c r="D158" s="39"/>
      <c r="E158" s="39"/>
      <c r="F158" s="10" t="s">
        <v>166</v>
      </c>
      <c r="G158" s="39"/>
      <c r="H158" s="40"/>
      <c r="I158" s="39"/>
      <c r="J158" s="39"/>
      <c r="K158" s="39" t="s">
        <v>51</v>
      </c>
      <c r="L158" s="24"/>
      <c r="M158" s="27" t="s">
        <v>162</v>
      </c>
      <c r="N158" s="45"/>
      <c r="O158" s="27"/>
      <c r="P158" s="27">
        <v>1990</v>
      </c>
      <c r="Q158" s="27">
        <v>2101</v>
      </c>
      <c r="R158" s="27">
        <v>20</v>
      </c>
      <c r="S158" s="45">
        <v>1.6E-2</v>
      </c>
      <c r="T158" s="45"/>
      <c r="U158" s="45"/>
      <c r="V158" s="45"/>
      <c r="W158" s="45"/>
      <c r="X158" s="45"/>
      <c r="Y158" s="45"/>
      <c r="Z158" s="45"/>
      <c r="AA158" s="45"/>
      <c r="AB158" s="45"/>
      <c r="AC158" s="45"/>
      <c r="AD158" s="45"/>
      <c r="AE158" s="45"/>
      <c r="AF158" s="45"/>
      <c r="AG158" s="45"/>
      <c r="AH158" s="34">
        <v>3720000</v>
      </c>
      <c r="AI158" s="34">
        <v>7298058.2258463502</v>
      </c>
      <c r="AJ158" s="34">
        <v>261314.40955624401</v>
      </c>
      <c r="AK158" s="34"/>
      <c r="AM158" s="13" t="str">
        <f t="shared" si="3"/>
        <v>.Industrial Minerals.HeatHFO Eff</v>
      </c>
    </row>
    <row r="159" spans="1:39" x14ac:dyDescent="0.25">
      <c r="A159" s="10" t="s">
        <v>161</v>
      </c>
      <c r="B159" s="41"/>
      <c r="C159" s="41"/>
      <c r="D159" s="39"/>
      <c r="E159" s="39"/>
      <c r="F159" s="10" t="s">
        <v>167</v>
      </c>
      <c r="G159" s="39"/>
      <c r="H159" s="40"/>
      <c r="I159" s="39"/>
      <c r="J159" s="39"/>
      <c r="K159" s="39" t="s">
        <v>51</v>
      </c>
      <c r="L159" s="24"/>
      <c r="M159" s="27" t="s">
        <v>162</v>
      </c>
      <c r="N159" s="45"/>
      <c r="O159" s="27"/>
      <c r="P159" s="27">
        <v>1990</v>
      </c>
      <c r="Q159" s="27">
        <v>2101</v>
      </c>
      <c r="R159" s="27">
        <v>20</v>
      </c>
      <c r="S159" s="45">
        <v>0.42499999999999999</v>
      </c>
      <c r="T159" s="45">
        <v>0.45300000000000001</v>
      </c>
      <c r="U159" s="45"/>
      <c r="V159" s="45"/>
      <c r="W159" s="45">
        <v>0.58099999999999996</v>
      </c>
      <c r="X159" s="45">
        <v>0.46700000000000003</v>
      </c>
      <c r="Y159" s="45"/>
      <c r="Z159" s="45"/>
      <c r="AA159" s="45"/>
      <c r="AB159" s="45"/>
      <c r="AC159" s="45"/>
      <c r="AD159" s="45"/>
      <c r="AE159" s="45"/>
      <c r="AF159" s="45">
        <v>0.87</v>
      </c>
      <c r="AG159" s="45"/>
      <c r="AH159" s="34">
        <v>3720000</v>
      </c>
      <c r="AI159" s="34">
        <v>18277896.084123399</v>
      </c>
      <c r="AJ159" s="34">
        <v>261314.40955624401</v>
      </c>
      <c r="AK159" s="34"/>
      <c r="AM159" s="13" t="str">
        <f t="shared" si="3"/>
        <v>.Industrial Minerals.HeatCoal Std</v>
      </c>
    </row>
    <row r="160" spans="1:39" x14ac:dyDescent="0.25">
      <c r="A160" s="10" t="s">
        <v>161</v>
      </c>
      <c r="B160" s="41"/>
      <c r="C160" s="41"/>
      <c r="D160" s="39"/>
      <c r="E160" s="39"/>
      <c r="F160" s="10" t="s">
        <v>168</v>
      </c>
      <c r="G160" s="39"/>
      <c r="H160" s="40"/>
      <c r="I160" s="39"/>
      <c r="J160" s="39"/>
      <c r="K160" s="39" t="s">
        <v>51</v>
      </c>
      <c r="L160" s="24"/>
      <c r="M160" s="27" t="s">
        <v>162</v>
      </c>
      <c r="N160" s="45"/>
      <c r="O160" s="27"/>
      <c r="P160" s="27">
        <v>1990</v>
      </c>
      <c r="Q160" s="27">
        <v>2101</v>
      </c>
      <c r="R160" s="27">
        <v>20</v>
      </c>
      <c r="S160" s="45">
        <v>3.4000000000000002E-2</v>
      </c>
      <c r="T160" s="45"/>
      <c r="U160" s="45"/>
      <c r="V160" s="45"/>
      <c r="W160" s="45">
        <v>0.23400000000000001</v>
      </c>
      <c r="X160" s="45">
        <v>0.377</v>
      </c>
      <c r="Y160" s="45"/>
      <c r="Z160" s="45"/>
      <c r="AA160" s="45"/>
      <c r="AB160" s="45"/>
      <c r="AC160" s="45"/>
      <c r="AD160" s="45"/>
      <c r="AE160" s="45"/>
      <c r="AF160" s="45"/>
      <c r="AG160" s="45"/>
      <c r="AH160" s="34">
        <v>3720000</v>
      </c>
      <c r="AI160" s="34">
        <v>18277896.084123399</v>
      </c>
      <c r="AJ160" s="34">
        <v>261314.40955624401</v>
      </c>
      <c r="AK160" s="34"/>
      <c r="AM160" s="13" t="str">
        <f t="shared" si="3"/>
        <v>.Industrial Minerals.Heatcoke Std</v>
      </c>
    </row>
    <row r="161" spans="1:39" x14ac:dyDescent="0.25">
      <c r="A161" s="10" t="s">
        <v>161</v>
      </c>
      <c r="B161" s="41"/>
      <c r="C161" s="41"/>
      <c r="D161" s="39"/>
      <c r="E161" s="39"/>
      <c r="F161" s="10" t="s">
        <v>169</v>
      </c>
      <c r="G161" s="39"/>
      <c r="H161" s="40"/>
      <c r="I161" s="39"/>
      <c r="J161" s="39"/>
      <c r="K161" s="39" t="s">
        <v>51</v>
      </c>
      <c r="L161" s="24"/>
      <c r="M161" s="27" t="s">
        <v>162</v>
      </c>
      <c r="N161" s="45"/>
      <c r="O161" s="27"/>
      <c r="P161" s="27">
        <v>1990</v>
      </c>
      <c r="Q161" s="27">
        <v>2101</v>
      </c>
      <c r="R161" s="27">
        <v>20</v>
      </c>
      <c r="S161" s="45">
        <v>1.7999999999999999E-2</v>
      </c>
      <c r="T161" s="45"/>
      <c r="U161" s="45"/>
      <c r="V161" s="45"/>
      <c r="W161" s="45">
        <v>8.3000000000000004E-2</v>
      </c>
      <c r="X161" s="45">
        <v>0.03</v>
      </c>
      <c r="Y161" s="45"/>
      <c r="Z161" s="45"/>
      <c r="AA161" s="45"/>
      <c r="AB161" s="45"/>
      <c r="AC161" s="45"/>
      <c r="AD161" s="45"/>
      <c r="AE161" s="45"/>
      <c r="AF161" s="45">
        <v>0.13</v>
      </c>
      <c r="AG161" s="45"/>
      <c r="AH161" s="34">
        <v>3720000</v>
      </c>
      <c r="AI161" s="34">
        <v>18277896.084123399</v>
      </c>
      <c r="AJ161" s="34">
        <v>261314.40955624401</v>
      </c>
      <c r="AK161" s="34"/>
      <c r="AM161" s="13" t="str">
        <f t="shared" si="3"/>
        <v>.Industrial Minerals.Heatwaste fuel Std</v>
      </c>
    </row>
    <row r="162" spans="1:39" x14ac:dyDescent="0.25">
      <c r="A162" s="10" t="s">
        <v>161</v>
      </c>
      <c r="B162" s="41"/>
      <c r="C162" s="41"/>
      <c r="D162" s="39"/>
      <c r="E162" s="39"/>
      <c r="F162" s="10" t="s">
        <v>170</v>
      </c>
      <c r="G162" s="39"/>
      <c r="H162" s="40"/>
      <c r="I162" s="39"/>
      <c r="J162" s="39"/>
      <c r="K162" s="39" t="s">
        <v>51</v>
      </c>
      <c r="L162" s="24"/>
      <c r="M162" s="27" t="s">
        <v>162</v>
      </c>
      <c r="N162" s="45"/>
      <c r="O162" s="27"/>
      <c r="P162" s="27">
        <v>2015</v>
      </c>
      <c r="Q162" s="27">
        <v>2101</v>
      </c>
      <c r="R162" s="27">
        <v>20</v>
      </c>
      <c r="S162" s="45"/>
      <c r="T162" s="45"/>
      <c r="U162" s="45"/>
      <c r="V162" s="45"/>
      <c r="W162" s="45"/>
      <c r="X162" s="45"/>
      <c r="Y162" s="45"/>
      <c r="Z162" s="45"/>
      <c r="AA162" s="45"/>
      <c r="AB162" s="45"/>
      <c r="AC162" s="45"/>
      <c r="AD162" s="45"/>
      <c r="AE162" s="45"/>
      <c r="AF162" s="45"/>
      <c r="AG162" s="45"/>
      <c r="AH162" s="34">
        <v>3720000</v>
      </c>
      <c r="AI162" s="34">
        <v>6950531.64319738</v>
      </c>
      <c r="AJ162" s="34">
        <v>261314.40955624401</v>
      </c>
      <c r="AK162" s="34"/>
      <c r="AM162" s="13" t="str">
        <f t="shared" si="3"/>
        <v>.Industrial Minerals.HeatNG Eff with CCS</v>
      </c>
    </row>
    <row r="163" spans="1:39" x14ac:dyDescent="0.25">
      <c r="A163" s="10" t="s">
        <v>161</v>
      </c>
      <c r="B163" s="41"/>
      <c r="C163" s="41"/>
      <c r="D163" s="39"/>
      <c r="E163" s="39"/>
      <c r="F163" s="10" t="s">
        <v>171</v>
      </c>
      <c r="G163" s="39"/>
      <c r="H163" s="40"/>
      <c r="I163" s="39"/>
      <c r="J163" s="39"/>
      <c r="K163" s="39" t="s">
        <v>51</v>
      </c>
      <c r="L163" s="24"/>
      <c r="M163" s="27" t="s">
        <v>162</v>
      </c>
      <c r="N163" s="45"/>
      <c r="O163" s="27"/>
      <c r="P163" s="27">
        <v>2015</v>
      </c>
      <c r="Q163" s="27">
        <v>2101</v>
      </c>
      <c r="R163" s="27">
        <v>20</v>
      </c>
      <c r="S163" s="45"/>
      <c r="T163" s="45"/>
      <c r="U163" s="45"/>
      <c r="V163" s="45"/>
      <c r="W163" s="45"/>
      <c r="X163" s="45"/>
      <c r="Y163" s="45"/>
      <c r="Z163" s="45"/>
      <c r="AA163" s="45"/>
      <c r="AB163" s="45"/>
      <c r="AC163" s="45"/>
      <c r="AD163" s="45"/>
      <c r="AE163" s="45"/>
      <c r="AF163" s="45"/>
      <c r="AG163" s="45"/>
      <c r="AH163" s="34">
        <v>3720000</v>
      </c>
      <c r="AI163" s="34">
        <v>18277896.084123399</v>
      </c>
      <c r="AJ163" s="34">
        <v>261314.40955624401</v>
      </c>
      <c r="AK163" s="34"/>
      <c r="AM163" s="13" t="str">
        <f t="shared" si="3"/>
        <v>.Industrial Minerals.HeatCoal Std with CCS</v>
      </c>
    </row>
    <row r="164" spans="1:39" x14ac:dyDescent="0.25">
      <c r="A164" s="10" t="s">
        <v>161</v>
      </c>
      <c r="B164" s="41"/>
      <c r="C164" s="41"/>
      <c r="D164" s="39"/>
      <c r="E164" s="39"/>
      <c r="F164" s="10" t="s">
        <v>172</v>
      </c>
      <c r="G164" s="39"/>
      <c r="H164" s="40"/>
      <c r="I164" s="39"/>
      <c r="J164" s="39"/>
      <c r="K164" s="39" t="s">
        <v>51</v>
      </c>
      <c r="L164" s="24"/>
      <c r="M164" s="27" t="s">
        <v>162</v>
      </c>
      <c r="N164" s="45"/>
      <c r="O164" s="27"/>
      <c r="P164" s="27">
        <v>1990</v>
      </c>
      <c r="Q164" s="27">
        <v>2101</v>
      </c>
      <c r="R164" s="27">
        <v>20</v>
      </c>
      <c r="S164" s="45"/>
      <c r="T164" s="45"/>
      <c r="U164" s="45"/>
      <c r="V164" s="45"/>
      <c r="W164" s="45"/>
      <c r="X164" s="45"/>
      <c r="Y164" s="45"/>
      <c r="Z164" s="45"/>
      <c r="AA164" s="45"/>
      <c r="AB164" s="45"/>
      <c r="AC164" s="45"/>
      <c r="AD164" s="45"/>
      <c r="AE164" s="45"/>
      <c r="AF164" s="45"/>
      <c r="AG164" s="45"/>
      <c r="AH164" s="34">
        <v>3720000</v>
      </c>
      <c r="AI164" s="34">
        <v>6950531.64319738</v>
      </c>
      <c r="AJ164" s="34">
        <v>261314.40955624401</v>
      </c>
      <c r="AK164" s="34"/>
      <c r="AM164" s="13" t="str">
        <f t="shared" si="3"/>
        <v>.Industrial Minerals.Heathydrogen Eff</v>
      </c>
    </row>
    <row r="165" spans="1:39" x14ac:dyDescent="0.25">
      <c r="A165" s="10" t="s">
        <v>161</v>
      </c>
      <c r="B165" s="41"/>
      <c r="C165" s="41"/>
      <c r="D165" s="39"/>
      <c r="E165" s="39"/>
      <c r="F165" s="10" t="s">
        <v>173</v>
      </c>
      <c r="G165" s="39"/>
      <c r="H165" s="40"/>
      <c r="I165" s="39"/>
      <c r="J165" s="39"/>
      <c r="K165" s="39" t="s">
        <v>51</v>
      </c>
      <c r="L165" s="24"/>
      <c r="M165" s="27" t="s">
        <v>162</v>
      </c>
      <c r="N165" s="45"/>
      <c r="O165" s="27"/>
      <c r="P165" s="27">
        <v>2025</v>
      </c>
      <c r="Q165" s="27">
        <v>2101</v>
      </c>
      <c r="R165" s="27">
        <v>20</v>
      </c>
      <c r="S165" s="45"/>
      <c r="T165" s="45"/>
      <c r="U165" s="45"/>
      <c r="V165" s="45"/>
      <c r="W165" s="45"/>
      <c r="X165" s="45"/>
      <c r="Y165" s="45"/>
      <c r="Z165" s="45"/>
      <c r="AA165" s="45"/>
      <c r="AB165" s="45"/>
      <c r="AC165" s="45"/>
      <c r="AD165" s="45"/>
      <c r="AE165" s="45"/>
      <c r="AF165" s="45"/>
      <c r="AG165" s="45"/>
      <c r="AH165" s="34">
        <v>3720000</v>
      </c>
      <c r="AI165" s="34">
        <v>18277896.084123399</v>
      </c>
      <c r="AJ165" s="34">
        <v>261314.40955624401</v>
      </c>
      <c r="AK165" s="34"/>
      <c r="AM165" s="13" t="str">
        <f t="shared" si="3"/>
        <v>.Industrial Minerals.HeatBiomass Std</v>
      </c>
    </row>
    <row r="166" spans="1:39" x14ac:dyDescent="0.25">
      <c r="A166" s="10" t="s">
        <v>161</v>
      </c>
      <c r="B166" s="41"/>
      <c r="C166" s="41"/>
      <c r="D166" s="39"/>
      <c r="E166" s="39"/>
      <c r="F166" s="10" t="s">
        <v>174</v>
      </c>
      <c r="G166" s="39"/>
      <c r="H166" s="40"/>
      <c r="I166" s="39"/>
      <c r="J166" s="39"/>
      <c r="K166" s="39" t="s">
        <v>51</v>
      </c>
      <c r="L166" s="24"/>
      <c r="M166" s="27" t="s">
        <v>162</v>
      </c>
      <c r="N166" s="45"/>
      <c r="O166" s="27"/>
      <c r="P166" s="27">
        <v>1990</v>
      </c>
      <c r="Q166" s="27">
        <v>2101</v>
      </c>
      <c r="R166" s="27">
        <v>20</v>
      </c>
      <c r="S166" s="45"/>
      <c r="T166" s="45"/>
      <c r="U166" s="45"/>
      <c r="V166" s="45"/>
      <c r="W166" s="45"/>
      <c r="X166" s="45"/>
      <c r="Y166" s="45"/>
      <c r="Z166" s="45"/>
      <c r="AA166" s="45"/>
      <c r="AB166" s="45"/>
      <c r="AC166" s="45"/>
      <c r="AD166" s="45"/>
      <c r="AE166" s="45"/>
      <c r="AF166" s="45"/>
      <c r="AG166" s="45"/>
      <c r="AH166" s="34">
        <v>3720000</v>
      </c>
      <c r="AI166" s="34">
        <v>41956096.710571997</v>
      </c>
      <c r="AJ166" s="34">
        <v>2059095.01559581</v>
      </c>
      <c r="AK166" s="34"/>
      <c r="AM166" s="13" t="str">
        <f t="shared" si="3"/>
        <v>.Industrial Minerals.HeatOil</v>
      </c>
    </row>
    <row r="167" spans="1:39" x14ac:dyDescent="0.25">
      <c r="A167" s="10" t="s">
        <v>161</v>
      </c>
      <c r="B167" s="41"/>
      <c r="C167" s="41"/>
      <c r="D167" s="39"/>
      <c r="E167" s="39"/>
      <c r="F167" s="10" t="s">
        <v>175</v>
      </c>
      <c r="G167" s="39"/>
      <c r="H167" s="40"/>
      <c r="I167" s="39"/>
      <c r="J167" s="39"/>
      <c r="K167" s="39" t="s">
        <v>51</v>
      </c>
      <c r="L167" s="24"/>
      <c r="M167" s="27" t="s">
        <v>162</v>
      </c>
      <c r="N167" s="45"/>
      <c r="O167" s="27"/>
      <c r="P167" s="27">
        <v>1985</v>
      </c>
      <c r="Q167" s="27">
        <v>2101</v>
      </c>
      <c r="R167" s="27">
        <v>20</v>
      </c>
      <c r="S167" s="45"/>
      <c r="T167" s="45"/>
      <c r="U167" s="45"/>
      <c r="V167" s="45"/>
      <c r="W167" s="45"/>
      <c r="X167" s="45"/>
      <c r="Y167" s="45"/>
      <c r="Z167" s="45"/>
      <c r="AA167" s="45"/>
      <c r="AB167" s="45"/>
      <c r="AC167" s="45"/>
      <c r="AD167" s="45"/>
      <c r="AE167" s="45"/>
      <c r="AF167" s="45"/>
      <c r="AG167" s="45"/>
      <c r="AH167" s="34">
        <v>986000</v>
      </c>
      <c r="AI167" s="34">
        <v>13884968.375822799</v>
      </c>
      <c r="AJ167" s="34">
        <v>682223.78832475003</v>
      </c>
      <c r="AK167" s="34"/>
      <c r="AM167" s="13" t="str">
        <f t="shared" si="3"/>
        <v>.Industrial Minerals.HeatHFO III</v>
      </c>
    </row>
    <row r="168" spans="1:39" x14ac:dyDescent="0.25">
      <c r="A168" s="10" t="s">
        <v>161</v>
      </c>
      <c r="B168" s="41"/>
      <c r="C168" s="41"/>
      <c r="D168" s="39"/>
      <c r="E168" s="39"/>
      <c r="F168" s="10" t="s">
        <v>176</v>
      </c>
      <c r="G168" s="39"/>
      <c r="H168" s="40"/>
      <c r="I168" s="39"/>
      <c r="J168" s="39"/>
      <c r="K168" s="39" t="s">
        <v>51</v>
      </c>
      <c r="L168" s="24"/>
      <c r="M168" s="27" t="s">
        <v>162</v>
      </c>
      <c r="N168" s="45"/>
      <c r="O168" s="27"/>
      <c r="P168" s="27">
        <v>2000</v>
      </c>
      <c r="Q168" s="27">
        <v>2101</v>
      </c>
      <c r="R168" s="27">
        <v>20</v>
      </c>
      <c r="S168" s="45"/>
      <c r="T168" s="45"/>
      <c r="U168" s="45"/>
      <c r="V168" s="45"/>
      <c r="W168" s="45"/>
      <c r="X168" s="45"/>
      <c r="Y168" s="45"/>
      <c r="Z168" s="45"/>
      <c r="AA168" s="45"/>
      <c r="AB168" s="45"/>
      <c r="AC168" s="45"/>
      <c r="AD168" s="45"/>
      <c r="AE168" s="45"/>
      <c r="AF168" s="45"/>
      <c r="AG168" s="45"/>
      <c r="AH168" s="34">
        <v>4686533</v>
      </c>
      <c r="AI168" s="34">
        <v>72279841.625794396</v>
      </c>
      <c r="AJ168" s="34">
        <v>8813319.6685651205</v>
      </c>
      <c r="AK168" s="34"/>
      <c r="AM168" s="13" t="str">
        <f t="shared" si="3"/>
        <v>.Industrial Minerals.HeatNG 40H</v>
      </c>
    </row>
    <row r="169" spans="1:39" x14ac:dyDescent="0.25">
      <c r="A169" s="10" t="s">
        <v>161</v>
      </c>
      <c r="B169" s="41"/>
      <c r="C169" s="41"/>
      <c r="D169" s="39"/>
      <c r="E169" s="39"/>
      <c r="F169" s="10" t="s">
        <v>177</v>
      </c>
      <c r="G169" s="39"/>
      <c r="H169" s="40"/>
      <c r="I169" s="39"/>
      <c r="J169" s="39"/>
      <c r="K169" s="39" t="s">
        <v>51</v>
      </c>
      <c r="L169" s="24"/>
      <c r="M169" s="27" t="s">
        <v>162</v>
      </c>
      <c r="N169" s="45"/>
      <c r="O169" s="27"/>
      <c r="P169" s="27">
        <v>2000</v>
      </c>
      <c r="Q169" s="27">
        <v>2101</v>
      </c>
      <c r="R169" s="27">
        <v>20</v>
      </c>
      <c r="S169" s="45"/>
      <c r="T169" s="45"/>
      <c r="U169" s="45"/>
      <c r="V169" s="45"/>
      <c r="W169" s="45"/>
      <c r="X169" s="45"/>
      <c r="Y169" s="45"/>
      <c r="Z169" s="45"/>
      <c r="AA169" s="45"/>
      <c r="AB169" s="45"/>
      <c r="AC169" s="45"/>
      <c r="AD169" s="45"/>
      <c r="AE169" s="45"/>
      <c r="AF169" s="45"/>
      <c r="AG169" s="45"/>
      <c r="AH169" s="34">
        <v>1171633</v>
      </c>
      <c r="AI169" s="34">
        <v>22412353.992990699</v>
      </c>
      <c r="AJ169" s="34">
        <v>2867259.8079717201</v>
      </c>
      <c r="AK169" s="34"/>
      <c r="AM169" s="13" t="str">
        <f t="shared" si="3"/>
        <v>.Industrial Minerals.HeatNG 10H</v>
      </c>
    </row>
    <row r="170" spans="1:39" x14ac:dyDescent="0.25">
      <c r="A170" s="10" t="s">
        <v>161</v>
      </c>
      <c r="B170" s="41"/>
      <c r="C170" s="41"/>
      <c r="D170" s="39"/>
      <c r="E170" s="39"/>
      <c r="F170" s="10" t="s">
        <v>178</v>
      </c>
      <c r="G170" s="39"/>
      <c r="H170" s="40"/>
      <c r="I170" s="39"/>
      <c r="J170" s="39"/>
      <c r="K170" s="39" t="s">
        <v>51</v>
      </c>
      <c r="L170" s="24"/>
      <c r="M170" s="27" t="s">
        <v>162</v>
      </c>
      <c r="N170" s="45"/>
      <c r="O170" s="27"/>
      <c r="P170" s="27">
        <v>2000</v>
      </c>
      <c r="Q170" s="27">
        <v>2101</v>
      </c>
      <c r="R170" s="27">
        <v>20</v>
      </c>
      <c r="S170" s="45"/>
      <c r="T170" s="45"/>
      <c r="U170" s="45"/>
      <c r="V170" s="45"/>
      <c r="W170" s="45"/>
      <c r="X170" s="45"/>
      <c r="Y170" s="45"/>
      <c r="Z170" s="45"/>
      <c r="AA170" s="45"/>
      <c r="AB170" s="45"/>
      <c r="AC170" s="45"/>
      <c r="AD170" s="45"/>
      <c r="AE170" s="45"/>
      <c r="AF170" s="45"/>
      <c r="AG170" s="45"/>
      <c r="AH170" s="34">
        <v>1646179</v>
      </c>
      <c r="AI170" s="34">
        <v>72279841.625794396</v>
      </c>
      <c r="AJ170" s="34">
        <v>8813319.6685651205</v>
      </c>
      <c r="AK170" s="34"/>
      <c r="AM170" s="13" t="str">
        <f t="shared" si="3"/>
        <v>.Industrial Minerals.HeatNG 40L</v>
      </c>
    </row>
    <row r="171" spans="1:39" x14ac:dyDescent="0.25">
      <c r="A171" s="10" t="s">
        <v>161</v>
      </c>
      <c r="B171" s="41"/>
      <c r="C171" s="41"/>
      <c r="D171" s="39"/>
      <c r="E171" s="39"/>
      <c r="F171" s="10" t="s">
        <v>179</v>
      </c>
      <c r="G171" s="39"/>
      <c r="H171" s="40"/>
      <c r="I171" s="39"/>
      <c r="J171" s="39"/>
      <c r="K171" s="39" t="s">
        <v>51</v>
      </c>
      <c r="L171" s="24"/>
      <c r="M171" s="27" t="s">
        <v>162</v>
      </c>
      <c r="N171" s="45"/>
      <c r="O171" s="27"/>
      <c r="P171" s="27">
        <v>2000</v>
      </c>
      <c r="Q171" s="27">
        <v>2101</v>
      </c>
      <c r="R171" s="27">
        <v>20</v>
      </c>
      <c r="S171" s="45"/>
      <c r="T171" s="45"/>
      <c r="U171" s="45"/>
      <c r="V171" s="45"/>
      <c r="W171" s="45"/>
      <c r="X171" s="45"/>
      <c r="Y171" s="45"/>
      <c r="Z171" s="45"/>
      <c r="AA171" s="45"/>
      <c r="AB171" s="45"/>
      <c r="AC171" s="45"/>
      <c r="AD171" s="45"/>
      <c r="AE171" s="45"/>
      <c r="AF171" s="45"/>
      <c r="AG171" s="45"/>
      <c r="AH171" s="34">
        <v>411545</v>
      </c>
      <c r="AI171" s="34">
        <v>22412353.992990699</v>
      </c>
      <c r="AJ171" s="34">
        <v>2867259.8079717201</v>
      </c>
      <c r="AK171" s="34"/>
      <c r="AM171" s="13" t="str">
        <f t="shared" si="3"/>
        <v>.Industrial Minerals.HeatNG 10L</v>
      </c>
    </row>
    <row r="172" spans="1:39" x14ac:dyDescent="0.25">
      <c r="A172" s="10" t="s">
        <v>161</v>
      </c>
      <c r="B172" s="41"/>
      <c r="C172" s="41"/>
      <c r="D172" s="39"/>
      <c r="E172" s="39"/>
      <c r="F172" s="10" t="s">
        <v>180</v>
      </c>
      <c r="G172" s="39"/>
      <c r="H172" s="40"/>
      <c r="I172" s="39"/>
      <c r="J172" s="39"/>
      <c r="K172" s="39" t="s">
        <v>51</v>
      </c>
      <c r="L172" s="24"/>
      <c r="M172" s="27" t="s">
        <v>162</v>
      </c>
      <c r="N172" s="45"/>
      <c r="O172" s="27"/>
      <c r="P172" s="27">
        <v>2000</v>
      </c>
      <c r="Q172" s="27">
        <v>2101</v>
      </c>
      <c r="R172" s="27">
        <v>20</v>
      </c>
      <c r="S172" s="45"/>
      <c r="T172" s="45"/>
      <c r="U172" s="45"/>
      <c r="V172" s="45"/>
      <c r="W172" s="45"/>
      <c r="X172" s="45"/>
      <c r="Y172" s="45"/>
      <c r="Z172" s="45"/>
      <c r="AA172" s="45"/>
      <c r="AB172" s="45"/>
      <c r="AC172" s="45"/>
      <c r="AD172" s="45"/>
      <c r="AE172" s="45"/>
      <c r="AF172" s="45"/>
      <c r="AG172" s="45"/>
      <c r="AH172" s="34">
        <v>339239</v>
      </c>
      <c r="AI172" s="34">
        <v>8175415.4907850502</v>
      </c>
      <c r="AJ172" s="34">
        <v>71954.060308177999</v>
      </c>
      <c r="AK172" s="34"/>
      <c r="AM172" s="13" t="str">
        <f t="shared" si="3"/>
        <v>.Industrial Minerals.HeatSI NG6</v>
      </c>
    </row>
    <row r="173" spans="1:39" x14ac:dyDescent="0.25">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1:39" x14ac:dyDescent="0.25">
      <c r="A174" s="10" t="s">
        <v>181</v>
      </c>
      <c r="B174" s="41"/>
      <c r="C174" s="41"/>
      <c r="D174" s="39"/>
      <c r="E174" s="39"/>
      <c r="G174" s="39"/>
      <c r="H174" s="40"/>
      <c r="I174" s="39"/>
      <c r="J174" s="39"/>
      <c r="K174" s="39" t="s">
        <v>51</v>
      </c>
      <c r="L174" s="24"/>
      <c r="M174" s="27" t="s">
        <v>162</v>
      </c>
      <c r="N174" s="45">
        <v>0.1</v>
      </c>
      <c r="O174" s="27">
        <v>15</v>
      </c>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.Industrial Minerals.Methane Blend</v>
      </c>
    </row>
    <row r="175" spans="1:39" x14ac:dyDescent="0.25">
      <c r="A175" s="10" t="s">
        <v>181</v>
      </c>
      <c r="B175" s="41"/>
      <c r="C175" s="41"/>
      <c r="D175" s="39"/>
      <c r="E175" s="39"/>
      <c r="F175" s="10" t="s">
        <v>182</v>
      </c>
      <c r="G175" s="39"/>
      <c r="H175" s="40"/>
      <c r="I175" s="39"/>
      <c r="J175" s="39"/>
      <c r="K175" s="39" t="s">
        <v>51</v>
      </c>
      <c r="L175" s="24"/>
      <c r="M175" s="27" t="s">
        <v>162</v>
      </c>
      <c r="N175" s="45"/>
      <c r="O175" s="27"/>
      <c r="P175" s="27">
        <v>2000</v>
      </c>
      <c r="Q175" s="27">
        <v>2101</v>
      </c>
      <c r="R175" s="27">
        <v>1</v>
      </c>
      <c r="S175" s="45">
        <v>1</v>
      </c>
      <c r="T175" s="45">
        <v>1</v>
      </c>
      <c r="U175" s="45"/>
      <c r="V175" s="45"/>
      <c r="W175" s="45">
        <v>1</v>
      </c>
      <c r="X175" s="45">
        <v>1</v>
      </c>
      <c r="Y175" s="45"/>
      <c r="Z175" s="45"/>
      <c r="AA175" s="45"/>
      <c r="AB175" s="45"/>
      <c r="AC175" s="45"/>
      <c r="AD175" s="45"/>
      <c r="AE175" s="45"/>
      <c r="AF175" s="45">
        <v>1</v>
      </c>
      <c r="AG175" s="45"/>
      <c r="AH175" s="34">
        <v>1</v>
      </c>
      <c r="AI175" s="34">
        <v>0</v>
      </c>
      <c r="AJ175" s="34">
        <v>0</v>
      </c>
      <c r="AK175" s="34"/>
      <c r="AM175" s="13" t="str">
        <f t="shared" si="3"/>
        <v>.Industrial Minerals.Methane BlendNG</v>
      </c>
    </row>
    <row r="176" spans="1:39" x14ac:dyDescent="0.25">
      <c r="A176" s="10" t="s">
        <v>181</v>
      </c>
      <c r="B176" s="41"/>
      <c r="C176" s="41"/>
      <c r="D176" s="39"/>
      <c r="E176" s="39"/>
      <c r="F176" s="10" t="s">
        <v>183</v>
      </c>
      <c r="G176" s="39"/>
      <c r="H176" s="40"/>
      <c r="I176" s="39"/>
      <c r="J176" s="39"/>
      <c r="K176" s="39" t="s">
        <v>184</v>
      </c>
      <c r="L176" s="24"/>
      <c r="M176" s="27" t="s">
        <v>162</v>
      </c>
      <c r="N176" s="45"/>
      <c r="O176" s="27"/>
      <c r="P176" s="27">
        <v>2025</v>
      </c>
      <c r="Q176" s="27">
        <v>2101</v>
      </c>
      <c r="R176" s="27">
        <v>1</v>
      </c>
      <c r="S176" s="45"/>
      <c r="T176" s="45"/>
      <c r="U176" s="45"/>
      <c r="V176" s="45"/>
      <c r="W176" s="45"/>
      <c r="X176" s="45"/>
      <c r="Y176" s="45"/>
      <c r="Z176" s="45"/>
      <c r="AA176" s="45"/>
      <c r="AB176" s="45"/>
      <c r="AC176" s="45"/>
      <c r="AD176" s="45"/>
      <c r="AE176" s="45"/>
      <c r="AF176" s="45"/>
      <c r="AG176" s="45"/>
      <c r="AH176" s="34">
        <v>1</v>
      </c>
      <c r="AI176" s="34">
        <v>0</v>
      </c>
      <c r="AJ176" s="34">
        <v>0</v>
      </c>
      <c r="AK176" s="34"/>
      <c r="AM176" s="13" t="str">
        <f t="shared" si="3"/>
        <v>.Industrial Minerals.Methane BlendBiogas</v>
      </c>
    </row>
    <row r="177" spans="1:39" x14ac:dyDescent="0.25">
      <c r="A177" s="10" t="s">
        <v>181</v>
      </c>
      <c r="B177" s="41"/>
      <c r="C177" s="41"/>
      <c r="D177" s="39"/>
      <c r="E177" s="39"/>
      <c r="F177" t="s">
        <v>185</v>
      </c>
      <c r="G177" s="39"/>
      <c r="H177" s="40"/>
      <c r="I177" s="39"/>
      <c r="J177" s="39"/>
      <c r="K177" s="39" t="s">
        <v>186</v>
      </c>
      <c r="L177" s="24"/>
      <c r="M177" s="27" t="s">
        <v>162</v>
      </c>
      <c r="N177" s="45"/>
      <c r="O177" s="27"/>
      <c r="P177" s="27">
        <v>2030</v>
      </c>
      <c r="Q177" s="27">
        <v>2101</v>
      </c>
      <c r="R177" s="27">
        <v>1</v>
      </c>
      <c r="S177" s="45"/>
      <c r="T177" s="45"/>
      <c r="U177" s="45"/>
      <c r="V177" s="45"/>
      <c r="W177" s="45"/>
      <c r="X177" s="45"/>
      <c r="Y177" s="45"/>
      <c r="Z177" s="45"/>
      <c r="AA177" s="45"/>
      <c r="AB177" s="45"/>
      <c r="AC177" s="45"/>
      <c r="AD177" s="45"/>
      <c r="AE177" s="45"/>
      <c r="AF177" s="45"/>
      <c r="AG177" s="45"/>
      <c r="AH177" s="34">
        <v>1</v>
      </c>
      <c r="AI177" s="34">
        <v>0</v>
      </c>
      <c r="AJ177" s="34">
        <v>0</v>
      </c>
      <c r="AK177" s="34"/>
      <c r="AM177" s="13" t="str">
        <f t="shared" si="3"/>
        <v>.Industrial Minerals.Methane BlendBiomass Gasification</v>
      </c>
    </row>
    <row r="178" spans="1:39" x14ac:dyDescent="0.25">
      <c r="A178" s="10" t="s">
        <v>181</v>
      </c>
      <c r="B178" s="41"/>
      <c r="C178" s="41"/>
      <c r="D178" s="39"/>
      <c r="E178" s="39"/>
      <c r="F178" t="s">
        <v>187</v>
      </c>
      <c r="G178" s="39"/>
      <c r="H178" s="40"/>
      <c r="I178" s="39"/>
      <c r="J178" s="39"/>
      <c r="K178" s="39" t="s">
        <v>51</v>
      </c>
      <c r="L178" s="24"/>
      <c r="M178" s="27"/>
      <c r="N178" s="45"/>
      <c r="O178" s="27"/>
      <c r="P178" s="27">
        <v>2025</v>
      </c>
      <c r="Q178" s="27">
        <v>2101</v>
      </c>
      <c r="R178" s="27">
        <v>1</v>
      </c>
      <c r="S178" s="45"/>
      <c r="T178" s="45"/>
      <c r="U178" s="45"/>
      <c r="V178" s="45"/>
      <c r="W178" s="45"/>
      <c r="X178" s="45"/>
      <c r="Y178" s="45"/>
      <c r="Z178" s="45"/>
      <c r="AA178" s="45"/>
      <c r="AB178" s="45"/>
      <c r="AC178" s="45"/>
      <c r="AD178" s="45"/>
      <c r="AE178" s="45"/>
      <c r="AF178" s="45"/>
      <c r="AG178" s="45"/>
      <c r="AH178" s="34">
        <v>1</v>
      </c>
      <c r="AI178" s="34">
        <v>0</v>
      </c>
      <c r="AJ178" s="34">
        <v>0</v>
      </c>
      <c r="AK178" s="34"/>
      <c r="AM178" s="13" t="str">
        <f t="shared" si="3"/>
        <v>.Industrial Minerals.Methane BlendH2</v>
      </c>
    </row>
    <row r="179" spans="1:39" x14ac:dyDescent="0.25">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1:39" x14ac:dyDescent="0.25">
      <c r="A180" s="10" t="s">
        <v>188</v>
      </c>
      <c r="B180" s="41"/>
      <c r="C180" s="41"/>
      <c r="D180" s="39"/>
      <c r="E180" s="39"/>
      <c r="G180" s="39"/>
      <c r="H180" s="40"/>
      <c r="I180" s="39"/>
      <c r="J180" s="39"/>
      <c r="K180" s="39" t="s">
        <v>51</v>
      </c>
      <c r="L180" s="24"/>
      <c r="M180" s="27" t="s">
        <v>189</v>
      </c>
      <c r="N180" s="45">
        <v>0.35</v>
      </c>
      <c r="O180" s="27">
        <v>10</v>
      </c>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.Industrial Minerals.CCS</v>
      </c>
    </row>
    <row r="181" spans="1:39" x14ac:dyDescent="0.25">
      <c r="A181" s="10" t="s">
        <v>188</v>
      </c>
      <c r="B181" s="41"/>
      <c r="C181" s="41"/>
      <c r="D181" s="39"/>
      <c r="E181" s="39"/>
      <c r="F181" s="10" t="s">
        <v>190</v>
      </c>
      <c r="G181" s="39"/>
      <c r="H181" s="40"/>
      <c r="I181" s="39"/>
      <c r="J181" s="39"/>
      <c r="K181" s="39" t="s">
        <v>191</v>
      </c>
      <c r="L181" s="24" t="s">
        <v>192</v>
      </c>
      <c r="M181" s="27" t="s">
        <v>189</v>
      </c>
      <c r="N181" s="45"/>
      <c r="O181" s="27"/>
      <c r="P181" s="27">
        <v>1950</v>
      </c>
      <c r="Q181" s="27">
        <v>2101</v>
      </c>
      <c r="R181" s="27">
        <v>30</v>
      </c>
      <c r="S181" s="45">
        <v>1</v>
      </c>
      <c r="T181" s="45">
        <v>1</v>
      </c>
      <c r="U181" s="45"/>
      <c r="V181" s="45"/>
      <c r="W181" s="45">
        <v>1</v>
      </c>
      <c r="X181" s="45">
        <v>1</v>
      </c>
      <c r="Y181" s="45"/>
      <c r="Z181" s="45"/>
      <c r="AA181" s="45"/>
      <c r="AB181" s="45"/>
      <c r="AC181" s="45"/>
      <c r="AD181" s="45"/>
      <c r="AE181" s="45"/>
      <c r="AF181" s="45">
        <v>1</v>
      </c>
      <c r="AG181" s="45"/>
      <c r="AH181" s="34">
        <v>925650</v>
      </c>
      <c r="AI181" s="34">
        <v>545032494.18752503</v>
      </c>
      <c r="AJ181" s="34">
        <v>14242622.7435837</v>
      </c>
      <c r="AK181" s="34"/>
      <c r="AM181" s="13" t="str">
        <f t="shared" si="3"/>
        <v>.Industrial Minerals.CCSCCS</v>
      </c>
    </row>
    <row r="182" spans="1:39" x14ac:dyDescent="0.25">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1:39" x14ac:dyDescent="0.25">
      <c r="A183" s="10" t="s">
        <v>193</v>
      </c>
      <c r="B183" s="41"/>
      <c r="C183" s="41"/>
      <c r="D183" s="39"/>
      <c r="E183" s="39"/>
      <c r="G183" s="39"/>
      <c r="H183" s="40"/>
      <c r="I183" s="39"/>
      <c r="J183" s="39"/>
      <c r="K183" s="39" t="s">
        <v>51</v>
      </c>
      <c r="L183" s="24"/>
      <c r="M183" s="27" t="s">
        <v>162</v>
      </c>
      <c r="N183" s="45">
        <v>0.5</v>
      </c>
      <c r="O183" s="27">
        <v>10</v>
      </c>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.Industrial Minerals.HVAC.Space Heating</v>
      </c>
    </row>
    <row r="184" spans="1:39" x14ac:dyDescent="0.25">
      <c r="A184" s="10" t="s">
        <v>193</v>
      </c>
      <c r="B184" s="41"/>
      <c r="C184" s="41"/>
      <c r="D184" s="39"/>
      <c r="E184" s="39"/>
      <c r="F184" s="10" t="s">
        <v>194</v>
      </c>
      <c r="G184" s="39"/>
      <c r="H184" s="40"/>
      <c r="I184" s="39"/>
      <c r="J184" s="39"/>
      <c r="K184" s="39" t="s">
        <v>51</v>
      </c>
      <c r="L184" s="24"/>
      <c r="M184" s="27" t="s">
        <v>162</v>
      </c>
      <c r="N184" s="45"/>
      <c r="O184" s="27"/>
      <c r="P184" s="27">
        <v>1950</v>
      </c>
      <c r="Q184" s="27">
        <v>2101</v>
      </c>
      <c r="R184" s="27">
        <v>30</v>
      </c>
      <c r="S184" s="45">
        <v>1</v>
      </c>
      <c r="T184" s="45">
        <v>1</v>
      </c>
      <c r="U184" s="45"/>
      <c r="V184" s="45"/>
      <c r="W184" s="45">
        <v>0.55000000000000004</v>
      </c>
      <c r="X184" s="45">
        <v>0.1</v>
      </c>
      <c r="Y184" s="45"/>
      <c r="Z184" s="45"/>
      <c r="AA184" s="45"/>
      <c r="AB184" s="45"/>
      <c r="AC184" s="45"/>
      <c r="AD184" s="45"/>
      <c r="AE184" s="45"/>
      <c r="AF184" s="45"/>
      <c r="AG184" s="45"/>
      <c r="AH184" s="34">
        <v>9230</v>
      </c>
      <c r="AI184" s="34">
        <v>782109.35117584805</v>
      </c>
      <c r="AJ184" s="34">
        <v>78210.935117584799</v>
      </c>
      <c r="AK184" s="34"/>
      <c r="AM184" s="13" t="str">
        <f t="shared" si="3"/>
        <v>.Industrial Minerals.HVAC.Space HeatingSpace heat NG</v>
      </c>
    </row>
    <row r="185" spans="1:39" x14ac:dyDescent="0.25">
      <c r="A185" s="10" t="s">
        <v>193</v>
      </c>
      <c r="B185" s="41"/>
      <c r="C185" s="41"/>
      <c r="D185" s="39"/>
      <c r="E185" s="39"/>
      <c r="F185" s="10" t="s">
        <v>195</v>
      </c>
      <c r="G185" s="39"/>
      <c r="H185" s="40"/>
      <c r="I185" s="39"/>
      <c r="J185" s="39"/>
      <c r="K185" s="39" t="s">
        <v>51</v>
      </c>
      <c r="L185" s="24"/>
      <c r="M185" s="27" t="s">
        <v>162</v>
      </c>
      <c r="N185" s="45"/>
      <c r="O185" s="27"/>
      <c r="P185" s="27">
        <v>1950</v>
      </c>
      <c r="Q185" s="27">
        <v>2101</v>
      </c>
      <c r="R185" s="27">
        <v>30</v>
      </c>
      <c r="S185" s="45"/>
      <c r="T185" s="45"/>
      <c r="U185" s="45"/>
      <c r="V185" s="45"/>
      <c r="W185" s="45">
        <v>0.45</v>
      </c>
      <c r="X185" s="45">
        <v>0.9</v>
      </c>
      <c r="Y185" s="45"/>
      <c r="Z185" s="45"/>
      <c r="AA185" s="45"/>
      <c r="AB185" s="45"/>
      <c r="AC185" s="45"/>
      <c r="AD185" s="45"/>
      <c r="AE185" s="45"/>
      <c r="AF185" s="45">
        <v>1</v>
      </c>
      <c r="AG185" s="45"/>
      <c r="AH185" s="34">
        <v>9230</v>
      </c>
      <c r="AI185" s="34">
        <v>782109.35117584805</v>
      </c>
      <c r="AJ185" s="34">
        <v>78210.935117584799</v>
      </c>
      <c r="AK185" s="34"/>
      <c r="AM185" s="13" t="str">
        <f t="shared" si="3"/>
        <v>.Industrial Minerals.HVAC.Space HeatingSpace heat electric</v>
      </c>
    </row>
    <row r="186" spans="1:39" x14ac:dyDescent="0.25">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1:39" x14ac:dyDescent="0.25">
      <c r="A187" s="10" t="s">
        <v>196</v>
      </c>
      <c r="B187" s="41"/>
      <c r="C187" s="41"/>
      <c r="D187" s="39"/>
      <c r="E187" s="39"/>
      <c r="G187" s="39"/>
      <c r="H187" s="40"/>
      <c r="I187" s="39"/>
      <c r="J187" s="39"/>
      <c r="K187" s="39" t="s">
        <v>51</v>
      </c>
      <c r="L187" s="24"/>
      <c r="M187" s="27" t="s">
        <v>162</v>
      </c>
      <c r="N187" s="45">
        <v>0.5</v>
      </c>
      <c r="O187" s="27">
        <v>10</v>
      </c>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.Industrial Minerals.HVAC.Space Cooling</v>
      </c>
    </row>
    <row r="188" spans="1:39" x14ac:dyDescent="0.25">
      <c r="A188" s="10" t="s">
        <v>196</v>
      </c>
      <c r="B188" s="41"/>
      <c r="C188" s="41"/>
      <c r="D188" s="39"/>
      <c r="E188" s="39"/>
      <c r="F188" s="10" t="s">
        <v>197</v>
      </c>
      <c r="G188" s="39"/>
      <c r="H188" s="40"/>
      <c r="I188" s="39"/>
      <c r="J188" s="39"/>
      <c r="K188" s="39" t="s">
        <v>51</v>
      </c>
      <c r="L188" s="24"/>
      <c r="M188" s="27" t="s">
        <v>162</v>
      </c>
      <c r="N188" s="45"/>
      <c r="O188" s="27"/>
      <c r="P188" s="27">
        <v>1940</v>
      </c>
      <c r="Q188" s="27">
        <v>2101</v>
      </c>
      <c r="R188" s="27">
        <v>30</v>
      </c>
      <c r="S188" s="45">
        <v>1</v>
      </c>
      <c r="T188" s="45">
        <v>1</v>
      </c>
      <c r="U188" s="45"/>
      <c r="V188" s="45"/>
      <c r="W188" s="45">
        <v>1</v>
      </c>
      <c r="X188" s="45">
        <v>1</v>
      </c>
      <c r="Y188" s="45"/>
      <c r="Z188" s="45"/>
      <c r="AA188" s="45"/>
      <c r="AB188" s="45"/>
      <c r="AC188" s="45"/>
      <c r="AD188" s="45"/>
      <c r="AE188" s="45"/>
      <c r="AF188" s="45">
        <v>1</v>
      </c>
      <c r="AG188" s="45"/>
      <c r="AH188" s="34">
        <v>9230</v>
      </c>
      <c r="AI188" s="34">
        <v>782109.35117584805</v>
      </c>
      <c r="AJ188" s="34">
        <v>78210.935117584799</v>
      </c>
      <c r="AK188" s="34"/>
      <c r="AM188" s="13" t="str">
        <f t="shared" si="3"/>
        <v>.Industrial Minerals.HVAC.Space CoolingSpace cooling electric</v>
      </c>
    </row>
    <row r="189" spans="1:39" x14ac:dyDescent="0.25">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1:39" x14ac:dyDescent="0.25">
      <c r="A190" s="10" t="s">
        <v>198</v>
      </c>
      <c r="B190" s="41"/>
      <c r="C190" s="41"/>
      <c r="D190" s="39"/>
      <c r="E190" s="39"/>
      <c r="G190" s="39"/>
      <c r="H190" s="40"/>
      <c r="I190" s="39"/>
      <c r="J190" s="39"/>
      <c r="K190" s="39" t="s">
        <v>51</v>
      </c>
      <c r="L190" s="24"/>
      <c r="M190" s="27" t="s">
        <v>162</v>
      </c>
      <c r="N190" s="45">
        <v>0.5</v>
      </c>
      <c r="O190" s="27">
        <v>10</v>
      </c>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.Industrial Minerals.Lighting</v>
      </c>
    </row>
    <row r="191" spans="1:39" x14ac:dyDescent="0.25">
      <c r="A191" s="10" t="s">
        <v>198</v>
      </c>
      <c r="B191" s="41"/>
      <c r="C191" s="41"/>
      <c r="D191" s="39"/>
      <c r="E191" s="39"/>
      <c r="F191" s="10" t="s">
        <v>199</v>
      </c>
      <c r="G191" s="39"/>
      <c r="H191" s="40"/>
      <c r="I191" s="39"/>
      <c r="J191" s="39"/>
      <c r="K191" s="39" t="s">
        <v>51</v>
      </c>
      <c r="L191" s="24"/>
      <c r="M191" s="27" t="s">
        <v>162</v>
      </c>
      <c r="N191" s="45"/>
      <c r="O191" s="27"/>
      <c r="P191" s="27">
        <v>1990</v>
      </c>
      <c r="Q191" s="27">
        <v>2011</v>
      </c>
      <c r="R191" s="27">
        <v>30</v>
      </c>
      <c r="S191" s="45">
        <v>1</v>
      </c>
      <c r="T191" s="45">
        <v>1</v>
      </c>
      <c r="U191" s="45"/>
      <c r="V191" s="45"/>
      <c r="W191" s="45">
        <v>1</v>
      </c>
      <c r="X191" s="45">
        <v>1</v>
      </c>
      <c r="Y191" s="45"/>
      <c r="Z191" s="45"/>
      <c r="AA191" s="45"/>
      <c r="AB191" s="45"/>
      <c r="AC191" s="45"/>
      <c r="AD191" s="45"/>
      <c r="AE191" s="45"/>
      <c r="AF191" s="45">
        <v>1</v>
      </c>
      <c r="AG191" s="45"/>
      <c r="AH191" s="34">
        <v>27.5</v>
      </c>
      <c r="AI191" s="34">
        <v>1288.0044102837501</v>
      </c>
      <c r="AJ191" s="34">
        <v>14.221245045473299</v>
      </c>
      <c r="AK191" s="34"/>
      <c r="AM191" s="13" t="str">
        <f t="shared" si="3"/>
        <v>.Industrial Minerals.LightingBase Lighting</v>
      </c>
    </row>
    <row r="192" spans="1:39" x14ac:dyDescent="0.25">
      <c r="A192" s="10" t="s">
        <v>198</v>
      </c>
      <c r="B192" s="41"/>
      <c r="C192" s="41"/>
      <c r="D192" s="39"/>
      <c r="E192" s="39"/>
      <c r="F192" s="10" t="s">
        <v>200</v>
      </c>
      <c r="G192" s="39"/>
      <c r="H192" s="40"/>
      <c r="I192" s="39"/>
      <c r="J192" s="39"/>
      <c r="K192" s="39" t="s">
        <v>51</v>
      </c>
      <c r="L192" s="24"/>
      <c r="M192" s="27" t="s">
        <v>162</v>
      </c>
      <c r="N192" s="45"/>
      <c r="O192" s="27"/>
      <c r="P192" s="27">
        <v>2000</v>
      </c>
      <c r="Q192" s="27">
        <v>2101</v>
      </c>
      <c r="R192" s="27">
        <v>30</v>
      </c>
      <c r="S192" s="45"/>
      <c r="T192" s="45"/>
      <c r="U192" s="45"/>
      <c r="V192" s="45"/>
      <c r="W192" s="45"/>
      <c r="X192" s="45"/>
      <c r="Y192" s="45"/>
      <c r="Z192" s="45"/>
      <c r="AA192" s="45"/>
      <c r="AB192" s="45"/>
      <c r="AC192" s="45"/>
      <c r="AD192" s="45"/>
      <c r="AE192" s="45"/>
      <c r="AF192" s="45"/>
      <c r="AG192" s="45"/>
      <c r="AH192" s="34">
        <v>27.5</v>
      </c>
      <c r="AI192" s="34">
        <v>1288.0044102837501</v>
      </c>
      <c r="AJ192" s="34">
        <v>14.221245045473299</v>
      </c>
      <c r="AK192" s="34"/>
      <c r="AM192" s="13" t="str">
        <f t="shared" si="3"/>
        <v>.Industrial Minerals.LightingMore Eff Lighting</v>
      </c>
    </row>
    <row r="193" spans="1:39" x14ac:dyDescent="0.25">
      <c r="A193" s="10" t="s">
        <v>198</v>
      </c>
      <c r="B193" s="41"/>
      <c r="C193" s="41"/>
      <c r="D193" s="39"/>
      <c r="E193" s="39"/>
      <c r="F193" s="10" t="s">
        <v>201</v>
      </c>
      <c r="G193" s="39"/>
      <c r="H193" s="40"/>
      <c r="I193" s="39"/>
      <c r="J193" s="39"/>
      <c r="K193" s="39" t="s">
        <v>51</v>
      </c>
      <c r="L193" s="24"/>
      <c r="M193" s="27" t="s">
        <v>162</v>
      </c>
      <c r="N193" s="45"/>
      <c r="O193" s="27"/>
      <c r="P193" s="27">
        <v>2005</v>
      </c>
      <c r="Q193" s="27">
        <v>2101</v>
      </c>
      <c r="R193" s="27">
        <v>30</v>
      </c>
      <c r="S193" s="45"/>
      <c r="T193" s="45"/>
      <c r="U193" s="45"/>
      <c r="V193" s="45"/>
      <c r="W193" s="45"/>
      <c r="X193" s="45"/>
      <c r="Y193" s="45"/>
      <c r="Z193" s="45"/>
      <c r="AA193" s="45"/>
      <c r="AB193" s="45"/>
      <c r="AC193" s="45"/>
      <c r="AD193" s="45"/>
      <c r="AE193" s="45"/>
      <c r="AF193" s="45"/>
      <c r="AG193" s="45"/>
      <c r="AH193" s="34">
        <v>27.5</v>
      </c>
      <c r="AI193" s="34">
        <v>1596.4630664837</v>
      </c>
      <c r="AJ193" s="34">
        <v>25.031370793995301</v>
      </c>
      <c r="AK193" s="34"/>
      <c r="AM193" s="13" t="str">
        <f t="shared" si="3"/>
        <v>.Industrial Minerals.LightingMost Eff Lighting</v>
      </c>
    </row>
    <row r="194" spans="1:39" x14ac:dyDescent="0.25">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1:39" x14ac:dyDescent="0.25">
      <c r="A195" s="10" t="s">
        <v>202</v>
      </c>
      <c r="B195" s="41"/>
      <c r="C195" s="41"/>
      <c r="D195" s="39"/>
      <c r="E195" s="39"/>
      <c r="G195" s="39"/>
      <c r="H195" s="40"/>
      <c r="I195" s="39"/>
      <c r="J195" s="39"/>
      <c r="K195" s="39" t="s">
        <v>51</v>
      </c>
      <c r="L195" s="24"/>
      <c r="M195" s="27" t="s">
        <v>162</v>
      </c>
      <c r="N195" s="45">
        <v>0.5</v>
      </c>
      <c r="O195" s="27">
        <v>10</v>
      </c>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.Industrial Minerals.Ventilation</v>
      </c>
    </row>
    <row r="196" spans="1:39" x14ac:dyDescent="0.25">
      <c r="A196" s="10" t="s">
        <v>202</v>
      </c>
      <c r="B196" s="41"/>
      <c r="C196" s="41"/>
      <c r="D196" s="39"/>
      <c r="E196" s="39"/>
      <c r="F196" s="10" t="s">
        <v>203</v>
      </c>
      <c r="G196" s="39"/>
      <c r="H196" s="40"/>
      <c r="I196" s="39"/>
      <c r="J196" s="39"/>
      <c r="K196" s="39" t="s">
        <v>51</v>
      </c>
      <c r="L196" s="24"/>
      <c r="M196" s="27" t="s">
        <v>162</v>
      </c>
      <c r="N196" s="45"/>
      <c r="O196" s="27"/>
      <c r="P196" s="27">
        <v>1940</v>
      </c>
      <c r="Q196" s="27">
        <v>2101</v>
      </c>
      <c r="R196" s="27">
        <v>30</v>
      </c>
      <c r="S196" s="45">
        <v>0.2</v>
      </c>
      <c r="T196" s="45">
        <v>0.22500000000000001</v>
      </c>
      <c r="U196" s="45"/>
      <c r="V196" s="45"/>
      <c r="W196" s="45">
        <v>0.2</v>
      </c>
      <c r="X196" s="45">
        <v>0.25</v>
      </c>
      <c r="Y196" s="45"/>
      <c r="Z196" s="45"/>
      <c r="AA196" s="45"/>
      <c r="AB196" s="45"/>
      <c r="AC196" s="45"/>
      <c r="AD196" s="45"/>
      <c r="AE196" s="45"/>
      <c r="AF196" s="45">
        <v>0.25</v>
      </c>
      <c r="AG196" s="45"/>
      <c r="AH196" s="34">
        <v>3691.6037184960001</v>
      </c>
      <c r="AI196" s="34">
        <v>67770.476336211796</v>
      </c>
      <c r="AJ196" s="34">
        <v>625.68748094067701</v>
      </c>
      <c r="AK196" s="34"/>
      <c r="AM196" s="13" t="str">
        <f t="shared" ref="AM196:AM259" si="4">_xlfn.CONCAT(A196,F196)</f>
        <v>.Industrial Minerals.VentilationLow Eff backward inclined fan</v>
      </c>
    </row>
    <row r="197" spans="1:39" x14ac:dyDescent="0.25">
      <c r="A197" s="10" t="s">
        <v>202</v>
      </c>
      <c r="B197" s="41"/>
      <c r="C197" s="41"/>
      <c r="D197" s="39"/>
      <c r="E197" s="39"/>
      <c r="F197" s="10" t="s">
        <v>204</v>
      </c>
      <c r="G197" s="39"/>
      <c r="H197" s="40"/>
      <c r="I197" s="39"/>
      <c r="J197" s="39"/>
      <c r="K197" s="39" t="s">
        <v>51</v>
      </c>
      <c r="L197" s="24"/>
      <c r="M197" s="27" t="s">
        <v>162</v>
      </c>
      <c r="N197" s="45"/>
      <c r="O197" s="27"/>
      <c r="P197" s="27">
        <v>1940</v>
      </c>
      <c r="Q197" s="27">
        <v>2101</v>
      </c>
      <c r="R197" s="27">
        <v>30</v>
      </c>
      <c r="S197" s="45">
        <v>0.05</v>
      </c>
      <c r="T197" s="45">
        <v>2.5000000000000001E-2</v>
      </c>
      <c r="U197" s="45"/>
      <c r="V197" s="45"/>
      <c r="W197" s="45">
        <v>0.05</v>
      </c>
      <c r="X197" s="45"/>
      <c r="Y197" s="45"/>
      <c r="Z197" s="45"/>
      <c r="AA197" s="45"/>
      <c r="AB197" s="45"/>
      <c r="AC197" s="45"/>
      <c r="AD197" s="45"/>
      <c r="AE197" s="45"/>
      <c r="AF197" s="45"/>
      <c r="AG197" s="45"/>
      <c r="AH197" s="34">
        <v>3691.6037184960001</v>
      </c>
      <c r="AI197" s="34">
        <v>155433.33832481501</v>
      </c>
      <c r="AJ197" s="34">
        <v>625.68748094067701</v>
      </c>
      <c r="AK197" s="34"/>
      <c r="AM197" s="13" t="str">
        <f t="shared" si="4"/>
        <v>.Industrial Minerals.VentilationHigh Eff backward inclined fan</v>
      </c>
    </row>
    <row r="198" spans="1:39" x14ac:dyDescent="0.25">
      <c r="A198" s="10" t="s">
        <v>202</v>
      </c>
      <c r="B198" s="41"/>
      <c r="C198" s="41"/>
      <c r="D198" s="39"/>
      <c r="E198" s="39"/>
      <c r="F198" s="10" t="s">
        <v>205</v>
      </c>
      <c r="G198" s="39"/>
      <c r="H198" s="40"/>
      <c r="I198" s="39"/>
      <c r="J198" s="39"/>
      <c r="K198" s="39" t="s">
        <v>51</v>
      </c>
      <c r="L198" s="24"/>
      <c r="M198" s="27" t="s">
        <v>162</v>
      </c>
      <c r="N198" s="45"/>
      <c r="O198" s="27"/>
      <c r="P198" s="27">
        <v>1940</v>
      </c>
      <c r="Q198" s="27">
        <v>2101</v>
      </c>
      <c r="R198" s="27">
        <v>30</v>
      </c>
      <c r="S198" s="45"/>
      <c r="T198" s="45"/>
      <c r="U198" s="45"/>
      <c r="V198" s="45"/>
      <c r="W198" s="45"/>
      <c r="X198" s="45"/>
      <c r="Y198" s="45"/>
      <c r="Z198" s="45"/>
      <c r="AA198" s="45"/>
      <c r="AB198" s="45"/>
      <c r="AC198" s="45"/>
      <c r="AD198" s="45"/>
      <c r="AE198" s="45"/>
      <c r="AF198" s="45"/>
      <c r="AG198" s="45"/>
      <c r="AH198" s="34">
        <v>3691.6037184960001</v>
      </c>
      <c r="AI198" s="34">
        <v>67770.476336211796</v>
      </c>
      <c r="AJ198" s="34">
        <v>625.68748094067701</v>
      </c>
      <c r="AK198" s="34"/>
      <c r="AM198" s="13" t="str">
        <f t="shared" si="4"/>
        <v>.Industrial Minerals.VentilationLow Eff radial fan</v>
      </c>
    </row>
    <row r="199" spans="1:39" x14ac:dyDescent="0.25">
      <c r="A199" s="10" t="s">
        <v>202</v>
      </c>
      <c r="B199" s="41"/>
      <c r="C199" s="41"/>
      <c r="D199" s="39"/>
      <c r="E199" s="39"/>
      <c r="F199" s="10" t="s">
        <v>206</v>
      </c>
      <c r="G199" s="39"/>
      <c r="H199" s="40"/>
      <c r="I199" s="39"/>
      <c r="J199" s="39"/>
      <c r="K199" s="39" t="s">
        <v>51</v>
      </c>
      <c r="L199" s="24"/>
      <c r="M199" s="27" t="s">
        <v>162</v>
      </c>
      <c r="N199" s="45"/>
      <c r="O199" s="27"/>
      <c r="P199" s="27">
        <v>1940</v>
      </c>
      <c r="Q199" s="27">
        <v>2101</v>
      </c>
      <c r="R199" s="27">
        <v>30</v>
      </c>
      <c r="S199" s="45"/>
      <c r="T199" s="45"/>
      <c r="U199" s="45"/>
      <c r="V199" s="45"/>
      <c r="W199" s="45"/>
      <c r="X199" s="45"/>
      <c r="Y199" s="45"/>
      <c r="Z199" s="45"/>
      <c r="AA199" s="45"/>
      <c r="AB199" s="45"/>
      <c r="AC199" s="45"/>
      <c r="AD199" s="45"/>
      <c r="AE199" s="45"/>
      <c r="AF199" s="45"/>
      <c r="AG199" s="45"/>
      <c r="AH199" s="34">
        <v>3691.6037184960001</v>
      </c>
      <c r="AI199" s="34">
        <v>155433.33832481501</v>
      </c>
      <c r="AJ199" s="34">
        <v>625.68748094067701</v>
      </c>
      <c r="AK199" s="34"/>
      <c r="AM199" s="13" t="str">
        <f t="shared" si="4"/>
        <v>.Industrial Minerals.VentilationHigh Eff radial fan</v>
      </c>
    </row>
    <row r="200" spans="1:39" x14ac:dyDescent="0.25">
      <c r="A200" s="10" t="s">
        <v>202</v>
      </c>
      <c r="B200" s="41"/>
      <c r="C200" s="41"/>
      <c r="D200" s="39"/>
      <c r="E200" s="39"/>
      <c r="F200" s="10" t="s">
        <v>207</v>
      </c>
      <c r="G200" s="39"/>
      <c r="H200" s="40"/>
      <c r="I200" s="39"/>
      <c r="J200" s="39"/>
      <c r="K200" s="39" t="s">
        <v>51</v>
      </c>
      <c r="L200" s="24"/>
      <c r="M200" s="27" t="s">
        <v>162</v>
      </c>
      <c r="N200" s="45"/>
      <c r="O200" s="27"/>
      <c r="P200" s="27">
        <v>1940</v>
      </c>
      <c r="Q200" s="27">
        <v>2101</v>
      </c>
      <c r="R200" s="27">
        <v>30</v>
      </c>
      <c r="S200" s="45">
        <v>0.2</v>
      </c>
      <c r="T200" s="45">
        <v>0.22500000000000001</v>
      </c>
      <c r="U200" s="45"/>
      <c r="V200" s="45"/>
      <c r="W200" s="45">
        <v>0.2</v>
      </c>
      <c r="X200" s="45">
        <v>0.25</v>
      </c>
      <c r="Y200" s="45"/>
      <c r="Z200" s="45"/>
      <c r="AA200" s="45"/>
      <c r="AB200" s="45"/>
      <c r="AC200" s="45"/>
      <c r="AD200" s="45"/>
      <c r="AE200" s="45"/>
      <c r="AF200" s="45">
        <v>0.25</v>
      </c>
      <c r="AG200" s="45"/>
      <c r="AH200" s="34">
        <v>3691.6037184960001</v>
      </c>
      <c r="AI200" s="34">
        <v>67770.476336211796</v>
      </c>
      <c r="AJ200" s="34">
        <v>625.68748094067701</v>
      </c>
      <c r="AK200" s="34"/>
      <c r="AM200" s="13" t="str">
        <f t="shared" si="4"/>
        <v>.Industrial Minerals.VentilationLow Eff airfoil fan</v>
      </c>
    </row>
    <row r="201" spans="1:39" x14ac:dyDescent="0.25">
      <c r="A201" s="10" t="s">
        <v>202</v>
      </c>
      <c r="B201" s="41"/>
      <c r="C201" s="41"/>
      <c r="D201" s="39"/>
      <c r="E201" s="39"/>
      <c r="F201" s="10" t="s">
        <v>208</v>
      </c>
      <c r="G201" s="39"/>
      <c r="H201" s="40"/>
      <c r="I201" s="39"/>
      <c r="J201" s="39"/>
      <c r="K201" s="39" t="s">
        <v>51</v>
      </c>
      <c r="L201" s="24"/>
      <c r="M201" s="27" t="s">
        <v>162</v>
      </c>
      <c r="N201" s="45"/>
      <c r="O201" s="27"/>
      <c r="P201" s="27">
        <v>1940</v>
      </c>
      <c r="Q201" s="27">
        <v>2101</v>
      </c>
      <c r="R201" s="27">
        <v>30</v>
      </c>
      <c r="S201" s="45">
        <v>0.05</v>
      </c>
      <c r="T201" s="45">
        <v>2.5000000000000001E-2</v>
      </c>
      <c r="U201" s="45"/>
      <c r="V201" s="45"/>
      <c r="W201" s="45">
        <v>0.05</v>
      </c>
      <c r="X201" s="45"/>
      <c r="Y201" s="45"/>
      <c r="Z201" s="45"/>
      <c r="AA201" s="45"/>
      <c r="AB201" s="45"/>
      <c r="AC201" s="45"/>
      <c r="AD201" s="45"/>
      <c r="AE201" s="45"/>
      <c r="AF201" s="45"/>
      <c r="AG201" s="45"/>
      <c r="AH201" s="34">
        <v>3691.6037184960001</v>
      </c>
      <c r="AI201" s="34">
        <v>155433.33832481501</v>
      </c>
      <c r="AJ201" s="34">
        <v>625.68748094067701</v>
      </c>
      <c r="AK201" s="34"/>
      <c r="AM201" s="13" t="str">
        <f t="shared" si="4"/>
        <v>.Industrial Minerals.VentilationHigh Eff airfoil fan</v>
      </c>
    </row>
    <row r="202" spans="1:39" x14ac:dyDescent="0.25">
      <c r="A202" s="10" t="s">
        <v>202</v>
      </c>
      <c r="B202" s="41"/>
      <c r="C202" s="41"/>
      <c r="D202" s="39"/>
      <c r="E202" s="39"/>
      <c r="F202" s="10" t="s">
        <v>209</v>
      </c>
      <c r="G202" s="39"/>
      <c r="H202" s="40"/>
      <c r="I202" s="39"/>
      <c r="J202" s="39"/>
      <c r="K202" s="39" t="s">
        <v>51</v>
      </c>
      <c r="L202" s="24"/>
      <c r="M202" s="27" t="s">
        <v>162</v>
      </c>
      <c r="N202" s="45"/>
      <c r="O202" s="27"/>
      <c r="P202" s="27">
        <v>1940</v>
      </c>
      <c r="Q202" s="27">
        <v>2101</v>
      </c>
      <c r="R202" s="27">
        <v>30</v>
      </c>
      <c r="S202" s="45">
        <v>0.4</v>
      </c>
      <c r="T202" s="45">
        <v>0.45</v>
      </c>
      <c r="U202" s="45"/>
      <c r="V202" s="45"/>
      <c r="W202" s="45">
        <v>0.4</v>
      </c>
      <c r="X202" s="45">
        <v>0.5</v>
      </c>
      <c r="Y202" s="45"/>
      <c r="Z202" s="45"/>
      <c r="AA202" s="45"/>
      <c r="AB202" s="45"/>
      <c r="AC202" s="45"/>
      <c r="AD202" s="45"/>
      <c r="AE202" s="45"/>
      <c r="AF202" s="45">
        <v>0.5</v>
      </c>
      <c r="AG202" s="45"/>
      <c r="AH202" s="34">
        <v>3691.6037184960001</v>
      </c>
      <c r="AI202" s="34">
        <v>57604.904885779899</v>
      </c>
      <c r="AJ202" s="34">
        <v>625.68748094067701</v>
      </c>
      <c r="AK202" s="34"/>
      <c r="AM202" s="13" t="str">
        <f t="shared" si="4"/>
        <v>.Industrial Minerals.VentilationLow Eff vane axial tube axial fan</v>
      </c>
    </row>
    <row r="203" spans="1:39" x14ac:dyDescent="0.25">
      <c r="A203" s="10" t="s">
        <v>202</v>
      </c>
      <c r="B203" s="41"/>
      <c r="C203" s="41"/>
      <c r="D203" s="39"/>
      <c r="E203" s="39"/>
      <c r="F203" s="10" t="s">
        <v>210</v>
      </c>
      <c r="G203" s="39"/>
      <c r="H203" s="40"/>
      <c r="I203" s="39"/>
      <c r="J203" s="39"/>
      <c r="K203" s="39" t="s">
        <v>51</v>
      </c>
      <c r="L203" s="24"/>
      <c r="M203" s="27" t="s">
        <v>162</v>
      </c>
      <c r="N203" s="45"/>
      <c r="O203" s="27"/>
      <c r="P203" s="27">
        <v>1940</v>
      </c>
      <c r="Q203" s="27">
        <v>2101</v>
      </c>
      <c r="R203" s="27">
        <v>30</v>
      </c>
      <c r="S203" s="45">
        <v>0.1</v>
      </c>
      <c r="T203" s="45">
        <v>0.05</v>
      </c>
      <c r="U203" s="45"/>
      <c r="V203" s="45"/>
      <c r="W203" s="45">
        <v>0.1</v>
      </c>
      <c r="X203" s="45"/>
      <c r="Y203" s="45"/>
      <c r="Z203" s="45"/>
      <c r="AA203" s="45"/>
      <c r="AB203" s="45"/>
      <c r="AC203" s="45"/>
      <c r="AD203" s="45"/>
      <c r="AE203" s="45"/>
      <c r="AF203" s="45"/>
      <c r="AG203" s="45"/>
      <c r="AH203" s="34">
        <v>3691.6037184960001</v>
      </c>
      <c r="AI203" s="34">
        <v>145267.766874383</v>
      </c>
      <c r="AJ203" s="34">
        <v>625.68748094067701</v>
      </c>
      <c r="AK203" s="34"/>
      <c r="AM203" s="13" t="str">
        <f t="shared" si="4"/>
        <v>.Industrial Minerals.VentilationHigh Eff vane axial tube axial fan</v>
      </c>
    </row>
    <row r="204" spans="1:39" x14ac:dyDescent="0.25">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1:39" x14ac:dyDescent="0.25">
      <c r="A205" s="10" t="s">
        <v>211</v>
      </c>
      <c r="B205" s="41"/>
      <c r="C205" s="41"/>
      <c r="D205" s="39"/>
      <c r="E205" s="39"/>
      <c r="G205" s="39"/>
      <c r="H205" s="40"/>
      <c r="I205" s="39"/>
      <c r="J205" s="39"/>
      <c r="K205" s="39" t="s">
        <v>51</v>
      </c>
      <c r="L205" s="24"/>
      <c r="M205" s="27" t="s">
        <v>162</v>
      </c>
      <c r="N205" s="45">
        <v>0.5</v>
      </c>
      <c r="O205" s="27">
        <v>10</v>
      </c>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.Industrial Minerals.Conveyance</v>
      </c>
    </row>
    <row r="206" spans="1:39" x14ac:dyDescent="0.25">
      <c r="A206" s="10" t="s">
        <v>211</v>
      </c>
      <c r="B206" s="41"/>
      <c r="C206" s="41"/>
      <c r="D206" s="39"/>
      <c r="E206" s="39"/>
      <c r="F206" s="10" t="s">
        <v>212</v>
      </c>
      <c r="G206" s="39"/>
      <c r="H206" s="40"/>
      <c r="I206" s="39"/>
      <c r="J206" s="39"/>
      <c r="K206" s="39" t="s">
        <v>51</v>
      </c>
      <c r="L206" s="24"/>
      <c r="M206" s="27" t="s">
        <v>162</v>
      </c>
      <c r="N206" s="45"/>
      <c r="O206" s="27"/>
      <c r="P206" s="27">
        <v>1940</v>
      </c>
      <c r="Q206" s="27">
        <v>2101</v>
      </c>
      <c r="R206" s="27">
        <v>15</v>
      </c>
      <c r="S206" s="45">
        <v>0.64</v>
      </c>
      <c r="T206" s="45">
        <v>0.72</v>
      </c>
      <c r="U206" s="45"/>
      <c r="V206" s="45"/>
      <c r="W206" s="45">
        <v>0.64</v>
      </c>
      <c r="X206" s="45">
        <v>0.8</v>
      </c>
      <c r="Y206" s="45"/>
      <c r="Z206" s="45"/>
      <c r="AA206" s="45"/>
      <c r="AB206" s="45"/>
      <c r="AC206" s="45"/>
      <c r="AD206" s="45"/>
      <c r="AE206" s="45"/>
      <c r="AF206" s="45">
        <v>0.8</v>
      </c>
      <c r="AG206" s="45"/>
      <c r="AH206" s="34">
        <v>4068.3363696000001</v>
      </c>
      <c r="AI206" s="34">
        <v>69565.738998718007</v>
      </c>
      <c r="AJ206" s="34">
        <v>4637.7159332478705</v>
      </c>
      <c r="AK206" s="34"/>
      <c r="AM206" s="13" t="str">
        <f t="shared" si="4"/>
        <v>.Industrial Minerals.ConveyanceLow Eff belt conveyor</v>
      </c>
    </row>
    <row r="207" spans="1:39" x14ac:dyDescent="0.25">
      <c r="A207" s="10" t="s">
        <v>211</v>
      </c>
      <c r="B207" s="41"/>
      <c r="C207" s="41"/>
      <c r="D207" s="39"/>
      <c r="E207" s="39"/>
      <c r="F207" s="10" t="s">
        <v>213</v>
      </c>
      <c r="G207" s="39"/>
      <c r="H207" s="40"/>
      <c r="I207" s="39"/>
      <c r="J207" s="39"/>
      <c r="K207" s="39" t="s">
        <v>51</v>
      </c>
      <c r="L207" s="24"/>
      <c r="M207" s="27" t="s">
        <v>162</v>
      </c>
      <c r="N207" s="45"/>
      <c r="O207" s="27"/>
      <c r="P207" s="27">
        <v>1940</v>
      </c>
      <c r="Q207" s="27">
        <v>2101</v>
      </c>
      <c r="R207" s="27">
        <v>15</v>
      </c>
      <c r="S207" s="45">
        <v>0.16</v>
      </c>
      <c r="T207" s="45">
        <v>0.08</v>
      </c>
      <c r="U207" s="45"/>
      <c r="V207" s="45"/>
      <c r="W207" s="45">
        <v>0.16</v>
      </c>
      <c r="X207" s="45"/>
      <c r="Y207" s="45"/>
      <c r="Z207" s="45"/>
      <c r="AA207" s="45"/>
      <c r="AB207" s="45"/>
      <c r="AC207" s="45"/>
      <c r="AD207" s="45"/>
      <c r="AE207" s="45"/>
      <c r="AF207" s="45"/>
      <c r="AG207" s="45"/>
      <c r="AH207" s="34">
        <v>4068.3363696000001</v>
      </c>
      <c r="AI207" s="34">
        <v>164908.47071703599</v>
      </c>
      <c r="AJ207" s="34">
        <v>4637.7159332478705</v>
      </c>
      <c r="AK207" s="34"/>
      <c r="AM207" s="13" t="str">
        <f t="shared" si="4"/>
        <v>.Industrial Minerals.ConveyanceHigh Eff belt conveyor</v>
      </c>
    </row>
    <row r="208" spans="1:39" x14ac:dyDescent="0.25">
      <c r="A208" s="10" t="s">
        <v>211</v>
      </c>
      <c r="B208" s="41"/>
      <c r="C208" s="41"/>
      <c r="D208" s="39"/>
      <c r="E208" s="39"/>
      <c r="F208" s="10" t="s">
        <v>214</v>
      </c>
      <c r="G208" s="39"/>
      <c r="H208" s="40"/>
      <c r="I208" s="39"/>
      <c r="J208" s="39"/>
      <c r="K208" s="39" t="s">
        <v>51</v>
      </c>
      <c r="L208" s="24"/>
      <c r="M208" s="27" t="s">
        <v>162</v>
      </c>
      <c r="N208" s="45"/>
      <c r="O208" s="27"/>
      <c r="P208" s="27">
        <v>1940</v>
      </c>
      <c r="Q208" s="27">
        <v>2101</v>
      </c>
      <c r="R208" s="27">
        <v>15</v>
      </c>
      <c r="S208" s="45">
        <v>0.16</v>
      </c>
      <c r="T208" s="45">
        <v>0.18</v>
      </c>
      <c r="U208" s="45"/>
      <c r="V208" s="45"/>
      <c r="W208" s="45">
        <v>0.16</v>
      </c>
      <c r="X208" s="45">
        <v>0.2</v>
      </c>
      <c r="Y208" s="45"/>
      <c r="Z208" s="45"/>
      <c r="AA208" s="45"/>
      <c r="AB208" s="45"/>
      <c r="AC208" s="45"/>
      <c r="AD208" s="45"/>
      <c r="AE208" s="45"/>
      <c r="AF208" s="45">
        <v>0.2</v>
      </c>
      <c r="AG208" s="45"/>
      <c r="AH208" s="34">
        <v>4068.3363696000001</v>
      </c>
      <c r="AI208" s="34">
        <v>220291.50682927301</v>
      </c>
      <c r="AJ208" s="34">
        <v>14686.100455284901</v>
      </c>
      <c r="AK208" s="34"/>
      <c r="AM208" s="13" t="str">
        <f t="shared" si="4"/>
        <v>.Industrial Minerals.ConveyanceLow Eff screw conveyor</v>
      </c>
    </row>
    <row r="209" spans="1:39" x14ac:dyDescent="0.25">
      <c r="A209" s="10" t="s">
        <v>211</v>
      </c>
      <c r="B209" s="41"/>
      <c r="C209" s="41"/>
      <c r="D209" s="39"/>
      <c r="E209" s="39"/>
      <c r="F209" s="10" t="s">
        <v>215</v>
      </c>
      <c r="G209" s="39"/>
      <c r="H209" s="40"/>
      <c r="I209" s="39"/>
      <c r="J209" s="39"/>
      <c r="K209" s="39" t="s">
        <v>51</v>
      </c>
      <c r="L209" s="24"/>
      <c r="M209" s="27" t="s">
        <v>162</v>
      </c>
      <c r="N209" s="45"/>
      <c r="O209" s="27"/>
      <c r="P209" s="27">
        <v>1940</v>
      </c>
      <c r="Q209" s="27">
        <v>2101</v>
      </c>
      <c r="R209" s="27">
        <v>15</v>
      </c>
      <c r="S209" s="45">
        <v>0.04</v>
      </c>
      <c r="T209" s="45">
        <v>0.02</v>
      </c>
      <c r="U209" s="45"/>
      <c r="V209" s="45"/>
      <c r="W209" s="45">
        <v>0.04</v>
      </c>
      <c r="X209" s="45"/>
      <c r="Y209" s="45"/>
      <c r="Z209" s="45"/>
      <c r="AA209" s="45"/>
      <c r="AB209" s="45"/>
      <c r="AC209" s="45"/>
      <c r="AD209" s="45"/>
      <c r="AE209" s="45"/>
      <c r="AF209" s="45"/>
      <c r="AG209" s="45"/>
      <c r="AH209" s="34">
        <v>4068.3363696000001</v>
      </c>
      <c r="AI209" s="34">
        <v>315634.23854759202</v>
      </c>
      <c r="AJ209" s="34">
        <v>14686.100455284901</v>
      </c>
      <c r="AK209" s="34"/>
      <c r="AM209" s="13" t="str">
        <f t="shared" si="4"/>
        <v>.Industrial Minerals.ConveyanceHigh Eff screw conveyor</v>
      </c>
    </row>
    <row r="210" spans="1:39" x14ac:dyDescent="0.25">
      <c r="A210" s="10" t="s">
        <v>211</v>
      </c>
      <c r="B210" s="41"/>
      <c r="C210" s="41"/>
      <c r="D210" s="39"/>
      <c r="E210" s="39"/>
      <c r="F210" s="10" t="s">
        <v>216</v>
      </c>
      <c r="G210" s="39"/>
      <c r="H210" s="40"/>
      <c r="I210" s="39"/>
      <c r="J210" s="39"/>
      <c r="K210" s="39" t="s">
        <v>51</v>
      </c>
      <c r="L210" s="24"/>
      <c r="M210" s="27" t="s">
        <v>162</v>
      </c>
      <c r="N210" s="45"/>
      <c r="O210" s="27"/>
      <c r="P210" s="27">
        <v>1940</v>
      </c>
      <c r="Q210" s="27">
        <v>2101</v>
      </c>
      <c r="R210" s="27">
        <v>15</v>
      </c>
      <c r="S210" s="45"/>
      <c r="T210" s="45"/>
      <c r="U210" s="45"/>
      <c r="V210" s="45"/>
      <c r="W210" s="45"/>
      <c r="X210" s="45"/>
      <c r="Y210" s="45"/>
      <c r="Z210" s="45"/>
      <c r="AA210" s="45"/>
      <c r="AB210" s="45"/>
      <c r="AC210" s="45"/>
      <c r="AD210" s="45"/>
      <c r="AE210" s="45"/>
      <c r="AF210" s="45"/>
      <c r="AG210" s="45"/>
      <c r="AH210" s="34">
        <v>4068.3363696000001</v>
      </c>
      <c r="AI210" s="34">
        <v>220291.50682927301</v>
      </c>
      <c r="AJ210" s="34">
        <v>14686.100455284901</v>
      </c>
      <c r="AK210" s="34"/>
      <c r="AM210" s="13" t="str">
        <f t="shared" si="4"/>
        <v>.Industrial Minerals.ConveyanceLow Eff apron conveyor</v>
      </c>
    </row>
    <row r="211" spans="1:39" x14ac:dyDescent="0.25">
      <c r="A211" s="10" t="s">
        <v>211</v>
      </c>
      <c r="B211" s="41"/>
      <c r="C211" s="41"/>
      <c r="D211" s="39"/>
      <c r="E211" s="39"/>
      <c r="F211" s="10" t="s">
        <v>217</v>
      </c>
      <c r="G211" s="39"/>
      <c r="H211" s="40"/>
      <c r="I211" s="39"/>
      <c r="J211" s="39"/>
      <c r="K211" s="39" t="s">
        <v>51</v>
      </c>
      <c r="L211" s="24"/>
      <c r="M211" s="27" t="s">
        <v>162</v>
      </c>
      <c r="N211" s="45"/>
      <c r="O211" s="27"/>
      <c r="P211" s="27">
        <v>1940</v>
      </c>
      <c r="Q211" s="27">
        <v>2101</v>
      </c>
      <c r="R211" s="27">
        <v>15</v>
      </c>
      <c r="S211" s="45"/>
      <c r="T211" s="45"/>
      <c r="U211" s="45"/>
      <c r="V211" s="45"/>
      <c r="W211" s="45"/>
      <c r="X211" s="45"/>
      <c r="Y211" s="45"/>
      <c r="Z211" s="45"/>
      <c r="AA211" s="45"/>
      <c r="AB211" s="45"/>
      <c r="AC211" s="45"/>
      <c r="AD211" s="45"/>
      <c r="AE211" s="45"/>
      <c r="AF211" s="45"/>
      <c r="AG211" s="45"/>
      <c r="AH211" s="34">
        <v>4068.3363696000001</v>
      </c>
      <c r="AI211" s="34">
        <v>315634.23854759202</v>
      </c>
      <c r="AJ211" s="34">
        <v>14686.100455284901</v>
      </c>
      <c r="AK211" s="34"/>
      <c r="AM211" s="13" t="str">
        <f t="shared" si="4"/>
        <v>.Industrial Minerals.ConveyanceHigh Eff apron conveyor</v>
      </c>
    </row>
    <row r="212" spans="1:39" x14ac:dyDescent="0.25">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1:39" x14ac:dyDescent="0.25">
      <c r="A213" s="10" t="s">
        <v>218</v>
      </c>
      <c r="B213" s="41"/>
      <c r="C213" s="41"/>
      <c r="D213" s="39"/>
      <c r="E213" s="39"/>
      <c r="G213" s="39"/>
      <c r="H213" s="40"/>
      <c r="I213" s="39"/>
      <c r="J213" s="39"/>
      <c r="K213" s="39" t="s">
        <v>51</v>
      </c>
      <c r="L213" s="24"/>
      <c r="M213" s="27" t="s">
        <v>162</v>
      </c>
      <c r="N213" s="45">
        <v>0.5</v>
      </c>
      <c r="O213" s="27">
        <v>10</v>
      </c>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.Industrial Minerals.Compression.Small</v>
      </c>
    </row>
    <row r="214" spans="1:39" x14ac:dyDescent="0.25">
      <c r="A214" s="10" t="s">
        <v>218</v>
      </c>
      <c r="B214" s="41"/>
      <c r="C214" s="41"/>
      <c r="D214" s="39"/>
      <c r="E214" s="39"/>
      <c r="F214" s="10" t="s">
        <v>219</v>
      </c>
      <c r="G214" s="39"/>
      <c r="H214" s="40"/>
      <c r="I214" s="39"/>
      <c r="J214" s="39"/>
      <c r="K214" s="39" t="s">
        <v>51</v>
      </c>
      <c r="L214" s="24"/>
      <c r="M214" s="27" t="s">
        <v>162</v>
      </c>
      <c r="N214" s="45"/>
      <c r="O214" s="27"/>
      <c r="P214" s="27">
        <v>1940</v>
      </c>
      <c r="Q214" s="27">
        <v>2101</v>
      </c>
      <c r="R214" s="27">
        <v>10</v>
      </c>
      <c r="S214" s="45">
        <v>1</v>
      </c>
      <c r="T214" s="45">
        <v>1</v>
      </c>
      <c r="U214" s="45"/>
      <c r="V214" s="45"/>
      <c r="W214" s="45">
        <v>1</v>
      </c>
      <c r="X214" s="45">
        <v>1</v>
      </c>
      <c r="Y214" s="45"/>
      <c r="Z214" s="45"/>
      <c r="AA214" s="45"/>
      <c r="AB214" s="45"/>
      <c r="AC214" s="45"/>
      <c r="AD214" s="45"/>
      <c r="AE214" s="45"/>
      <c r="AF214" s="45"/>
      <c r="AG214" s="45"/>
      <c r="AH214" s="34">
        <v>1175.8197600000001</v>
      </c>
      <c r="AI214" s="34">
        <v>69332.544385279703</v>
      </c>
      <c r="AJ214" s="34">
        <v>2126.29879397994</v>
      </c>
      <c r="AK214" s="34"/>
      <c r="AM214" s="13" t="str">
        <f t="shared" si="4"/>
        <v>.Industrial Minerals.Compression.SmallLow Eff centrifugal compressor</v>
      </c>
    </row>
    <row r="215" spans="1:39" x14ac:dyDescent="0.25">
      <c r="A215" s="10" t="s">
        <v>218</v>
      </c>
      <c r="B215" s="41"/>
      <c r="C215" s="41"/>
      <c r="D215" s="39"/>
      <c r="E215" s="39"/>
      <c r="F215" s="10" t="s">
        <v>220</v>
      </c>
      <c r="G215" s="39"/>
      <c r="H215" s="40"/>
      <c r="I215" s="39"/>
      <c r="J215" s="39"/>
      <c r="K215" s="39" t="s">
        <v>51</v>
      </c>
      <c r="L215" s="24"/>
      <c r="M215" s="27" t="s">
        <v>162</v>
      </c>
      <c r="N215" s="45"/>
      <c r="O215" s="27"/>
      <c r="P215" s="27">
        <v>1940</v>
      </c>
      <c r="Q215" s="27">
        <v>2101</v>
      </c>
      <c r="R215" s="27">
        <v>10</v>
      </c>
      <c r="S215" s="45"/>
      <c r="T215" s="45"/>
      <c r="U215" s="45"/>
      <c r="V215" s="45"/>
      <c r="W215" s="45"/>
      <c r="X215" s="45"/>
      <c r="Y215" s="45"/>
      <c r="Z215" s="45"/>
      <c r="AA215" s="45"/>
      <c r="AB215" s="45"/>
      <c r="AC215" s="45"/>
      <c r="AD215" s="45"/>
      <c r="AE215" s="45"/>
      <c r="AF215" s="45"/>
      <c r="AG215" s="45"/>
      <c r="AH215" s="34">
        <v>1175.8197600000001</v>
      </c>
      <c r="AI215" s="34">
        <v>107683.953772122</v>
      </c>
      <c r="AJ215" s="34">
        <v>2126.29879397994</v>
      </c>
      <c r="AK215" s="34"/>
      <c r="AM215" s="13" t="str">
        <f t="shared" si="4"/>
        <v>.Industrial Minerals.Compression.SmallHigh Eff centrifugal compressor</v>
      </c>
    </row>
    <row r="216" spans="1:39" x14ac:dyDescent="0.25">
      <c r="A216" s="10" t="s">
        <v>218</v>
      </c>
      <c r="B216" s="41"/>
      <c r="C216" s="41"/>
      <c r="D216" s="39"/>
      <c r="E216" s="39"/>
      <c r="F216" s="10" t="s">
        <v>221</v>
      </c>
      <c r="G216" s="39"/>
      <c r="H216" s="40"/>
      <c r="I216" s="39"/>
      <c r="J216" s="39"/>
      <c r="K216" s="39" t="s">
        <v>51</v>
      </c>
      <c r="L216" s="24"/>
      <c r="M216" s="27" t="s">
        <v>162</v>
      </c>
      <c r="N216" s="45"/>
      <c r="O216" s="27"/>
      <c r="P216" s="27">
        <v>1940</v>
      </c>
      <c r="Q216" s="27">
        <v>2101</v>
      </c>
      <c r="R216" s="27">
        <v>10</v>
      </c>
      <c r="S216" s="45"/>
      <c r="T216" s="45"/>
      <c r="U216" s="45"/>
      <c r="V216" s="45"/>
      <c r="W216" s="45"/>
      <c r="X216" s="45"/>
      <c r="Y216" s="45"/>
      <c r="Z216" s="45"/>
      <c r="AA216" s="45"/>
      <c r="AB216" s="45"/>
      <c r="AC216" s="45"/>
      <c r="AD216" s="45"/>
      <c r="AE216" s="45"/>
      <c r="AF216" s="45"/>
      <c r="AG216" s="45"/>
      <c r="AH216" s="34">
        <v>1175.8197600000001</v>
      </c>
      <c r="AI216" s="34">
        <v>79732.426043071697</v>
      </c>
      <c r="AJ216" s="34">
        <v>2319.59868434175</v>
      </c>
      <c r="AK216" s="34"/>
      <c r="AM216" s="13" t="str">
        <f t="shared" si="4"/>
        <v>.Industrial Minerals.Compression.SmallLow Eff reciprocating compressor</v>
      </c>
    </row>
    <row r="217" spans="1:39" x14ac:dyDescent="0.25">
      <c r="A217" s="10" t="s">
        <v>218</v>
      </c>
      <c r="B217" s="41"/>
      <c r="C217" s="41"/>
      <c r="D217" s="39"/>
      <c r="E217" s="39"/>
      <c r="F217" s="10" t="s">
        <v>222</v>
      </c>
      <c r="G217" s="39"/>
      <c r="H217" s="40"/>
      <c r="I217" s="39"/>
      <c r="J217" s="39"/>
      <c r="K217" s="39" t="s">
        <v>51</v>
      </c>
      <c r="L217" s="24"/>
      <c r="M217" s="27" t="s">
        <v>162</v>
      </c>
      <c r="N217" s="45"/>
      <c r="O217" s="27"/>
      <c r="P217" s="27">
        <v>1940</v>
      </c>
      <c r="Q217" s="27">
        <v>2101</v>
      </c>
      <c r="R217" s="27">
        <v>10</v>
      </c>
      <c r="S217" s="45"/>
      <c r="T217" s="45"/>
      <c r="U217" s="45"/>
      <c r="V217" s="45"/>
      <c r="W217" s="45"/>
      <c r="X217" s="45"/>
      <c r="Y217" s="45"/>
      <c r="Z217" s="45"/>
      <c r="AA217" s="45"/>
      <c r="AB217" s="45"/>
      <c r="AC217" s="45"/>
      <c r="AD217" s="45"/>
      <c r="AE217" s="45"/>
      <c r="AF217" s="45"/>
      <c r="AG217" s="45"/>
      <c r="AH217" s="34">
        <v>1175.8197600000001</v>
      </c>
      <c r="AI217" s="34">
        <v>118083.835429914</v>
      </c>
      <c r="AJ217" s="34">
        <v>2319.59868434175</v>
      </c>
      <c r="AK217" s="34"/>
      <c r="AM217" s="13" t="str">
        <f t="shared" si="4"/>
        <v>.Industrial Minerals.Compression.SmallHigh Eff reciprocating compressor</v>
      </c>
    </row>
    <row r="218" spans="1:39" x14ac:dyDescent="0.25">
      <c r="A218" s="10" t="s">
        <v>218</v>
      </c>
      <c r="B218" s="41"/>
      <c r="C218" s="41"/>
      <c r="D218" s="39"/>
      <c r="E218" s="39"/>
      <c r="F218" s="10" t="s">
        <v>223</v>
      </c>
      <c r="G218" s="39"/>
      <c r="H218" s="40"/>
      <c r="I218" s="39"/>
      <c r="J218" s="39"/>
      <c r="K218" s="39" t="s">
        <v>51</v>
      </c>
      <c r="L218" s="24"/>
      <c r="M218" s="27" t="s">
        <v>162</v>
      </c>
      <c r="N218" s="45"/>
      <c r="O218" s="27"/>
      <c r="P218" s="27">
        <v>1940</v>
      </c>
      <c r="Q218" s="27">
        <v>2101</v>
      </c>
      <c r="R218" s="27">
        <v>10</v>
      </c>
      <c r="S218" s="45"/>
      <c r="T218" s="45"/>
      <c r="U218" s="45"/>
      <c r="V218" s="45"/>
      <c r="W218" s="45"/>
      <c r="X218" s="45"/>
      <c r="Y218" s="45"/>
      <c r="Z218" s="45"/>
      <c r="AA218" s="45"/>
      <c r="AB218" s="45"/>
      <c r="AC218" s="45"/>
      <c r="AD218" s="45"/>
      <c r="AE218" s="45"/>
      <c r="AF218" s="45"/>
      <c r="AG218" s="45"/>
      <c r="AH218" s="34">
        <v>1175.8197600000001</v>
      </c>
      <c r="AI218" s="34">
        <v>51999.999198041602</v>
      </c>
      <c r="AJ218" s="34">
        <v>1932.99890361812</v>
      </c>
      <c r="AK218" s="34"/>
      <c r="AM218" s="13" t="str">
        <f t="shared" si="4"/>
        <v>.Industrial Minerals.Compression.SmallLow Eff rotary compressor</v>
      </c>
    </row>
    <row r="219" spans="1:39" x14ac:dyDescent="0.25">
      <c r="A219" s="10" t="s">
        <v>218</v>
      </c>
      <c r="B219" s="41"/>
      <c r="C219" s="41"/>
      <c r="D219" s="39"/>
      <c r="E219" s="39"/>
      <c r="F219" s="10" t="s">
        <v>224</v>
      </c>
      <c r="G219" s="39"/>
      <c r="H219" s="40"/>
      <c r="I219" s="39"/>
      <c r="J219" s="39"/>
      <c r="K219" s="39" t="s">
        <v>51</v>
      </c>
      <c r="L219" s="24"/>
      <c r="M219" s="27" t="s">
        <v>162</v>
      </c>
      <c r="N219" s="45"/>
      <c r="O219" s="27"/>
      <c r="P219" s="27">
        <v>1940</v>
      </c>
      <c r="Q219" s="27">
        <v>2101</v>
      </c>
      <c r="R219" s="27">
        <v>10</v>
      </c>
      <c r="S219" s="45"/>
      <c r="T219" s="45"/>
      <c r="U219" s="45"/>
      <c r="V219" s="45"/>
      <c r="W219" s="45"/>
      <c r="X219" s="45"/>
      <c r="Y219" s="45"/>
      <c r="Z219" s="45"/>
      <c r="AA219" s="45"/>
      <c r="AB219" s="45"/>
      <c r="AC219" s="45"/>
      <c r="AD219" s="45"/>
      <c r="AE219" s="45"/>
      <c r="AF219" s="45"/>
      <c r="AG219" s="45"/>
      <c r="AH219" s="34">
        <v>1175.8197600000001</v>
      </c>
      <c r="AI219" s="34">
        <v>90351.408584883597</v>
      </c>
      <c r="AJ219" s="34">
        <v>1932.99890361812</v>
      </c>
      <c r="AK219" s="34"/>
      <c r="AM219" s="13" t="str">
        <f t="shared" si="4"/>
        <v>.Industrial Minerals.Compression.SmallHigh Eff rotary compressor</v>
      </c>
    </row>
    <row r="220" spans="1:39" x14ac:dyDescent="0.25">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1:39" x14ac:dyDescent="0.25">
      <c r="A221" s="10" t="s">
        <v>225</v>
      </c>
      <c r="B221" s="41"/>
      <c r="C221" s="41"/>
      <c r="D221" s="39"/>
      <c r="E221" s="39"/>
      <c r="G221" s="39"/>
      <c r="H221" s="40"/>
      <c r="I221" s="39"/>
      <c r="J221" s="39"/>
      <c r="K221" s="39" t="s">
        <v>51</v>
      </c>
      <c r="L221" s="24"/>
      <c r="M221" s="27" t="s">
        <v>162</v>
      </c>
      <c r="N221" s="45">
        <v>0.5</v>
      </c>
      <c r="O221" s="27">
        <v>10</v>
      </c>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.Industrial Minerals.Compression.Large</v>
      </c>
    </row>
    <row r="222" spans="1:39" x14ac:dyDescent="0.25">
      <c r="A222" s="10" t="s">
        <v>225</v>
      </c>
      <c r="B222" s="41"/>
      <c r="C222" s="41"/>
      <c r="D222" s="39"/>
      <c r="E222" s="39"/>
      <c r="F222" s="10" t="s">
        <v>219</v>
      </c>
      <c r="G222" s="39"/>
      <c r="H222" s="40"/>
      <c r="I222" s="39"/>
      <c r="J222" s="39"/>
      <c r="K222" s="39" t="s">
        <v>51</v>
      </c>
      <c r="L222" s="24"/>
      <c r="M222" s="27" t="s">
        <v>162</v>
      </c>
      <c r="N222" s="45"/>
      <c r="O222" s="27"/>
      <c r="P222" s="27">
        <v>1940</v>
      </c>
      <c r="Q222" s="27">
        <v>2101</v>
      </c>
      <c r="R222" s="27">
        <v>10</v>
      </c>
      <c r="S222" s="45">
        <v>1</v>
      </c>
      <c r="T222" s="45">
        <v>1</v>
      </c>
      <c r="U222" s="45"/>
      <c r="V222" s="45"/>
      <c r="W222" s="45">
        <v>1</v>
      </c>
      <c r="X222" s="45">
        <v>1</v>
      </c>
      <c r="Y222" s="45"/>
      <c r="Z222" s="45"/>
      <c r="AA222" s="45"/>
      <c r="AB222" s="45"/>
      <c r="AC222" s="45"/>
      <c r="AD222" s="45"/>
      <c r="AE222" s="45"/>
      <c r="AF222" s="45"/>
      <c r="AG222" s="45"/>
      <c r="AH222" s="34">
        <v>8230.7383200000004</v>
      </c>
      <c r="AI222" s="34">
        <v>356854.48553115601</v>
      </c>
      <c r="AJ222" s="34">
        <v>21266.911000305001</v>
      </c>
      <c r="AK222" s="34"/>
      <c r="AM222" s="13" t="str">
        <f t="shared" si="4"/>
        <v>.Industrial Minerals.Compression.LargeLow Eff centrifugal compressor</v>
      </c>
    </row>
    <row r="223" spans="1:39" x14ac:dyDescent="0.25">
      <c r="A223" s="10" t="s">
        <v>225</v>
      </c>
      <c r="B223" s="41"/>
      <c r="C223" s="41"/>
      <c r="D223" s="39"/>
      <c r="E223" s="39"/>
      <c r="F223" s="10" t="s">
        <v>220</v>
      </c>
      <c r="G223" s="39"/>
      <c r="H223" s="40"/>
      <c r="I223" s="39"/>
      <c r="J223" s="39"/>
      <c r="K223" s="39" t="s">
        <v>51</v>
      </c>
      <c r="L223" s="24"/>
      <c r="M223" s="27" t="s">
        <v>162</v>
      </c>
      <c r="N223" s="45"/>
      <c r="O223" s="27"/>
      <c r="P223" s="27">
        <v>1940</v>
      </c>
      <c r="Q223" s="27">
        <v>2101</v>
      </c>
      <c r="R223" s="27">
        <v>10</v>
      </c>
      <c r="S223" s="45"/>
      <c r="T223" s="45"/>
      <c r="U223" s="45"/>
      <c r="V223" s="45"/>
      <c r="W223" s="45"/>
      <c r="X223" s="45"/>
      <c r="Y223" s="45"/>
      <c r="Z223" s="45"/>
      <c r="AA223" s="45"/>
      <c r="AB223" s="45"/>
      <c r="AC223" s="45"/>
      <c r="AD223" s="45"/>
      <c r="AE223" s="45"/>
      <c r="AF223" s="45"/>
      <c r="AG223" s="45"/>
      <c r="AH223" s="34">
        <v>8230.7383200000004</v>
      </c>
      <c r="AI223" s="34">
        <v>531127.80171548098</v>
      </c>
      <c r="AJ223" s="34">
        <v>21266.911000305001</v>
      </c>
      <c r="AK223" s="34"/>
      <c r="AM223" s="13" t="str">
        <f t="shared" si="4"/>
        <v>.Industrial Minerals.Compression.LargeHigh Eff centrifugal compressor</v>
      </c>
    </row>
    <row r="224" spans="1:39" x14ac:dyDescent="0.25">
      <c r="A224" s="10" t="s">
        <v>225</v>
      </c>
      <c r="B224" s="41"/>
      <c r="C224" s="41"/>
      <c r="D224" s="39"/>
      <c r="E224" s="39"/>
      <c r="F224" s="10" t="s">
        <v>221</v>
      </c>
      <c r="G224" s="39"/>
      <c r="H224" s="40"/>
      <c r="I224" s="39"/>
      <c r="J224" s="39"/>
      <c r="K224" s="39" t="s">
        <v>51</v>
      </c>
      <c r="L224" s="24"/>
      <c r="M224" s="27" t="s">
        <v>162</v>
      </c>
      <c r="N224" s="45"/>
      <c r="O224" s="27"/>
      <c r="P224" s="27">
        <v>1940</v>
      </c>
      <c r="Q224" s="27">
        <v>2101</v>
      </c>
      <c r="R224" s="27">
        <v>10</v>
      </c>
      <c r="S224" s="45"/>
      <c r="T224" s="45"/>
      <c r="U224" s="45"/>
      <c r="V224" s="45"/>
      <c r="W224" s="45"/>
      <c r="X224" s="45"/>
      <c r="Y224" s="45"/>
      <c r="Z224" s="45"/>
      <c r="AA224" s="45"/>
      <c r="AB224" s="45"/>
      <c r="AC224" s="45"/>
      <c r="AD224" s="45"/>
      <c r="AE224" s="45"/>
      <c r="AF224" s="45"/>
      <c r="AG224" s="45"/>
      <c r="AH224" s="34">
        <v>8230.7383200000004</v>
      </c>
      <c r="AI224" s="34">
        <v>410382.65836082998</v>
      </c>
      <c r="AJ224" s="34">
        <v>23200.266545787101</v>
      </c>
      <c r="AK224" s="34"/>
      <c r="AM224" s="13" t="str">
        <f t="shared" si="4"/>
        <v>.Industrial Minerals.Compression.LargeLow Eff reciprocating compressor</v>
      </c>
    </row>
    <row r="225" spans="1:39" x14ac:dyDescent="0.25">
      <c r="A225" s="10" t="s">
        <v>225</v>
      </c>
      <c r="B225" s="41"/>
      <c r="C225" s="41"/>
      <c r="D225" s="39"/>
      <c r="E225" s="39"/>
      <c r="F225" s="10" t="s">
        <v>222</v>
      </c>
      <c r="G225" s="39"/>
      <c r="H225" s="40"/>
      <c r="I225" s="39"/>
      <c r="J225" s="39"/>
      <c r="K225" s="39" t="s">
        <v>51</v>
      </c>
      <c r="L225" s="24"/>
      <c r="M225" s="27" t="s">
        <v>162</v>
      </c>
      <c r="N225" s="45"/>
      <c r="O225" s="27"/>
      <c r="P225" s="27">
        <v>1940</v>
      </c>
      <c r="Q225" s="27">
        <v>2101</v>
      </c>
      <c r="R225" s="27">
        <v>10</v>
      </c>
      <c r="S225" s="45"/>
      <c r="T225" s="45"/>
      <c r="U225" s="45"/>
      <c r="V225" s="45"/>
      <c r="W225" s="45"/>
      <c r="X225" s="45"/>
      <c r="Y225" s="45"/>
      <c r="Z225" s="45"/>
      <c r="AA225" s="45"/>
      <c r="AB225" s="45"/>
      <c r="AC225" s="45"/>
      <c r="AD225" s="45"/>
      <c r="AE225" s="45"/>
      <c r="AF225" s="45"/>
      <c r="AG225" s="45"/>
      <c r="AH225" s="34">
        <v>8230.7383200000004</v>
      </c>
      <c r="AI225" s="34">
        <v>584655.97454515495</v>
      </c>
      <c r="AJ225" s="34">
        <v>23200.266545787101</v>
      </c>
      <c r="AK225" s="34"/>
      <c r="AM225" s="13" t="str">
        <f t="shared" si="4"/>
        <v>.Industrial Minerals.Compression.LargeHigh Eff reciprocating compressor</v>
      </c>
    </row>
    <row r="226" spans="1:39" x14ac:dyDescent="0.25">
      <c r="A226" s="10" t="s">
        <v>225</v>
      </c>
      <c r="B226" s="41"/>
      <c r="C226" s="41"/>
      <c r="D226" s="39"/>
      <c r="E226" s="39"/>
      <c r="F226" s="10" t="s">
        <v>223</v>
      </c>
      <c r="G226" s="39"/>
      <c r="H226" s="40"/>
      <c r="I226" s="39"/>
      <c r="J226" s="39"/>
      <c r="K226" s="39" t="s">
        <v>51</v>
      </c>
      <c r="L226" s="24"/>
      <c r="M226" s="27" t="s">
        <v>162</v>
      </c>
      <c r="N226" s="45"/>
      <c r="O226" s="27"/>
      <c r="P226" s="27">
        <v>1940</v>
      </c>
      <c r="Q226" s="27">
        <v>2101</v>
      </c>
      <c r="R226" s="27">
        <v>10</v>
      </c>
      <c r="S226" s="45"/>
      <c r="T226" s="45"/>
      <c r="U226" s="45"/>
      <c r="V226" s="45"/>
      <c r="W226" s="45"/>
      <c r="X226" s="45"/>
      <c r="Y226" s="45"/>
      <c r="Z226" s="45"/>
      <c r="AA226" s="45"/>
      <c r="AB226" s="45"/>
      <c r="AC226" s="45"/>
      <c r="AD226" s="45"/>
      <c r="AE226" s="45"/>
      <c r="AF226" s="45"/>
      <c r="AG226" s="45"/>
      <c r="AH226" s="34">
        <v>8230.7383200000004</v>
      </c>
      <c r="AI226" s="34">
        <v>267643.90555638401</v>
      </c>
      <c r="AJ226" s="34">
        <v>19333.555454822701</v>
      </c>
      <c r="AK226" s="34"/>
      <c r="AM226" s="13" t="str">
        <f t="shared" si="4"/>
        <v>.Industrial Minerals.Compression.LargeLow Eff rotary compressor</v>
      </c>
    </row>
    <row r="227" spans="1:39" x14ac:dyDescent="0.25">
      <c r="A227" s="10" t="s">
        <v>225</v>
      </c>
      <c r="B227" s="41"/>
      <c r="C227" s="41"/>
      <c r="D227" s="39"/>
      <c r="E227" s="39"/>
      <c r="F227" s="10" t="s">
        <v>224</v>
      </c>
      <c r="G227" s="39"/>
      <c r="H227" s="40"/>
      <c r="I227" s="39"/>
      <c r="J227" s="39"/>
      <c r="K227" s="39" t="s">
        <v>51</v>
      </c>
      <c r="L227" s="24"/>
      <c r="M227" s="27" t="s">
        <v>162</v>
      </c>
      <c r="N227" s="45"/>
      <c r="O227" s="27"/>
      <c r="P227" s="27">
        <v>1940</v>
      </c>
      <c r="Q227" s="27">
        <v>2101</v>
      </c>
      <c r="R227" s="27">
        <v>10</v>
      </c>
      <c r="S227" s="45"/>
      <c r="T227" s="45"/>
      <c r="U227" s="45"/>
      <c r="V227" s="45"/>
      <c r="W227" s="45"/>
      <c r="X227" s="45"/>
      <c r="Y227" s="45"/>
      <c r="Z227" s="45"/>
      <c r="AA227" s="45"/>
      <c r="AB227" s="45"/>
      <c r="AC227" s="45"/>
      <c r="AD227" s="45"/>
      <c r="AE227" s="45"/>
      <c r="AF227" s="45"/>
      <c r="AG227" s="45"/>
      <c r="AH227" s="34">
        <v>8230.7383200000004</v>
      </c>
      <c r="AI227" s="34">
        <v>441917.22174071003</v>
      </c>
      <c r="AJ227" s="34">
        <v>19333.555454822701</v>
      </c>
      <c r="AK227" s="34"/>
      <c r="AM227" s="13" t="str">
        <f t="shared" si="4"/>
        <v>.Industrial Minerals.Compression.LargeHigh Eff rotary compressor</v>
      </c>
    </row>
    <row r="228" spans="1:39" x14ac:dyDescent="0.25">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1:39" x14ac:dyDescent="0.25">
      <c r="A229" s="10" t="s">
        <v>226</v>
      </c>
      <c r="B229" s="41"/>
      <c r="C229" s="41"/>
      <c r="D229" s="39"/>
      <c r="E229" s="39"/>
      <c r="G229" s="39"/>
      <c r="H229" s="40"/>
      <c r="I229" s="39"/>
      <c r="J229" s="39"/>
      <c r="K229" s="39" t="s">
        <v>51</v>
      </c>
      <c r="L229" s="24"/>
      <c r="M229" s="27" t="s">
        <v>162</v>
      </c>
      <c r="N229" s="45">
        <v>0.5</v>
      </c>
      <c r="O229" s="27">
        <v>10</v>
      </c>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.Industrial Minerals.Pumping.General.Small</v>
      </c>
    </row>
    <row r="230" spans="1:39" x14ac:dyDescent="0.25">
      <c r="A230" s="10" t="s">
        <v>226</v>
      </c>
      <c r="B230" s="41"/>
      <c r="C230" s="41"/>
      <c r="D230" s="39"/>
      <c r="E230" s="39"/>
      <c r="F230" s="10" t="s">
        <v>227</v>
      </c>
      <c r="G230" s="39"/>
      <c r="H230" s="40"/>
      <c r="I230" s="39"/>
      <c r="J230" s="39"/>
      <c r="K230" s="39" t="s">
        <v>51</v>
      </c>
      <c r="L230" s="24" t="s">
        <v>228</v>
      </c>
      <c r="M230" s="27" t="s">
        <v>162</v>
      </c>
      <c r="N230" s="45"/>
      <c r="O230" s="27"/>
      <c r="P230" s="27">
        <v>1940</v>
      </c>
      <c r="Q230" s="27">
        <v>2101</v>
      </c>
      <c r="R230" s="27">
        <v>10</v>
      </c>
      <c r="S230" s="45">
        <v>0.9</v>
      </c>
      <c r="T230" s="45">
        <v>0.9</v>
      </c>
      <c r="U230" s="45"/>
      <c r="V230" s="45"/>
      <c r="W230" s="45">
        <v>0.9</v>
      </c>
      <c r="X230" s="45">
        <v>0.9</v>
      </c>
      <c r="Y230" s="45"/>
      <c r="Z230" s="45"/>
      <c r="AA230" s="45"/>
      <c r="AB230" s="45"/>
      <c r="AC230" s="45"/>
      <c r="AD230" s="45"/>
      <c r="AE230" s="45"/>
      <c r="AF230" s="45">
        <v>1</v>
      </c>
      <c r="AG230" s="45"/>
      <c r="AH230" s="34">
        <v>940.65580799999998</v>
      </c>
      <c r="AI230" s="34">
        <v>37648.042521735697</v>
      </c>
      <c r="AJ230" s="34">
        <v>625.68748094067701</v>
      </c>
      <c r="AK230" s="34"/>
      <c r="AM230" s="13" t="str">
        <f t="shared" si="4"/>
        <v>.Industrial Minerals.Pumping.General.SmallLow Eff centrifugal pump</v>
      </c>
    </row>
    <row r="231" spans="1:39" x14ac:dyDescent="0.25">
      <c r="A231" s="10" t="s">
        <v>226</v>
      </c>
      <c r="B231" s="41"/>
      <c r="C231" s="41"/>
      <c r="D231" s="39"/>
      <c r="E231" s="39"/>
      <c r="F231" s="10" t="s">
        <v>229</v>
      </c>
      <c r="G231" s="39"/>
      <c r="H231" s="40"/>
      <c r="I231" s="39"/>
      <c r="J231" s="39"/>
      <c r="K231" s="39" t="s">
        <v>51</v>
      </c>
      <c r="L231" s="24"/>
      <c r="M231" s="27" t="s">
        <v>162</v>
      </c>
      <c r="N231" s="45"/>
      <c r="O231" s="27"/>
      <c r="P231" s="27">
        <v>1940</v>
      </c>
      <c r="Q231" s="27">
        <v>2101</v>
      </c>
      <c r="R231" s="27">
        <v>10</v>
      </c>
      <c r="S231" s="45">
        <v>0.1</v>
      </c>
      <c r="T231" s="45">
        <v>0.1</v>
      </c>
      <c r="U231" s="45"/>
      <c r="V231" s="45"/>
      <c r="W231" s="45">
        <v>0.1</v>
      </c>
      <c r="X231" s="45">
        <v>0.1</v>
      </c>
      <c r="Y231" s="45"/>
      <c r="Z231" s="45"/>
      <c r="AA231" s="45"/>
      <c r="AB231" s="45"/>
      <c r="AC231" s="45"/>
      <c r="AD231" s="45"/>
      <c r="AE231" s="45"/>
      <c r="AF231" s="45"/>
      <c r="AG231" s="45"/>
      <c r="AH231" s="34">
        <v>940.65580799999998</v>
      </c>
      <c r="AI231" s="34">
        <v>71487.521392478506</v>
      </c>
      <c r="AJ231" s="34">
        <v>625.68748094067701</v>
      </c>
      <c r="AK231" s="34"/>
      <c r="AM231" s="13" t="str">
        <f t="shared" si="4"/>
        <v>.Industrial Minerals.Pumping.General.SmallMed Eff centrifugal pump variable speed</v>
      </c>
    </row>
    <row r="232" spans="1:39" x14ac:dyDescent="0.25">
      <c r="A232" s="10" t="s">
        <v>226</v>
      </c>
      <c r="B232" s="41"/>
      <c r="C232" s="41"/>
      <c r="D232" s="39"/>
      <c r="E232" s="39"/>
      <c r="F232" s="10" t="s">
        <v>230</v>
      </c>
      <c r="G232" s="39"/>
      <c r="H232" s="40"/>
      <c r="I232" s="39"/>
      <c r="J232" s="39"/>
      <c r="K232" s="39" t="s">
        <v>51</v>
      </c>
      <c r="L232" s="24" t="s">
        <v>228</v>
      </c>
      <c r="M232" s="27" t="s">
        <v>162</v>
      </c>
      <c r="N232" s="45"/>
      <c r="O232" s="27"/>
      <c r="P232" s="27">
        <v>1940</v>
      </c>
      <c r="Q232" s="27">
        <v>2101</v>
      </c>
      <c r="R232" s="27">
        <v>10</v>
      </c>
      <c r="S232" s="45"/>
      <c r="T232" s="45"/>
      <c r="U232" s="45"/>
      <c r="V232" s="45"/>
      <c r="W232" s="45"/>
      <c r="X232" s="45"/>
      <c r="Y232" s="45"/>
      <c r="Z232" s="45"/>
      <c r="AA232" s="45"/>
      <c r="AB232" s="45"/>
      <c r="AC232" s="45"/>
      <c r="AD232" s="45"/>
      <c r="AE232" s="45"/>
      <c r="AF232" s="45"/>
      <c r="AG232" s="45"/>
      <c r="AH232" s="34">
        <v>940.65580799999998</v>
      </c>
      <c r="AI232" s="34">
        <v>73270.730713159501</v>
      </c>
      <c r="AJ232" s="34">
        <v>625.68748094067701</v>
      </c>
      <c r="AK232" s="34"/>
      <c r="AM232" s="13" t="str">
        <f t="shared" si="4"/>
        <v>.Industrial Minerals.Pumping.General.SmallHigh Eff centrifugal pump variable speed</v>
      </c>
    </row>
    <row r="233" spans="1:39" x14ac:dyDescent="0.25">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1:39" x14ac:dyDescent="0.25">
      <c r="A234" s="10" t="s">
        <v>231</v>
      </c>
      <c r="B234" s="41"/>
      <c r="C234" s="41"/>
      <c r="D234" s="39"/>
      <c r="E234" s="39"/>
      <c r="G234" s="39"/>
      <c r="H234" s="40"/>
      <c r="I234" s="39"/>
      <c r="J234" s="39"/>
      <c r="K234" s="39" t="s">
        <v>51</v>
      </c>
      <c r="L234" s="24"/>
      <c r="M234" s="27" t="s">
        <v>162</v>
      </c>
      <c r="N234" s="45">
        <v>0.5</v>
      </c>
      <c r="O234" s="27">
        <v>10</v>
      </c>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.Industrial Minerals.Pumping.General.Large</v>
      </c>
    </row>
    <row r="235" spans="1:39" x14ac:dyDescent="0.25">
      <c r="A235" s="10" t="s">
        <v>231</v>
      </c>
      <c r="B235" s="41"/>
      <c r="C235" s="41"/>
      <c r="D235" s="39"/>
      <c r="E235" s="39"/>
      <c r="F235" s="10" t="s">
        <v>227</v>
      </c>
      <c r="G235" s="39"/>
      <c r="H235" s="40"/>
      <c r="I235" s="39"/>
      <c r="J235" s="39"/>
      <c r="K235" s="39" t="s">
        <v>51</v>
      </c>
      <c r="L235" s="24"/>
      <c r="M235" s="27" t="s">
        <v>162</v>
      </c>
      <c r="N235" s="45"/>
      <c r="O235" s="27"/>
      <c r="P235" s="27">
        <v>1940</v>
      </c>
      <c r="Q235" s="27">
        <v>2101</v>
      </c>
      <c r="R235" s="27">
        <v>10</v>
      </c>
      <c r="S235" s="45">
        <v>0.8</v>
      </c>
      <c r="T235" s="45">
        <v>0.9</v>
      </c>
      <c r="U235" s="45"/>
      <c r="V235" s="45"/>
      <c r="W235" s="45">
        <v>0.8</v>
      </c>
      <c r="X235" s="45">
        <v>1</v>
      </c>
      <c r="Y235" s="45"/>
      <c r="Z235" s="45"/>
      <c r="AA235" s="45"/>
      <c r="AB235" s="45"/>
      <c r="AC235" s="45"/>
      <c r="AD235" s="45"/>
      <c r="AE235" s="45"/>
      <c r="AF235" s="45">
        <v>1</v>
      </c>
      <c r="AG235" s="45"/>
      <c r="AH235" s="34">
        <v>9406.5580800000007</v>
      </c>
      <c r="AI235" s="34">
        <v>210829.038121719</v>
      </c>
      <c r="AJ235" s="34">
        <v>625.68748094067701</v>
      </c>
      <c r="AK235" s="34"/>
      <c r="AM235" s="13" t="str">
        <f t="shared" si="4"/>
        <v>.Industrial Minerals.Pumping.General.LargeLow Eff centrifugal pump</v>
      </c>
    </row>
    <row r="236" spans="1:39" x14ac:dyDescent="0.25">
      <c r="A236" s="10" t="s">
        <v>231</v>
      </c>
      <c r="B236" s="41"/>
      <c r="C236" s="41"/>
      <c r="D236" s="39"/>
      <c r="E236" s="39"/>
      <c r="F236" s="10" t="s">
        <v>229</v>
      </c>
      <c r="G236" s="39"/>
      <c r="H236" s="40"/>
      <c r="I236" s="39"/>
      <c r="J236" s="39"/>
      <c r="K236" s="39" t="s">
        <v>51</v>
      </c>
      <c r="L236" s="24"/>
      <c r="M236" s="27" t="s">
        <v>162</v>
      </c>
      <c r="N236" s="45"/>
      <c r="O236" s="27"/>
      <c r="P236" s="27">
        <v>1940</v>
      </c>
      <c r="Q236" s="27">
        <v>2101</v>
      </c>
      <c r="R236" s="27">
        <v>10</v>
      </c>
      <c r="S236" s="45">
        <v>0.2</v>
      </c>
      <c r="T236" s="45">
        <v>0.1</v>
      </c>
      <c r="U236" s="45"/>
      <c r="V236" s="45"/>
      <c r="W236" s="45">
        <v>0.2</v>
      </c>
      <c r="X236" s="45"/>
      <c r="Y236" s="45"/>
      <c r="Z236" s="45"/>
      <c r="AA236" s="45"/>
      <c r="AB236" s="45"/>
      <c r="AC236" s="45"/>
      <c r="AD236" s="45"/>
      <c r="AE236" s="45"/>
      <c r="AF236" s="45"/>
      <c r="AG236" s="45"/>
      <c r="AH236" s="34">
        <v>9406.5580800000007</v>
      </c>
      <c r="AI236" s="34">
        <v>400330.11979787902</v>
      </c>
      <c r="AJ236" s="34">
        <v>625.68748094067701</v>
      </c>
      <c r="AK236" s="34"/>
      <c r="AM236" s="13" t="str">
        <f t="shared" si="4"/>
        <v>.Industrial Minerals.Pumping.General.LargeMed Eff centrifugal pump variable speed</v>
      </c>
    </row>
    <row r="237" spans="1:39" x14ac:dyDescent="0.25">
      <c r="A237" s="10" t="s">
        <v>231</v>
      </c>
      <c r="B237" s="41"/>
      <c r="C237" s="41"/>
      <c r="D237" s="39"/>
      <c r="E237" s="39"/>
      <c r="F237" s="10" t="s">
        <v>230</v>
      </c>
      <c r="G237" s="39"/>
      <c r="H237" s="40"/>
      <c r="I237" s="39"/>
      <c r="J237" s="39"/>
      <c r="K237" s="39" t="s">
        <v>51</v>
      </c>
      <c r="L237" s="24"/>
      <c r="M237" s="27" t="s">
        <v>162</v>
      </c>
      <c r="N237" s="45"/>
      <c r="O237" s="27"/>
      <c r="P237" s="27">
        <v>1940</v>
      </c>
      <c r="Q237" s="27">
        <v>2101</v>
      </c>
      <c r="R237" s="27">
        <v>10</v>
      </c>
      <c r="S237" s="45"/>
      <c r="T237" s="45"/>
      <c r="U237" s="45"/>
      <c r="V237" s="45"/>
      <c r="W237" s="45"/>
      <c r="X237" s="45"/>
      <c r="Y237" s="45"/>
      <c r="Z237" s="45"/>
      <c r="AA237" s="45"/>
      <c r="AB237" s="45"/>
      <c r="AC237" s="45"/>
      <c r="AD237" s="45"/>
      <c r="AE237" s="45"/>
      <c r="AF237" s="45"/>
      <c r="AG237" s="45"/>
      <c r="AH237" s="34">
        <v>9406.5580800000007</v>
      </c>
      <c r="AI237" s="34">
        <v>403896.53843924199</v>
      </c>
      <c r="AJ237" s="34">
        <v>625.68748094067701</v>
      </c>
      <c r="AK237" s="34"/>
      <c r="AM237" s="13" t="str">
        <f t="shared" si="4"/>
        <v>.Industrial Minerals.Pumping.General.LargeHigh Eff centrifugal pump variable speed</v>
      </c>
    </row>
    <row r="238" spans="1:39" x14ac:dyDescent="0.25">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1:39" x14ac:dyDescent="0.25">
      <c r="A239" s="10" t="s">
        <v>232</v>
      </c>
      <c r="B239" s="41"/>
      <c r="C239" s="41"/>
      <c r="D239" s="39"/>
      <c r="E239" s="39"/>
      <c r="G239" s="39"/>
      <c r="H239" s="40"/>
      <c r="I239" s="39"/>
      <c r="J239" s="39"/>
      <c r="K239" s="39" t="s">
        <v>51</v>
      </c>
      <c r="L239" s="24"/>
      <c r="M239" s="27" t="s">
        <v>162</v>
      </c>
      <c r="N239" s="45">
        <v>0.5</v>
      </c>
      <c r="O239" s="27">
        <v>10</v>
      </c>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.Industrial Minerals.Pumping.Slurry Stock.Small</v>
      </c>
    </row>
    <row r="240" spans="1:39" x14ac:dyDescent="0.25">
      <c r="A240" s="10" t="s">
        <v>232</v>
      </c>
      <c r="B240" s="41"/>
      <c r="C240" s="41"/>
      <c r="D240" s="39"/>
      <c r="E240" s="39"/>
      <c r="F240" s="10" t="s">
        <v>233</v>
      </c>
      <c r="G240" s="39"/>
      <c r="H240" s="40"/>
      <c r="I240" s="39"/>
      <c r="J240" s="39"/>
      <c r="K240" s="39" t="s">
        <v>51</v>
      </c>
      <c r="L240" s="24" t="s">
        <v>234</v>
      </c>
      <c r="M240" s="27" t="s">
        <v>162</v>
      </c>
      <c r="N240" s="45"/>
      <c r="O240" s="27"/>
      <c r="P240" s="27">
        <v>1940</v>
      </c>
      <c r="Q240" s="27">
        <v>2101</v>
      </c>
      <c r="R240" s="27">
        <v>10</v>
      </c>
      <c r="S240" s="45">
        <v>0.9</v>
      </c>
      <c r="T240" s="45">
        <v>0.9</v>
      </c>
      <c r="U240" s="45"/>
      <c r="V240" s="45"/>
      <c r="W240" s="45">
        <v>0.9</v>
      </c>
      <c r="X240" s="45">
        <v>0.9</v>
      </c>
      <c r="Y240" s="45"/>
      <c r="Z240" s="45"/>
      <c r="AA240" s="45"/>
      <c r="AB240" s="45"/>
      <c r="AC240" s="45"/>
      <c r="AD240" s="45"/>
      <c r="AE240" s="45"/>
      <c r="AF240" s="45">
        <v>0.9</v>
      </c>
      <c r="AG240" s="45"/>
      <c r="AH240" s="34">
        <v>940.65580799999998</v>
      </c>
      <c r="AI240" s="34">
        <v>112944.127565207</v>
      </c>
      <c r="AJ240" s="34">
        <v>625.68748094067701</v>
      </c>
      <c r="AK240" s="34"/>
      <c r="AM240" s="13" t="str">
        <f t="shared" si="4"/>
        <v>.Industrial Minerals.Pumping.Slurry Stock.SmallRotary pump</v>
      </c>
    </row>
    <row r="241" spans="1:39" x14ac:dyDescent="0.25">
      <c r="A241" s="10" t="s">
        <v>232</v>
      </c>
      <c r="B241" s="41"/>
      <c r="C241" s="41"/>
      <c r="D241" s="39"/>
      <c r="E241" s="39"/>
      <c r="F241" s="10" t="s">
        <v>235</v>
      </c>
      <c r="G241" s="39"/>
      <c r="H241" s="40"/>
      <c r="I241" s="39"/>
      <c r="J241" s="39"/>
      <c r="K241" s="39" t="s">
        <v>51</v>
      </c>
      <c r="L241" s="24" t="s">
        <v>234</v>
      </c>
      <c r="M241" s="27" t="s">
        <v>162</v>
      </c>
      <c r="N241" s="45"/>
      <c r="O241" s="27"/>
      <c r="P241" s="27">
        <v>1940</v>
      </c>
      <c r="Q241" s="27">
        <v>2101</v>
      </c>
      <c r="R241" s="27">
        <v>10</v>
      </c>
      <c r="S241" s="45">
        <v>0.1</v>
      </c>
      <c r="T241" s="45">
        <v>0.1</v>
      </c>
      <c r="U241" s="45"/>
      <c r="V241" s="45"/>
      <c r="W241" s="45">
        <v>0.1</v>
      </c>
      <c r="X241" s="45">
        <v>0.1</v>
      </c>
      <c r="Y241" s="45"/>
      <c r="Z241" s="45"/>
      <c r="AA241" s="45"/>
      <c r="AB241" s="45"/>
      <c r="AC241" s="45"/>
      <c r="AD241" s="45"/>
      <c r="AE241" s="45"/>
      <c r="AF241" s="45">
        <v>0.1</v>
      </c>
      <c r="AG241" s="45"/>
      <c r="AH241" s="34">
        <v>940.65580799999998</v>
      </c>
      <c r="AI241" s="34">
        <v>146783.60643594901</v>
      </c>
      <c r="AJ241" s="34">
        <v>625.68748094067701</v>
      </c>
      <c r="AK241" s="34"/>
      <c r="AM241" s="13" t="str">
        <f t="shared" si="4"/>
        <v>.Industrial Minerals.Pumping.Slurry Stock.SmallEff rotary pump variable speed</v>
      </c>
    </row>
    <row r="242" spans="1:39" x14ac:dyDescent="0.25">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1:39" x14ac:dyDescent="0.25">
      <c r="A243" s="10" t="s">
        <v>236</v>
      </c>
      <c r="B243" s="41"/>
      <c r="C243" s="41"/>
      <c r="D243" s="39"/>
      <c r="E243" s="39"/>
      <c r="G243" s="39"/>
      <c r="H243" s="40"/>
      <c r="I243" s="39"/>
      <c r="J243" s="39"/>
      <c r="K243" s="39" t="s">
        <v>51</v>
      </c>
      <c r="L243" s="24"/>
      <c r="M243" s="27" t="s">
        <v>162</v>
      </c>
      <c r="N243" s="45">
        <v>0.5</v>
      </c>
      <c r="O243" s="27">
        <v>10</v>
      </c>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.Industrial Minerals.Pumping.Slurry Stock.Large</v>
      </c>
    </row>
    <row r="244" spans="1:39" x14ac:dyDescent="0.25">
      <c r="A244" s="10" t="s">
        <v>236</v>
      </c>
      <c r="B244" s="41"/>
      <c r="C244" s="41"/>
      <c r="D244" s="39"/>
      <c r="E244" s="39"/>
      <c r="F244" s="10" t="s">
        <v>233</v>
      </c>
      <c r="G244" s="39"/>
      <c r="H244" s="40"/>
      <c r="I244" s="39"/>
      <c r="J244" s="39"/>
      <c r="K244" s="39" t="s">
        <v>51</v>
      </c>
      <c r="L244" s="24" t="s">
        <v>234</v>
      </c>
      <c r="M244" s="27" t="s">
        <v>162</v>
      </c>
      <c r="N244" s="45"/>
      <c r="O244" s="27"/>
      <c r="P244" s="27">
        <v>1940</v>
      </c>
      <c r="Q244" s="27">
        <v>2101</v>
      </c>
      <c r="R244" s="27">
        <v>10</v>
      </c>
      <c r="S244" s="45">
        <v>0.9</v>
      </c>
      <c r="T244" s="45">
        <v>0.9</v>
      </c>
      <c r="U244" s="45"/>
      <c r="V244" s="45"/>
      <c r="W244" s="45">
        <v>0.9</v>
      </c>
      <c r="X244" s="45">
        <v>0.9</v>
      </c>
      <c r="Y244" s="45"/>
      <c r="Z244" s="45"/>
      <c r="AA244" s="45"/>
      <c r="AB244" s="45"/>
      <c r="AC244" s="45"/>
      <c r="AD244" s="45"/>
      <c r="AE244" s="45"/>
      <c r="AF244" s="45">
        <v>0.9</v>
      </c>
      <c r="AG244" s="45"/>
      <c r="AH244" s="34">
        <v>9406.5580800000007</v>
      </c>
      <c r="AI244" s="34">
        <v>632487.11436515802</v>
      </c>
      <c r="AJ244" s="34">
        <v>625.68748094067701</v>
      </c>
      <c r="AK244" s="34"/>
      <c r="AM244" s="13" t="str">
        <f t="shared" si="4"/>
        <v>.Industrial Minerals.Pumping.Slurry Stock.LargeRotary pump</v>
      </c>
    </row>
    <row r="245" spans="1:39" x14ac:dyDescent="0.25">
      <c r="A245" s="10" t="s">
        <v>236</v>
      </c>
      <c r="B245" s="41"/>
      <c r="C245" s="41"/>
      <c r="D245" s="39"/>
      <c r="E245" s="39"/>
      <c r="F245" s="10" t="s">
        <v>235</v>
      </c>
      <c r="G245" s="39"/>
      <c r="H245" s="40"/>
      <c r="I245" s="39"/>
      <c r="J245" s="39"/>
      <c r="K245" s="39" t="s">
        <v>51</v>
      </c>
      <c r="L245" s="24" t="s">
        <v>234</v>
      </c>
      <c r="M245" s="27" t="s">
        <v>162</v>
      </c>
      <c r="N245" s="45"/>
      <c r="O245" s="27"/>
      <c r="P245" s="27">
        <v>1940</v>
      </c>
      <c r="Q245" s="27">
        <v>2101</v>
      </c>
      <c r="R245" s="27">
        <v>10</v>
      </c>
      <c r="S245" s="45">
        <v>0.1</v>
      </c>
      <c r="T245" s="45">
        <v>0.1</v>
      </c>
      <c r="U245" s="45"/>
      <c r="V245" s="45"/>
      <c r="W245" s="45">
        <v>0.1</v>
      </c>
      <c r="X245" s="45">
        <v>0.1</v>
      </c>
      <c r="Y245" s="45"/>
      <c r="Z245" s="45"/>
      <c r="AA245" s="45"/>
      <c r="AB245" s="45"/>
      <c r="AC245" s="45"/>
      <c r="AD245" s="45"/>
      <c r="AE245" s="45"/>
      <c r="AF245" s="45">
        <v>0.1</v>
      </c>
      <c r="AG245" s="45"/>
      <c r="AH245" s="34">
        <v>9406.5580800000007</v>
      </c>
      <c r="AI245" s="34">
        <v>821988.19604131998</v>
      </c>
      <c r="AJ245" s="34">
        <v>625.68748094067701</v>
      </c>
      <c r="AK245" s="34"/>
      <c r="AM245" s="13" t="str">
        <f t="shared" si="4"/>
        <v>.Industrial Minerals.Pumping.Slurry Stock.LargeEff rotary pump variable speed</v>
      </c>
    </row>
    <row r="246" spans="1:39" x14ac:dyDescent="0.25">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1:39" x14ac:dyDescent="0.25">
      <c r="A247" s="10" t="s">
        <v>237</v>
      </c>
      <c r="B247" s="41"/>
      <c r="C247" s="41"/>
      <c r="D247" s="39"/>
      <c r="E247" s="39"/>
      <c r="G247" s="39"/>
      <c r="H247" s="40"/>
      <c r="I247" s="39"/>
      <c r="J247" s="39"/>
      <c r="K247" s="39" t="s">
        <v>51</v>
      </c>
      <c r="L247" s="24"/>
      <c r="M247" s="27" t="s">
        <v>162</v>
      </c>
      <c r="N247" s="45">
        <v>0.5</v>
      </c>
      <c r="O247" s="27">
        <v>10</v>
      </c>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.Industrial Minerals.Pumping.Precision.Small</v>
      </c>
    </row>
    <row r="248" spans="1:39" x14ac:dyDescent="0.25">
      <c r="A248" s="10" t="s">
        <v>237</v>
      </c>
      <c r="B248" s="41"/>
      <c r="C248" s="41"/>
      <c r="D248" s="39"/>
      <c r="E248" s="39"/>
      <c r="F248" s="10" t="s">
        <v>238</v>
      </c>
      <c r="G248" s="39"/>
      <c r="H248" s="40"/>
      <c r="I248" s="39"/>
      <c r="J248" s="39"/>
      <c r="K248" s="39" t="s">
        <v>51</v>
      </c>
      <c r="L248" s="24" t="s">
        <v>234</v>
      </c>
      <c r="M248" s="27" t="s">
        <v>162</v>
      </c>
      <c r="N248" s="45"/>
      <c r="O248" s="27"/>
      <c r="P248" s="27">
        <v>1940</v>
      </c>
      <c r="Q248" s="27">
        <v>2101</v>
      </c>
      <c r="R248" s="27">
        <v>10</v>
      </c>
      <c r="S248" s="45">
        <v>0.9</v>
      </c>
      <c r="T248" s="45">
        <v>0.9</v>
      </c>
      <c r="U248" s="45"/>
      <c r="V248" s="45"/>
      <c r="W248" s="45">
        <v>0.9</v>
      </c>
      <c r="X248" s="45">
        <v>0.9</v>
      </c>
      <c r="Y248" s="45"/>
      <c r="Z248" s="45"/>
      <c r="AA248" s="45"/>
      <c r="AB248" s="45"/>
      <c r="AC248" s="45"/>
      <c r="AD248" s="45"/>
      <c r="AE248" s="45"/>
      <c r="AF248" s="45">
        <v>0.9</v>
      </c>
      <c r="AG248" s="45"/>
      <c r="AH248" s="34">
        <v>940.65580799999998</v>
      </c>
      <c r="AI248" s="34">
        <v>112944.127565207</v>
      </c>
      <c r="AJ248" s="34">
        <v>625.68748094067701</v>
      </c>
      <c r="AK248" s="34"/>
      <c r="AM248" s="13" t="str">
        <f t="shared" si="4"/>
        <v>.Industrial Minerals.Pumping.Precision.SmallReciprocating pump</v>
      </c>
    </row>
    <row r="249" spans="1:39" x14ac:dyDescent="0.25">
      <c r="A249" s="10" t="s">
        <v>237</v>
      </c>
      <c r="B249" s="41"/>
      <c r="C249" s="41"/>
      <c r="D249" s="39"/>
      <c r="E249" s="39"/>
      <c r="F249" s="10" t="s">
        <v>239</v>
      </c>
      <c r="G249" s="39"/>
      <c r="H249" s="40"/>
      <c r="I249" s="39"/>
      <c r="J249" s="39"/>
      <c r="K249" s="39" t="s">
        <v>51</v>
      </c>
      <c r="L249" s="24" t="s">
        <v>234</v>
      </c>
      <c r="M249" s="27" t="s">
        <v>162</v>
      </c>
      <c r="N249" s="45"/>
      <c r="O249" s="27"/>
      <c r="P249" s="27">
        <v>1940</v>
      </c>
      <c r="Q249" s="27">
        <v>2101</v>
      </c>
      <c r="R249" s="27">
        <v>10</v>
      </c>
      <c r="S249" s="45">
        <v>0.1</v>
      </c>
      <c r="T249" s="45">
        <v>0.1</v>
      </c>
      <c r="U249" s="45"/>
      <c r="V249" s="45"/>
      <c r="W249" s="45">
        <v>0.1</v>
      </c>
      <c r="X249" s="45">
        <v>0.1</v>
      </c>
      <c r="Y249" s="45"/>
      <c r="Z249" s="45"/>
      <c r="AA249" s="45"/>
      <c r="AB249" s="45"/>
      <c r="AC249" s="45"/>
      <c r="AD249" s="45"/>
      <c r="AE249" s="45"/>
      <c r="AF249" s="45">
        <v>0.1</v>
      </c>
      <c r="AG249" s="45"/>
      <c r="AH249" s="34">
        <v>940.65580799999998</v>
      </c>
      <c r="AI249" s="34">
        <v>146783.60643594901</v>
      </c>
      <c r="AJ249" s="34">
        <v>625.68748094067701</v>
      </c>
      <c r="AK249" s="34"/>
      <c r="AM249" s="13" t="str">
        <f t="shared" si="4"/>
        <v>.Industrial Minerals.Pumping.Precision.SmallEff reciprocating pump variable speed</v>
      </c>
    </row>
    <row r="250" spans="1:39" x14ac:dyDescent="0.25">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1:39" x14ac:dyDescent="0.25">
      <c r="A251" s="10" t="s">
        <v>240</v>
      </c>
      <c r="B251" s="41"/>
      <c r="C251" s="41"/>
      <c r="D251" s="39"/>
      <c r="E251" s="39"/>
      <c r="G251" s="39"/>
      <c r="H251" s="40"/>
      <c r="I251" s="39"/>
      <c r="J251" s="39"/>
      <c r="K251" s="39" t="s">
        <v>51</v>
      </c>
      <c r="L251" s="24"/>
      <c r="M251" s="27" t="s">
        <v>162</v>
      </c>
      <c r="N251" s="45">
        <v>0.5</v>
      </c>
      <c r="O251" s="27">
        <v>10</v>
      </c>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.Industrial Minerals.Pumping.Precision.Large</v>
      </c>
    </row>
    <row r="252" spans="1:39" x14ac:dyDescent="0.25">
      <c r="A252" s="10" t="s">
        <v>240</v>
      </c>
      <c r="B252" s="41"/>
      <c r="C252" s="41"/>
      <c r="D252" s="39"/>
      <c r="E252" s="39"/>
      <c r="F252" s="10" t="s">
        <v>238</v>
      </c>
      <c r="G252" s="39"/>
      <c r="H252" s="40"/>
      <c r="I252" s="39"/>
      <c r="J252" s="39"/>
      <c r="K252" s="39" t="s">
        <v>51</v>
      </c>
      <c r="L252" s="24" t="s">
        <v>234</v>
      </c>
      <c r="M252" s="27" t="s">
        <v>162</v>
      </c>
      <c r="N252" s="45"/>
      <c r="O252" s="27"/>
      <c r="P252" s="27">
        <v>1940</v>
      </c>
      <c r="Q252" s="27">
        <v>2101</v>
      </c>
      <c r="R252" s="27">
        <v>10</v>
      </c>
      <c r="S252" s="45">
        <v>0.9</v>
      </c>
      <c r="T252" s="45">
        <v>0.9</v>
      </c>
      <c r="U252" s="45"/>
      <c r="V252" s="45"/>
      <c r="W252" s="45">
        <v>0.9</v>
      </c>
      <c r="X252" s="45">
        <v>0.9</v>
      </c>
      <c r="Y252" s="45"/>
      <c r="Z252" s="45"/>
      <c r="AA252" s="45"/>
      <c r="AB252" s="45"/>
      <c r="AC252" s="45"/>
      <c r="AD252" s="45"/>
      <c r="AE252" s="45"/>
      <c r="AF252" s="45">
        <v>0.9</v>
      </c>
      <c r="AG252" s="45"/>
      <c r="AH252" s="34">
        <v>9406.5580800000007</v>
      </c>
      <c r="AI252" s="34">
        <v>632487.11436515802</v>
      </c>
      <c r="AJ252" s="34">
        <v>625.68748094067701</v>
      </c>
      <c r="AK252" s="34"/>
      <c r="AM252" s="13" t="str">
        <f t="shared" si="4"/>
        <v>.Industrial Minerals.Pumping.Precision.LargeReciprocating pump</v>
      </c>
    </row>
    <row r="253" spans="1:39" x14ac:dyDescent="0.25">
      <c r="A253" s="10" t="s">
        <v>240</v>
      </c>
      <c r="B253" s="41"/>
      <c r="C253" s="41"/>
      <c r="D253" s="39"/>
      <c r="E253" s="39"/>
      <c r="F253" s="10" t="s">
        <v>239</v>
      </c>
      <c r="G253" s="39"/>
      <c r="H253" s="40"/>
      <c r="I253" s="39"/>
      <c r="J253" s="39"/>
      <c r="K253" s="39" t="s">
        <v>51</v>
      </c>
      <c r="L253" s="24" t="s">
        <v>234</v>
      </c>
      <c r="M253" s="27" t="s">
        <v>162</v>
      </c>
      <c r="N253" s="45"/>
      <c r="O253" s="27"/>
      <c r="P253" s="27">
        <v>1940</v>
      </c>
      <c r="Q253" s="27">
        <v>2101</v>
      </c>
      <c r="R253" s="27">
        <v>10</v>
      </c>
      <c r="S253" s="45">
        <v>0.1</v>
      </c>
      <c r="T253" s="45">
        <v>0.1</v>
      </c>
      <c r="U253" s="45"/>
      <c r="V253" s="45"/>
      <c r="W253" s="45">
        <v>0.1</v>
      </c>
      <c r="X253" s="45">
        <v>0.1</v>
      </c>
      <c r="Y253" s="45"/>
      <c r="Z253" s="45"/>
      <c r="AA253" s="45"/>
      <c r="AB253" s="45"/>
      <c r="AC253" s="45"/>
      <c r="AD253" s="45"/>
      <c r="AE253" s="45"/>
      <c r="AF253" s="45">
        <v>0.1</v>
      </c>
      <c r="AG253" s="45"/>
      <c r="AH253" s="34">
        <v>9406.5580800000007</v>
      </c>
      <c r="AI253" s="34">
        <v>821988.19604131998</v>
      </c>
      <c r="AJ253" s="34">
        <v>625.68748094067701</v>
      </c>
      <c r="AK253" s="34"/>
      <c r="AM253" s="13" t="str">
        <f t="shared" si="4"/>
        <v>.Industrial Minerals.Pumping.Precision.LargeEff reciprocating pump variable speed</v>
      </c>
    </row>
    <row r="254" spans="1:39" x14ac:dyDescent="0.25">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1:39" x14ac:dyDescent="0.25">
      <c r="A255" s="10" t="s">
        <v>241</v>
      </c>
      <c r="B255" s="41"/>
      <c r="C255" s="41"/>
      <c r="D255" s="39"/>
      <c r="E255" s="39"/>
      <c r="G255" s="39"/>
      <c r="H255" s="40"/>
      <c r="I255" s="39"/>
      <c r="J255" s="39"/>
      <c r="K255" s="39" t="s">
        <v>51</v>
      </c>
      <c r="L255" s="24"/>
      <c r="M255" s="27" t="s">
        <v>162</v>
      </c>
      <c r="N255" s="45">
        <v>0.5</v>
      </c>
      <c r="O255" s="27">
        <v>10</v>
      </c>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.Industrial Minerals.Direct Drive</v>
      </c>
    </row>
    <row r="256" spans="1:39" x14ac:dyDescent="0.25">
      <c r="A256" s="10" t="s">
        <v>241</v>
      </c>
      <c r="B256" s="41"/>
      <c r="C256" s="41"/>
      <c r="D256" s="39"/>
      <c r="E256" s="39"/>
      <c r="F256" s="10" t="s">
        <v>242</v>
      </c>
      <c r="G256" s="39"/>
      <c r="H256" s="40"/>
      <c r="I256" s="39"/>
      <c r="J256" s="39"/>
      <c r="K256" s="39" t="s">
        <v>51</v>
      </c>
      <c r="L256" s="24"/>
      <c r="M256" s="27" t="s">
        <v>162</v>
      </c>
      <c r="N256" s="45"/>
      <c r="O256" s="27"/>
      <c r="P256" s="27">
        <v>1930</v>
      </c>
      <c r="Q256" s="27">
        <v>2101</v>
      </c>
      <c r="R256" s="27">
        <v>10</v>
      </c>
      <c r="S256" s="45">
        <v>0.8</v>
      </c>
      <c r="T256" s="45">
        <v>0.9</v>
      </c>
      <c r="U256" s="45"/>
      <c r="V256" s="45"/>
      <c r="W256" s="45">
        <v>0.8</v>
      </c>
      <c r="X256" s="45">
        <v>1</v>
      </c>
      <c r="Y256" s="45"/>
      <c r="Z256" s="45"/>
      <c r="AA256" s="45"/>
      <c r="AB256" s="45"/>
      <c r="AC256" s="45"/>
      <c r="AD256" s="45"/>
      <c r="AE256" s="45"/>
      <c r="AF256" s="45">
        <v>1</v>
      </c>
      <c r="AG256" s="45"/>
      <c r="AH256" s="34">
        <v>53668.192000000003</v>
      </c>
      <c r="AI256" s="34">
        <v>3920.05720558953</v>
      </c>
      <c r="AJ256" s="34">
        <v>312.84374047033799</v>
      </c>
      <c r="AK256" s="34"/>
      <c r="AM256" s="13" t="str">
        <f t="shared" si="4"/>
        <v>.Industrial Minerals.Direct DriveMotor speed control V belt</v>
      </c>
    </row>
    <row r="257" spans="1:39" x14ac:dyDescent="0.25">
      <c r="A257" s="10" t="s">
        <v>241</v>
      </c>
      <c r="B257" s="41"/>
      <c r="C257" s="41"/>
      <c r="D257" s="39"/>
      <c r="E257" s="39"/>
      <c r="F257" s="10" t="s">
        <v>243</v>
      </c>
      <c r="G257" s="39"/>
      <c r="H257" s="40"/>
      <c r="I257" s="39"/>
      <c r="J257" s="39"/>
      <c r="K257" s="39" t="s">
        <v>51</v>
      </c>
      <c r="L257" s="24"/>
      <c r="M257" s="27" t="s">
        <v>162</v>
      </c>
      <c r="N257" s="45"/>
      <c r="O257" s="27"/>
      <c r="P257" s="27">
        <v>1930</v>
      </c>
      <c r="Q257" s="27">
        <v>2101</v>
      </c>
      <c r="R257" s="27">
        <v>10</v>
      </c>
      <c r="S257" s="45">
        <v>0.2</v>
      </c>
      <c r="T257" s="45">
        <v>0.1</v>
      </c>
      <c r="U257" s="45"/>
      <c r="V257" s="45"/>
      <c r="W257" s="45">
        <v>0.2</v>
      </c>
      <c r="X257" s="45"/>
      <c r="Y257" s="45"/>
      <c r="Z257" s="45"/>
      <c r="AA257" s="45"/>
      <c r="AB257" s="45"/>
      <c r="AC257" s="45"/>
      <c r="AD257" s="45"/>
      <c r="AE257" s="45"/>
      <c r="AF257" s="45"/>
      <c r="AG257" s="45"/>
      <c r="AH257" s="34">
        <v>53668.192000000003</v>
      </c>
      <c r="AI257" s="34">
        <v>255454.225995238</v>
      </c>
      <c r="AJ257" s="34">
        <v>312.84374047033799</v>
      </c>
      <c r="AK257" s="34"/>
      <c r="AM257" s="13" t="str">
        <f t="shared" si="4"/>
        <v>.Industrial Minerals.Direct DriveMotor speed control variable speed</v>
      </c>
    </row>
    <row r="258" spans="1:39" x14ac:dyDescent="0.25">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1:39" x14ac:dyDescent="0.25">
      <c r="A259" s="10" t="s">
        <v>244</v>
      </c>
      <c r="B259" s="41"/>
      <c r="C259" s="41"/>
      <c r="D259" s="39"/>
      <c r="E259" s="39"/>
      <c r="G259" s="39"/>
      <c r="H259" s="40"/>
      <c r="I259" s="39"/>
      <c r="J259" s="39"/>
      <c r="K259" s="39" t="s">
        <v>51</v>
      </c>
      <c r="L259" s="24"/>
      <c r="M259" s="27" t="s">
        <v>162</v>
      </c>
      <c r="N259" s="45">
        <v>0.5</v>
      </c>
      <c r="O259" s="27">
        <v>10</v>
      </c>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.Industrial Minerals.Machine Drive.Size 1</v>
      </c>
    </row>
    <row r="260" spans="1:39" x14ac:dyDescent="0.25">
      <c r="A260" s="10" t="s">
        <v>244</v>
      </c>
      <c r="B260" s="41"/>
      <c r="C260" s="41"/>
      <c r="D260" s="39"/>
      <c r="E260" s="39"/>
      <c r="F260" s="10" t="s">
        <v>245</v>
      </c>
      <c r="G260" s="39"/>
      <c r="H260" s="40"/>
      <c r="I260" s="39"/>
      <c r="J260" s="39"/>
      <c r="K260" s="39" t="s">
        <v>51</v>
      </c>
      <c r="L260" s="24"/>
      <c r="M260" s="27" t="s">
        <v>162</v>
      </c>
      <c r="N260" s="45"/>
      <c r="O260" s="27"/>
      <c r="P260" s="27">
        <v>1930</v>
      </c>
      <c r="Q260" s="27">
        <v>2101</v>
      </c>
      <c r="R260" s="27">
        <v>5</v>
      </c>
      <c r="S260" s="45">
        <v>0.4</v>
      </c>
      <c r="T260" s="45">
        <v>0.4</v>
      </c>
      <c r="U260" s="45"/>
      <c r="V260" s="45"/>
      <c r="W260" s="45">
        <v>0.4</v>
      </c>
      <c r="X260" s="45">
        <v>1</v>
      </c>
      <c r="Y260" s="45"/>
      <c r="Z260" s="45"/>
      <c r="AA260" s="45"/>
      <c r="AB260" s="45"/>
      <c r="AC260" s="45"/>
      <c r="AD260" s="45"/>
      <c r="AE260" s="45"/>
      <c r="AF260" s="45">
        <v>1</v>
      </c>
      <c r="AG260" s="45"/>
      <c r="AH260" s="34">
        <v>117.581976</v>
      </c>
      <c r="AI260" s="34">
        <v>1521.08457523989</v>
      </c>
      <c r="AJ260" s="34">
        <v>36.939927892065299</v>
      </c>
      <c r="AK260" s="34"/>
      <c r="AM260" s="13" t="str">
        <f t="shared" ref="AM260:AM323" si="5">_xlfn.CONCAT(A260,F260)</f>
        <v>.Industrial Minerals.Machine Drive.Size 1AC motor 1 5 hp</v>
      </c>
    </row>
    <row r="261" spans="1:39" x14ac:dyDescent="0.25">
      <c r="A261" s="10" t="s">
        <v>244</v>
      </c>
      <c r="B261" s="41"/>
      <c r="C261" s="41"/>
      <c r="D261" s="39"/>
      <c r="E261" s="39"/>
      <c r="F261" s="10" t="s">
        <v>246</v>
      </c>
      <c r="G261" s="39"/>
      <c r="H261" s="40"/>
      <c r="I261" s="39"/>
      <c r="J261" s="39"/>
      <c r="K261" s="39" t="s">
        <v>51</v>
      </c>
      <c r="L261" s="24"/>
      <c r="M261" s="27" t="s">
        <v>162</v>
      </c>
      <c r="N261" s="45"/>
      <c r="O261" s="27"/>
      <c r="P261" s="27">
        <v>1930</v>
      </c>
      <c r="Q261" s="27">
        <v>2101</v>
      </c>
      <c r="R261" s="27">
        <v>5</v>
      </c>
      <c r="S261" s="45">
        <v>0.6</v>
      </c>
      <c r="T261" s="45">
        <v>0.6</v>
      </c>
      <c r="U261" s="45"/>
      <c r="V261" s="45"/>
      <c r="W261" s="45">
        <v>0.6</v>
      </c>
      <c r="X261" s="45"/>
      <c r="Y261" s="45"/>
      <c r="Z261" s="45"/>
      <c r="AA261" s="45"/>
      <c r="AB261" s="45"/>
      <c r="AC261" s="45"/>
      <c r="AD261" s="45"/>
      <c r="AE261" s="45"/>
      <c r="AF261" s="45"/>
      <c r="AG261" s="45"/>
      <c r="AH261" s="34">
        <v>117.581976</v>
      </c>
      <c r="AI261" s="34">
        <v>1987.3694301497401</v>
      </c>
      <c r="AJ261" s="34">
        <v>36.939927892065299</v>
      </c>
      <c r="AK261" s="34"/>
      <c r="AM261" s="13" t="str">
        <f t="shared" si="5"/>
        <v>.Industrial Minerals.Machine Drive.Size 1Eff AC motor 1 5 hp</v>
      </c>
    </row>
    <row r="262" spans="1:39" x14ac:dyDescent="0.25">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1:39" x14ac:dyDescent="0.25">
      <c r="A263" s="10" t="s">
        <v>247</v>
      </c>
      <c r="B263" s="41"/>
      <c r="C263" s="41"/>
      <c r="D263" s="39"/>
      <c r="E263" s="39"/>
      <c r="G263" s="39"/>
      <c r="H263" s="40"/>
      <c r="I263" s="39"/>
      <c r="J263" s="39"/>
      <c r="K263" s="39" t="s">
        <v>51</v>
      </c>
      <c r="L263" s="24"/>
      <c r="M263" s="27" t="s">
        <v>162</v>
      </c>
      <c r="N263" s="45">
        <v>0.5</v>
      </c>
      <c r="O263" s="27">
        <v>10</v>
      </c>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.Industrial Minerals.Machine Drive.Size 2</v>
      </c>
    </row>
    <row r="264" spans="1:39" x14ac:dyDescent="0.25">
      <c r="A264" s="10" t="s">
        <v>247</v>
      </c>
      <c r="B264" s="41"/>
      <c r="C264" s="41"/>
      <c r="D264" s="39"/>
      <c r="E264" s="39"/>
      <c r="F264" s="10" t="s">
        <v>248</v>
      </c>
      <c r="G264" s="39"/>
      <c r="H264" s="40"/>
      <c r="I264" s="39"/>
      <c r="J264" s="39"/>
      <c r="K264" s="39" t="s">
        <v>51</v>
      </c>
      <c r="L264" s="24"/>
      <c r="M264" s="27" t="s">
        <v>162</v>
      </c>
      <c r="N264" s="45"/>
      <c r="O264" s="27"/>
      <c r="P264" s="27">
        <v>1930</v>
      </c>
      <c r="Q264" s="27">
        <v>2101</v>
      </c>
      <c r="R264" s="27">
        <v>10</v>
      </c>
      <c r="S264" s="45">
        <v>0.4</v>
      </c>
      <c r="T264" s="45">
        <v>0.4</v>
      </c>
      <c r="U264" s="45"/>
      <c r="V264" s="45"/>
      <c r="W264" s="45">
        <v>0.4</v>
      </c>
      <c r="X264" s="45">
        <v>1</v>
      </c>
      <c r="Y264" s="45"/>
      <c r="Z264" s="45"/>
      <c r="AA264" s="45"/>
      <c r="AB264" s="45"/>
      <c r="AC264" s="45"/>
      <c r="AD264" s="45"/>
      <c r="AE264" s="45"/>
      <c r="AF264" s="45">
        <v>1</v>
      </c>
      <c r="AG264" s="45"/>
      <c r="AH264" s="34">
        <v>587.90988000000004</v>
      </c>
      <c r="AI264" s="34">
        <v>4436.3556799543903</v>
      </c>
      <c r="AJ264" s="34">
        <v>179.33197776999199</v>
      </c>
      <c r="AK264" s="34"/>
      <c r="AM264" s="13" t="str">
        <f t="shared" si="5"/>
        <v>.Industrial Minerals.Machine Drive.Size 2AC motor 6 25 hp</v>
      </c>
    </row>
    <row r="265" spans="1:39" x14ac:dyDescent="0.25">
      <c r="A265" s="10" t="s">
        <v>247</v>
      </c>
      <c r="B265" s="41"/>
      <c r="C265" s="41"/>
      <c r="D265" s="39"/>
      <c r="E265" s="39"/>
      <c r="F265" s="10" t="s">
        <v>249</v>
      </c>
      <c r="G265" s="39"/>
      <c r="H265" s="40"/>
      <c r="I265" s="39"/>
      <c r="J265" s="39"/>
      <c r="K265" s="39" t="s">
        <v>51</v>
      </c>
      <c r="L265" s="24"/>
      <c r="M265" s="27" t="s">
        <v>162</v>
      </c>
      <c r="N265" s="45"/>
      <c r="O265" s="27"/>
      <c r="P265" s="27">
        <v>1977</v>
      </c>
      <c r="Q265" s="27">
        <v>2101</v>
      </c>
      <c r="R265" s="27">
        <v>10</v>
      </c>
      <c r="S265" s="45">
        <v>0.6</v>
      </c>
      <c r="T265" s="45">
        <v>0.6</v>
      </c>
      <c r="U265" s="45"/>
      <c r="V265" s="45"/>
      <c r="W265" s="45">
        <v>0.6</v>
      </c>
      <c r="X265" s="45"/>
      <c r="Y265" s="45"/>
      <c r="Z265" s="45"/>
      <c r="AA265" s="45"/>
      <c r="AB265" s="45"/>
      <c r="AC265" s="45"/>
      <c r="AD265" s="45"/>
      <c r="AE265" s="45"/>
      <c r="AF265" s="45"/>
      <c r="AG265" s="45"/>
      <c r="AH265" s="34">
        <v>587.90988000000004</v>
      </c>
      <c r="AI265" s="34">
        <v>4979.8602042979901</v>
      </c>
      <c r="AJ265" s="34">
        <v>179.33197776999199</v>
      </c>
      <c r="AK265" s="34"/>
      <c r="AM265" s="13" t="str">
        <f t="shared" si="5"/>
        <v>.Industrial Minerals.Machine Drive.Size 2Eff motor 6 25 hp</v>
      </c>
    </row>
    <row r="266" spans="1:39" x14ac:dyDescent="0.25">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1:39" x14ac:dyDescent="0.25">
      <c r="A267" s="10" t="s">
        <v>250</v>
      </c>
      <c r="B267" s="41"/>
      <c r="C267" s="41"/>
      <c r="D267" s="39"/>
      <c r="E267" s="39"/>
      <c r="G267" s="39"/>
      <c r="H267" s="40"/>
      <c r="I267" s="39"/>
      <c r="J267" s="39"/>
      <c r="K267" s="39" t="s">
        <v>51</v>
      </c>
      <c r="L267" s="24"/>
      <c r="M267" s="27" t="s">
        <v>162</v>
      </c>
      <c r="N267" s="45">
        <v>0.5</v>
      </c>
      <c r="O267" s="27">
        <v>10</v>
      </c>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.Industrial Minerals.Machine Drive.Size 3</v>
      </c>
    </row>
    <row r="268" spans="1:39" x14ac:dyDescent="0.25">
      <c r="A268" s="10" t="s">
        <v>250</v>
      </c>
      <c r="B268" s="41"/>
      <c r="C268" s="41"/>
      <c r="D268" s="39"/>
      <c r="E268" s="39"/>
      <c r="F268" s="10" t="s">
        <v>251</v>
      </c>
      <c r="G268" s="39"/>
      <c r="H268" s="40"/>
      <c r="I268" s="39"/>
      <c r="J268" s="39"/>
      <c r="K268" s="39" t="s">
        <v>51</v>
      </c>
      <c r="L268" s="24"/>
      <c r="M268" s="27" t="s">
        <v>162</v>
      </c>
      <c r="N268" s="45"/>
      <c r="O268" s="27"/>
      <c r="P268" s="27">
        <v>1930</v>
      </c>
      <c r="Q268" s="27">
        <v>2101</v>
      </c>
      <c r="R268" s="27">
        <v>15</v>
      </c>
      <c r="S268" s="45">
        <v>0.4</v>
      </c>
      <c r="T268" s="45">
        <v>0.4</v>
      </c>
      <c r="U268" s="45"/>
      <c r="V268" s="45"/>
      <c r="W268" s="45">
        <v>0.4</v>
      </c>
      <c r="X268" s="45">
        <v>1</v>
      </c>
      <c r="Y268" s="45"/>
      <c r="Z268" s="45"/>
      <c r="AA268" s="45"/>
      <c r="AB268" s="45"/>
      <c r="AC268" s="45"/>
      <c r="AD268" s="45"/>
      <c r="AE268" s="45"/>
      <c r="AF268" s="45">
        <v>1</v>
      </c>
      <c r="AG268" s="45"/>
      <c r="AH268" s="34">
        <v>2351.6395200000002</v>
      </c>
      <c r="AI268" s="34">
        <v>17197.223162111499</v>
      </c>
      <c r="AJ268" s="34">
        <v>1276.40987974774</v>
      </c>
      <c r="AK268" s="34"/>
      <c r="AM268" s="13" t="str">
        <f t="shared" si="5"/>
        <v>.Industrial Minerals.Machine Drive.Size 3AC motor 26 100 hp</v>
      </c>
    </row>
    <row r="269" spans="1:39" x14ac:dyDescent="0.25">
      <c r="A269" s="10" t="s">
        <v>250</v>
      </c>
      <c r="B269" s="41"/>
      <c r="C269" s="41"/>
      <c r="D269" s="39"/>
      <c r="E269" s="39"/>
      <c r="F269" s="10" t="s">
        <v>252</v>
      </c>
      <c r="G269" s="39"/>
      <c r="H269" s="40"/>
      <c r="I269" s="39"/>
      <c r="J269" s="39"/>
      <c r="K269" s="39" t="s">
        <v>51</v>
      </c>
      <c r="L269" s="24"/>
      <c r="M269" s="27" t="s">
        <v>162</v>
      </c>
      <c r="N269" s="45"/>
      <c r="O269" s="27"/>
      <c r="P269" s="27">
        <v>1982</v>
      </c>
      <c r="Q269" s="27">
        <v>2101</v>
      </c>
      <c r="R269" s="27">
        <v>15</v>
      </c>
      <c r="S269" s="45">
        <v>0.6</v>
      </c>
      <c r="T269" s="45">
        <v>0.6</v>
      </c>
      <c r="U269" s="45"/>
      <c r="V269" s="45"/>
      <c r="W269" s="45">
        <v>0.6</v>
      </c>
      <c r="X269" s="45"/>
      <c r="Y269" s="45"/>
      <c r="Z269" s="45"/>
      <c r="AA269" s="45"/>
      <c r="AB269" s="45"/>
      <c r="AC269" s="45"/>
      <c r="AD269" s="45"/>
      <c r="AE269" s="45"/>
      <c r="AF269" s="45"/>
      <c r="AG269" s="45"/>
      <c r="AH269" s="34">
        <v>2351.6395200000002</v>
      </c>
      <c r="AI269" s="34">
        <v>19426.197571589801</v>
      </c>
      <c r="AJ269" s="34">
        <v>1276.40987974774</v>
      </c>
      <c r="AK269" s="34"/>
      <c r="AM269" s="13" t="str">
        <f t="shared" si="5"/>
        <v>.Industrial Minerals.Machine Drive.Size 3Eff AC motor 26 100 hp</v>
      </c>
    </row>
    <row r="270" spans="1:39" x14ac:dyDescent="0.25">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1:39" x14ac:dyDescent="0.25">
      <c r="A271" s="10" t="s">
        <v>253</v>
      </c>
      <c r="B271" s="41"/>
      <c r="C271" s="41"/>
      <c r="D271" s="39"/>
      <c r="E271" s="39"/>
      <c r="G271" s="39"/>
      <c r="H271" s="40"/>
      <c r="I271" s="39"/>
      <c r="J271" s="39"/>
      <c r="K271" s="39" t="s">
        <v>51</v>
      </c>
      <c r="L271" s="24"/>
      <c r="M271" s="27" t="s">
        <v>162</v>
      </c>
      <c r="N271" s="45">
        <v>0.5</v>
      </c>
      <c r="O271" s="27">
        <v>10</v>
      </c>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.Industrial Minerals.Machine Drive.Size 4</v>
      </c>
    </row>
    <row r="272" spans="1:39" x14ac:dyDescent="0.25">
      <c r="A272" s="10" t="s">
        <v>253</v>
      </c>
      <c r="B272" s="41"/>
      <c r="C272" s="41"/>
      <c r="D272" s="39"/>
      <c r="E272" s="39"/>
      <c r="F272" s="10" t="s">
        <v>254</v>
      </c>
      <c r="G272" s="39"/>
      <c r="H272" s="40"/>
      <c r="I272" s="39"/>
      <c r="J272" s="39"/>
      <c r="K272" s="39" t="s">
        <v>51</v>
      </c>
      <c r="L272" s="24"/>
      <c r="M272" s="27" t="s">
        <v>162</v>
      </c>
      <c r="N272" s="45"/>
      <c r="O272" s="27"/>
      <c r="P272" s="27">
        <v>1930</v>
      </c>
      <c r="Q272" s="27">
        <v>2101</v>
      </c>
      <c r="R272" s="27">
        <v>25</v>
      </c>
      <c r="S272" s="45">
        <v>0.4</v>
      </c>
      <c r="T272" s="45">
        <v>0.4</v>
      </c>
      <c r="U272" s="45"/>
      <c r="V272" s="45"/>
      <c r="W272" s="45">
        <v>0.4</v>
      </c>
      <c r="X272" s="45">
        <v>1</v>
      </c>
      <c r="Y272" s="45"/>
      <c r="Z272" s="45"/>
      <c r="AA272" s="45"/>
      <c r="AB272" s="45"/>
      <c r="AC272" s="45"/>
      <c r="AD272" s="45"/>
      <c r="AE272" s="45"/>
      <c r="AF272" s="45">
        <v>1</v>
      </c>
      <c r="AG272" s="45"/>
      <c r="AH272" s="34">
        <v>4703.2790400000004</v>
      </c>
      <c r="AI272" s="34">
        <v>30922.515792084901</v>
      </c>
      <c r="AJ272" s="34">
        <v>1336.6880737695101</v>
      </c>
      <c r="AK272" s="34"/>
      <c r="AM272" s="13" t="str">
        <f t="shared" si="5"/>
        <v>.Industrial Minerals.Machine Drive.Size 4AC motor 101 200 hp</v>
      </c>
    </row>
    <row r="273" spans="1:39" x14ac:dyDescent="0.25">
      <c r="A273" s="10" t="s">
        <v>253</v>
      </c>
      <c r="B273" s="41"/>
      <c r="C273" s="41"/>
      <c r="D273" s="39"/>
      <c r="E273" s="39"/>
      <c r="F273" s="10" t="s">
        <v>255</v>
      </c>
      <c r="G273" s="39"/>
      <c r="H273" s="40"/>
      <c r="I273" s="39"/>
      <c r="J273" s="39"/>
      <c r="K273" s="39" t="s">
        <v>51</v>
      </c>
      <c r="L273" s="24"/>
      <c r="M273" s="27" t="s">
        <v>162</v>
      </c>
      <c r="N273" s="45"/>
      <c r="O273" s="27"/>
      <c r="P273" s="27">
        <v>1977</v>
      </c>
      <c r="Q273" s="27">
        <v>2101</v>
      </c>
      <c r="R273" s="27">
        <v>25</v>
      </c>
      <c r="S273" s="45">
        <v>0.6</v>
      </c>
      <c r="T273" s="45">
        <v>0.6</v>
      </c>
      <c r="U273" s="45"/>
      <c r="V273" s="45"/>
      <c r="W273" s="45">
        <v>0.6</v>
      </c>
      <c r="X273" s="45"/>
      <c r="Y273" s="45"/>
      <c r="Z273" s="45"/>
      <c r="AA273" s="45"/>
      <c r="AB273" s="45"/>
      <c r="AC273" s="45"/>
      <c r="AD273" s="45"/>
      <c r="AE273" s="45"/>
      <c r="AF273" s="45"/>
      <c r="AG273" s="45"/>
      <c r="AH273" s="34">
        <v>4703.2790400000004</v>
      </c>
      <c r="AI273" s="34">
        <v>33747.196764212596</v>
      </c>
      <c r="AJ273" s="34">
        <v>1336.6880737695101</v>
      </c>
      <c r="AK273" s="34"/>
      <c r="AM273" s="13" t="str">
        <f t="shared" si="5"/>
        <v>.Industrial Minerals.Machine Drive.Size 4Eff AC motor 101 200 hp</v>
      </c>
    </row>
    <row r="274" spans="1:39" x14ac:dyDescent="0.25">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1:39" x14ac:dyDescent="0.25">
      <c r="A275" s="10" t="s">
        <v>256</v>
      </c>
      <c r="B275" s="41"/>
      <c r="C275" s="41"/>
      <c r="D275" s="39"/>
      <c r="E275" s="39"/>
      <c r="G275" s="39"/>
      <c r="H275" s="40"/>
      <c r="I275" s="39"/>
      <c r="J275" s="39"/>
      <c r="K275" s="39" t="s">
        <v>51</v>
      </c>
      <c r="L275" s="24"/>
      <c r="M275" s="27" t="s">
        <v>162</v>
      </c>
      <c r="N275" s="45">
        <v>0.5</v>
      </c>
      <c r="O275" s="27">
        <v>10</v>
      </c>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.Industrial Minerals.Machine Drive.Size 5</v>
      </c>
    </row>
    <row r="276" spans="1:39" x14ac:dyDescent="0.25">
      <c r="A276" s="10" t="s">
        <v>256</v>
      </c>
      <c r="B276" s="41"/>
      <c r="C276" s="41"/>
      <c r="D276" s="39"/>
      <c r="E276" s="39"/>
      <c r="F276" s="10" t="s">
        <v>257</v>
      </c>
      <c r="G276" s="39"/>
      <c r="H276" s="40"/>
      <c r="I276" s="39"/>
      <c r="J276" s="39"/>
      <c r="K276" s="39" t="s">
        <v>51</v>
      </c>
      <c r="L276" s="24"/>
      <c r="M276" s="27" t="s">
        <v>162</v>
      </c>
      <c r="N276" s="45"/>
      <c r="O276" s="27"/>
      <c r="P276" s="27">
        <v>1930</v>
      </c>
      <c r="Q276" s="27">
        <v>2101</v>
      </c>
      <c r="R276" s="27">
        <v>25</v>
      </c>
      <c r="S276" s="45">
        <v>0.33600000000000002</v>
      </c>
      <c r="T276" s="45">
        <v>0.33600000000000002</v>
      </c>
      <c r="U276" s="45"/>
      <c r="V276" s="45"/>
      <c r="W276" s="45">
        <v>0.33600000000000002</v>
      </c>
      <c r="X276" s="45">
        <v>0.84</v>
      </c>
      <c r="Y276" s="45"/>
      <c r="Z276" s="45"/>
      <c r="AA276" s="45"/>
      <c r="AB276" s="45"/>
      <c r="AC276" s="45"/>
      <c r="AD276" s="45"/>
      <c r="AE276" s="45"/>
      <c r="AF276" s="45">
        <v>0.84</v>
      </c>
      <c r="AG276" s="45"/>
      <c r="AH276" s="34">
        <v>11758.1976</v>
      </c>
      <c r="AI276" s="34">
        <v>61144.554371545302</v>
      </c>
      <c r="AJ276" s="34">
        <v>5620.2169608086097</v>
      </c>
      <c r="AK276" s="34"/>
      <c r="AM276" s="13" t="str">
        <f t="shared" si="5"/>
        <v>.Industrial Minerals.Machine Drive.Size 5AC motor 201 500 hp</v>
      </c>
    </row>
    <row r="277" spans="1:39" x14ac:dyDescent="0.25">
      <c r="A277" s="10" t="s">
        <v>256</v>
      </c>
      <c r="B277" s="41"/>
      <c r="C277" s="41"/>
      <c r="D277" s="39"/>
      <c r="E277" s="39"/>
      <c r="F277" s="10" t="s">
        <v>258</v>
      </c>
      <c r="G277" s="39"/>
      <c r="H277" s="40"/>
      <c r="I277" s="39"/>
      <c r="J277" s="39"/>
      <c r="K277" s="39" t="s">
        <v>51</v>
      </c>
      <c r="L277" s="24"/>
      <c r="M277" s="27" t="s">
        <v>162</v>
      </c>
      <c r="N277" s="45"/>
      <c r="O277" s="27"/>
      <c r="P277" s="27">
        <v>1980</v>
      </c>
      <c r="Q277" s="27">
        <v>2101</v>
      </c>
      <c r="R277" s="27">
        <v>25</v>
      </c>
      <c r="S277" s="45">
        <v>0.504</v>
      </c>
      <c r="T277" s="45">
        <v>0.504</v>
      </c>
      <c r="U277" s="45"/>
      <c r="V277" s="45"/>
      <c r="W277" s="45">
        <v>0.504</v>
      </c>
      <c r="X277" s="45"/>
      <c r="Y277" s="45"/>
      <c r="Z277" s="45"/>
      <c r="AA277" s="45"/>
      <c r="AB277" s="45"/>
      <c r="AC277" s="45"/>
      <c r="AD277" s="45"/>
      <c r="AE277" s="45"/>
      <c r="AF277" s="45"/>
      <c r="AG277" s="45"/>
      <c r="AH277" s="34">
        <v>11758.1976</v>
      </c>
      <c r="AI277" s="34">
        <v>66729.929780319493</v>
      </c>
      <c r="AJ277" s="34">
        <v>5620.2169608086097</v>
      </c>
      <c r="AK277" s="34"/>
      <c r="AM277" s="13" t="str">
        <f t="shared" si="5"/>
        <v>.Industrial Minerals.Machine Drive.Size 5Eff AC motor 201 500 hp</v>
      </c>
    </row>
    <row r="278" spans="1:39" x14ac:dyDescent="0.25">
      <c r="A278" s="10" t="s">
        <v>256</v>
      </c>
      <c r="B278" s="41"/>
      <c r="C278" s="41"/>
      <c r="D278" s="39"/>
      <c r="E278" s="39"/>
      <c r="F278" s="10" t="s">
        <v>259</v>
      </c>
      <c r="G278" s="39"/>
      <c r="H278" s="40"/>
      <c r="I278" s="39"/>
      <c r="J278" s="39"/>
      <c r="K278" s="39" t="s">
        <v>51</v>
      </c>
      <c r="L278" s="24"/>
      <c r="M278" s="27" t="s">
        <v>162</v>
      </c>
      <c r="N278" s="45"/>
      <c r="O278" s="27"/>
      <c r="P278" s="27">
        <v>1980</v>
      </c>
      <c r="Q278" s="27">
        <v>2101</v>
      </c>
      <c r="R278" s="27">
        <v>25</v>
      </c>
      <c r="S278" s="45">
        <v>0.16</v>
      </c>
      <c r="T278" s="45">
        <v>0.16</v>
      </c>
      <c r="U278" s="45"/>
      <c r="V278" s="45"/>
      <c r="W278" s="45">
        <v>0.16</v>
      </c>
      <c r="X278" s="45">
        <v>0.16</v>
      </c>
      <c r="Y278" s="45"/>
      <c r="Z278" s="45"/>
      <c r="AA278" s="45"/>
      <c r="AB278" s="45"/>
      <c r="AC278" s="45"/>
      <c r="AD278" s="45"/>
      <c r="AE278" s="45"/>
      <c r="AF278" s="45">
        <v>0.16</v>
      </c>
      <c r="AG278" s="45"/>
      <c r="AH278" s="34">
        <v>11758.1976</v>
      </c>
      <c r="AI278" s="34">
        <v>73984.910789569898</v>
      </c>
      <c r="AJ278" s="34">
        <v>17001.156306445999</v>
      </c>
      <c r="AK278" s="34"/>
      <c r="AM278" s="13" t="str">
        <f t="shared" si="5"/>
        <v>.Industrial Minerals.Machine Drive.Size 5Synchronous AC motor 201 500 hp</v>
      </c>
    </row>
    <row r="279" spans="1:39" x14ac:dyDescent="0.25">
      <c r="A279" s="10" t="s">
        <v>256</v>
      </c>
      <c r="B279" s="41"/>
      <c r="C279" s="41"/>
      <c r="D279" s="39"/>
      <c r="E279" s="39"/>
      <c r="F279" s="10" t="s">
        <v>260</v>
      </c>
      <c r="G279" s="39"/>
      <c r="H279" s="40"/>
      <c r="I279" s="39"/>
      <c r="J279" s="39"/>
      <c r="K279" s="39" t="s">
        <v>51</v>
      </c>
      <c r="L279" s="24"/>
      <c r="M279" s="27" t="s">
        <v>162</v>
      </c>
      <c r="N279" s="45"/>
      <c r="O279" s="27"/>
      <c r="P279" s="27">
        <v>1930</v>
      </c>
      <c r="Q279" s="27">
        <v>2101</v>
      </c>
      <c r="R279" s="27">
        <v>25</v>
      </c>
      <c r="S279" s="45"/>
      <c r="T279" s="45"/>
      <c r="U279" s="45"/>
      <c r="V279" s="45"/>
      <c r="W279" s="45"/>
      <c r="X279" s="45"/>
      <c r="Y279" s="45"/>
      <c r="Z279" s="45"/>
      <c r="AA279" s="45"/>
      <c r="AB279" s="45"/>
      <c r="AC279" s="45"/>
      <c r="AD279" s="45"/>
      <c r="AE279" s="45"/>
      <c r="AF279" s="45"/>
      <c r="AG279" s="45"/>
      <c r="AH279" s="34">
        <v>11758.1976</v>
      </c>
      <c r="AI279" s="34">
        <v>88083.507310021902</v>
      </c>
      <c r="AJ279" s="34">
        <v>18546.7159706684</v>
      </c>
      <c r="AK279" s="34"/>
      <c r="AM279" s="13" t="str">
        <f t="shared" si="5"/>
        <v>.Industrial Minerals.Machine Drive.Size 5DC motor 201 500 hp</v>
      </c>
    </row>
    <row r="280" spans="1:39" x14ac:dyDescent="0.25">
      <c r="A280" s="10" t="s">
        <v>256</v>
      </c>
      <c r="B280" s="41"/>
      <c r="C280" s="41"/>
      <c r="D280" s="39"/>
      <c r="E280" s="39"/>
      <c r="F280" s="10" t="s">
        <v>261</v>
      </c>
      <c r="G280" s="39"/>
      <c r="H280" s="40"/>
      <c r="I280" s="39"/>
      <c r="J280" s="39"/>
      <c r="K280" s="39" t="s">
        <v>51</v>
      </c>
      <c r="L280" s="24"/>
      <c r="M280" s="27" t="s">
        <v>162</v>
      </c>
      <c r="N280" s="45"/>
      <c r="O280" s="27"/>
      <c r="P280" s="27">
        <v>1930</v>
      </c>
      <c r="Q280" s="27">
        <v>2101</v>
      </c>
      <c r="R280" s="27">
        <v>25</v>
      </c>
      <c r="S280" s="45"/>
      <c r="T280" s="45"/>
      <c r="U280" s="45"/>
      <c r="V280" s="45"/>
      <c r="W280" s="45"/>
      <c r="X280" s="45"/>
      <c r="Y280" s="45"/>
      <c r="Z280" s="45"/>
      <c r="AA280" s="45"/>
      <c r="AB280" s="45"/>
      <c r="AC280" s="45"/>
      <c r="AD280" s="45"/>
      <c r="AE280" s="45"/>
      <c r="AF280" s="45"/>
      <c r="AG280" s="45"/>
      <c r="AH280" s="34">
        <v>11758.1976</v>
      </c>
      <c r="AI280" s="34">
        <v>101729.252335659</v>
      </c>
      <c r="AJ280" s="34">
        <v>18546.7159706684</v>
      </c>
      <c r="AK280" s="34"/>
      <c r="AM280" s="13" t="str">
        <f t="shared" si="5"/>
        <v>.Industrial Minerals.Machine Drive.Size 5DC solid state motor 201 500 hp</v>
      </c>
    </row>
    <row r="281" spans="1:39" x14ac:dyDescent="0.25">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1:39" x14ac:dyDescent="0.25">
      <c r="A282" s="10" t="s">
        <v>262</v>
      </c>
      <c r="B282" s="41"/>
      <c r="C282" s="41"/>
      <c r="D282" s="39"/>
      <c r="E282" s="39"/>
      <c r="G282" s="39"/>
      <c r="H282" s="40"/>
      <c r="I282" s="39"/>
      <c r="J282" s="39"/>
      <c r="K282" s="39" t="s">
        <v>51</v>
      </c>
      <c r="L282" s="24"/>
      <c r="M282" s="27" t="s">
        <v>162</v>
      </c>
      <c r="N282" s="45">
        <v>0.5</v>
      </c>
      <c r="O282" s="27">
        <v>10</v>
      </c>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.Industrial Minerals.Machine Drive.Size 6</v>
      </c>
    </row>
    <row r="283" spans="1:39" x14ac:dyDescent="0.25">
      <c r="A283" s="10" t="s">
        <v>262</v>
      </c>
      <c r="B283" s="41"/>
      <c r="C283" s="41"/>
      <c r="D283" s="39"/>
      <c r="E283" s="39"/>
      <c r="F283" s="10" t="s">
        <v>263</v>
      </c>
      <c r="G283" s="39"/>
      <c r="H283" s="40"/>
      <c r="I283" s="39"/>
      <c r="J283" s="39"/>
      <c r="K283" s="39" t="s">
        <v>51</v>
      </c>
      <c r="L283" s="24"/>
      <c r="M283" s="27" t="s">
        <v>162</v>
      </c>
      <c r="N283" s="45"/>
      <c r="O283" s="27"/>
      <c r="P283" s="27">
        <v>1930</v>
      </c>
      <c r="Q283" s="27">
        <v>2101</v>
      </c>
      <c r="R283" s="27">
        <v>25</v>
      </c>
      <c r="S283" s="45">
        <v>0.33600000000000002</v>
      </c>
      <c r="T283" s="45">
        <v>0.33600000000000002</v>
      </c>
      <c r="U283" s="45"/>
      <c r="V283" s="45"/>
      <c r="W283" s="45">
        <v>0.33600000000000002</v>
      </c>
      <c r="X283" s="45">
        <v>0.84</v>
      </c>
      <c r="Y283" s="45"/>
      <c r="Z283" s="45"/>
      <c r="AA283" s="45"/>
      <c r="AB283" s="45"/>
      <c r="AC283" s="45"/>
      <c r="AD283" s="45"/>
      <c r="AE283" s="45"/>
      <c r="AF283" s="45">
        <v>0.84</v>
      </c>
      <c r="AG283" s="45"/>
      <c r="AH283" s="34">
        <v>23516.395199999999</v>
      </c>
      <c r="AI283" s="34">
        <v>84299.217788851194</v>
      </c>
      <c r="AJ283" s="34">
        <v>12587.4583673569</v>
      </c>
      <c r="AK283" s="34"/>
      <c r="AM283" s="13" t="str">
        <f t="shared" si="5"/>
        <v>.Industrial Minerals.Machine Drive.Size 6Std AC motor 500 hp</v>
      </c>
    </row>
    <row r="284" spans="1:39" x14ac:dyDescent="0.25">
      <c r="A284" s="10" t="s">
        <v>262</v>
      </c>
      <c r="B284" s="41"/>
      <c r="C284" s="41"/>
      <c r="D284" s="39"/>
      <c r="E284" s="39"/>
      <c r="F284" s="10" t="s">
        <v>264</v>
      </c>
      <c r="G284" s="39"/>
      <c r="H284" s="40"/>
      <c r="I284" s="39"/>
      <c r="J284" s="39"/>
      <c r="K284" s="39" t="s">
        <v>51</v>
      </c>
      <c r="L284" s="24"/>
      <c r="M284" s="27" t="s">
        <v>162</v>
      </c>
      <c r="N284" s="45"/>
      <c r="O284" s="27"/>
      <c r="P284" s="27">
        <v>1930</v>
      </c>
      <c r="Q284" s="27">
        <v>2101</v>
      </c>
      <c r="R284" s="27">
        <v>25</v>
      </c>
      <c r="S284" s="45">
        <v>0.504</v>
      </c>
      <c r="T284" s="45">
        <v>0.504</v>
      </c>
      <c r="U284" s="45"/>
      <c r="V284" s="45"/>
      <c r="W284" s="45">
        <v>0.504</v>
      </c>
      <c r="X284" s="45"/>
      <c r="Y284" s="45"/>
      <c r="Z284" s="45"/>
      <c r="AA284" s="45"/>
      <c r="AB284" s="45"/>
      <c r="AC284" s="45"/>
      <c r="AD284" s="45"/>
      <c r="AE284" s="45"/>
      <c r="AF284" s="45"/>
      <c r="AG284" s="45"/>
      <c r="AH284" s="34">
        <v>23516.395199999999</v>
      </c>
      <c r="AI284" s="34">
        <v>90885.094178604893</v>
      </c>
      <c r="AJ284" s="34">
        <v>12587.4583673569</v>
      </c>
      <c r="AK284" s="34"/>
      <c r="AM284" s="13" t="str">
        <f t="shared" si="5"/>
        <v>.Industrial Minerals.Machine Drive.Size 6Eff AC motor 500 hp</v>
      </c>
    </row>
    <row r="285" spans="1:39" x14ac:dyDescent="0.25">
      <c r="A285" s="10" t="s">
        <v>262</v>
      </c>
      <c r="B285" s="41"/>
      <c r="C285" s="41"/>
      <c r="D285" s="39"/>
      <c r="E285" s="39"/>
      <c r="F285" s="10" t="s">
        <v>265</v>
      </c>
      <c r="G285" s="39"/>
      <c r="H285" s="40"/>
      <c r="I285" s="39"/>
      <c r="J285" s="39"/>
      <c r="K285" s="39" t="s">
        <v>51</v>
      </c>
      <c r="L285" s="24"/>
      <c r="M285" s="27" t="s">
        <v>162</v>
      </c>
      <c r="N285" s="45"/>
      <c r="O285" s="27"/>
      <c r="P285" s="27">
        <v>1930</v>
      </c>
      <c r="Q285" s="27">
        <v>2101</v>
      </c>
      <c r="R285" s="27">
        <v>25</v>
      </c>
      <c r="S285" s="45">
        <v>0.16</v>
      </c>
      <c r="T285" s="45">
        <v>0.16</v>
      </c>
      <c r="U285" s="45"/>
      <c r="V285" s="45"/>
      <c r="W285" s="45">
        <v>0.16</v>
      </c>
      <c r="X285" s="45">
        <v>0.16</v>
      </c>
      <c r="Y285" s="45"/>
      <c r="Z285" s="45"/>
      <c r="AA285" s="45"/>
      <c r="AB285" s="45"/>
      <c r="AC285" s="45"/>
      <c r="AD285" s="45"/>
      <c r="AE285" s="45"/>
      <c r="AF285" s="45">
        <v>0.16</v>
      </c>
      <c r="AG285" s="45"/>
      <c r="AH285" s="34">
        <v>23516.395199999999</v>
      </c>
      <c r="AI285" s="34">
        <v>107784.041377439</v>
      </c>
      <c r="AJ285" s="34">
        <v>37319.847268843398</v>
      </c>
      <c r="AK285" s="34"/>
      <c r="AM285" s="13" t="str">
        <f t="shared" si="5"/>
        <v>.Industrial Minerals.Machine Drive.Size 6Scynchronous AC motor 500 hp</v>
      </c>
    </row>
    <row r="286" spans="1:39" x14ac:dyDescent="0.25">
      <c r="A286" s="10" t="s">
        <v>262</v>
      </c>
      <c r="B286" s="41"/>
      <c r="C286" s="41"/>
      <c r="D286" s="39"/>
      <c r="E286" s="39"/>
      <c r="F286" s="10" t="s">
        <v>266</v>
      </c>
      <c r="G286" s="39"/>
      <c r="H286" s="40"/>
      <c r="I286" s="39"/>
      <c r="J286" s="39"/>
      <c r="K286" s="39" t="s">
        <v>51</v>
      </c>
      <c r="L286" s="24"/>
      <c r="M286" s="27" t="s">
        <v>162</v>
      </c>
      <c r="N286" s="45"/>
      <c r="O286" s="27"/>
      <c r="P286" s="27">
        <v>1930</v>
      </c>
      <c r="Q286" s="27">
        <v>2101</v>
      </c>
      <c r="R286" s="27">
        <v>25</v>
      </c>
      <c r="S286" s="45"/>
      <c r="T286" s="45"/>
      <c r="U286" s="45"/>
      <c r="V286" s="45"/>
      <c r="W286" s="45"/>
      <c r="X286" s="45"/>
      <c r="Y286" s="45"/>
      <c r="Z286" s="45"/>
      <c r="AA286" s="45"/>
      <c r="AB286" s="45"/>
      <c r="AC286" s="45"/>
      <c r="AD286" s="45"/>
      <c r="AE286" s="45"/>
      <c r="AF286" s="45"/>
      <c r="AG286" s="45"/>
      <c r="AH286" s="34">
        <v>23516.395199999999</v>
      </c>
      <c r="AI286" s="34">
        <v>139445.60353206101</v>
      </c>
      <c r="AJ286" s="34">
        <v>40712.560656920097</v>
      </c>
      <c r="AK286" s="34"/>
      <c r="AM286" s="13" t="str">
        <f t="shared" si="5"/>
        <v>.Industrial Minerals.Machine Drive.Size 6DC motor 500 hp</v>
      </c>
    </row>
    <row r="287" spans="1:39" x14ac:dyDescent="0.25">
      <c r="A287" s="10" t="s">
        <v>262</v>
      </c>
      <c r="B287" s="41"/>
      <c r="C287" s="41"/>
      <c r="D287" s="39"/>
      <c r="E287" s="39"/>
      <c r="F287" s="10" t="s">
        <v>267</v>
      </c>
      <c r="G287" s="39"/>
      <c r="H287" s="40"/>
      <c r="I287" s="39"/>
      <c r="J287" s="39"/>
      <c r="K287" s="39" t="s">
        <v>51</v>
      </c>
      <c r="L287" s="24"/>
      <c r="M287" s="27" t="s">
        <v>162</v>
      </c>
      <c r="N287" s="45"/>
      <c r="O287" s="27"/>
      <c r="P287" s="27">
        <v>1930</v>
      </c>
      <c r="Q287" s="27">
        <v>2101</v>
      </c>
      <c r="R287" s="27">
        <v>25</v>
      </c>
      <c r="S287" s="45"/>
      <c r="T287" s="45"/>
      <c r="U287" s="45"/>
      <c r="V287" s="45"/>
      <c r="W287" s="45"/>
      <c r="X287" s="45"/>
      <c r="Y287" s="45"/>
      <c r="Z287" s="45"/>
      <c r="AA287" s="45"/>
      <c r="AB287" s="45"/>
      <c r="AC287" s="45"/>
      <c r="AD287" s="45"/>
      <c r="AE287" s="45"/>
      <c r="AF287" s="45"/>
      <c r="AG287" s="45"/>
      <c r="AH287" s="34">
        <v>23516.395199999999</v>
      </c>
      <c r="AI287" s="34">
        <v>187924.739135004</v>
      </c>
      <c r="AJ287" s="34">
        <v>40712.560656920097</v>
      </c>
      <c r="AK287" s="34"/>
      <c r="AM287" s="13" t="str">
        <f t="shared" si="5"/>
        <v>.Industrial Minerals.Machine Drive.Size 6DC solid state motor 500 hp</v>
      </c>
    </row>
    <row r="288" spans="1:39" x14ac:dyDescent="0.25">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25">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25">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25">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25">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25">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25">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25">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25">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25">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25">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25">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25">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25">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25">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25">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25">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25">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25">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25">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25">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25">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25">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25">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25">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25">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25">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25">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25">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25">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25">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25">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25">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25">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25">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25">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25">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25">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25">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25">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25">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25">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25">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25">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25">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25">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25">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25">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25">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25">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25">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25">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25">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25">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25">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25">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25">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25">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25">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25">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25">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25">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25">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25">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25">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25">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25">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25">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25">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25">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25">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25">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25">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25">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25">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25">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25">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25">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25">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25">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25">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25">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25">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25">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25">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25">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25">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25">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25">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25">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25">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25">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25">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25">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25">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25">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25">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25">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25">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25">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25">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25">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25">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25">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25">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25">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25">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25">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25">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25">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25">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25">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25">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25">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25">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25">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25">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25">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25">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25">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25">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25">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25">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25">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25">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25">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25">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25">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25">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25">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25">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25">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25">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25">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25">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25">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25">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25">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25">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25">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25">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25">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25">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25">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25">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25">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25">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25">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25">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25">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25">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25">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25">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25">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25">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25">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25">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25">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25">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25">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25">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25">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25">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25">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25">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25">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25">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25">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25">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25">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25">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25">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25">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25">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25">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25">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25">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25">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25">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25">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25">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25">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25">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25">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25">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25">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25">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25">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25">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25">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25">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25">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25">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25">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25">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25">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25">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25">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25">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25">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25">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25">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25">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25">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25">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25">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25">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25">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25">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25">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25">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25">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25">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25">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25">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25">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25">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25">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25">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25">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25">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25">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25">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25">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25">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25">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25">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25">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25">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25">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25">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25">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25">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25">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25">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25">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25">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25">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25">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25">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25">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25">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25">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25">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25">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25">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25">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25">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25">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25">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25">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25">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25">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25">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25">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25">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25">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25">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25">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25">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25">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25">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25">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25">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25">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25">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25">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25">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25">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25">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25">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25">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25">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25">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25">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25">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25">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25">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25">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25">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25">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25">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25">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25">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25">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25">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25">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25">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25">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25">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25">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25">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25">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25">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25">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25">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25">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25">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25">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25">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25">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25">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25">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25">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25">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25">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25">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25">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25">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25">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25">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25">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25">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25">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25">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25">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25">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25">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25">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25">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25">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25">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25">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25">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25">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25">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25">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25">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25">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25">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25">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25">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25">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25">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25">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25">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25">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25">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25">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25">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25">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25">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25">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25">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25">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25">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25">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25">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25">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25">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25">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25">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25">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25">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25">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25">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25">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25">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25">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25">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25">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25">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25">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25">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25">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25">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25">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25">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25">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25">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25">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25">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25">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25">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25">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25">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25">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25">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25">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25">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25">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25">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25">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25">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25">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25">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25">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25">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25">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25">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25">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25">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25">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25">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25">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25">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25">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25">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25">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25">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25">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25">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25">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25">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25">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25">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25">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25">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25">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25">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25">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25">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25">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25">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25">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25">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25">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25">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25">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25">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25">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25">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25">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25">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25">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25">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25">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25">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25">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25">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25">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25">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25">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25">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25">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25">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25">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25">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25">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25">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25">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25">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25">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25">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25">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25">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25">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25">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25">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25">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25">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25">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25">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25">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25">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25">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25">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25">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25">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25">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25">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25">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25">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25">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25">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25">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25">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25">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25">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25">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25">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25">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25">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25">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25">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25">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25">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25">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25">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25">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25">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25">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25">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25">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25">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25">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25">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25">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25">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25">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25">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25">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25">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25">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25">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25">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25">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25">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25">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25">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25">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25">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25">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25">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25">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25">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25">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25">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25">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25">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25">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25">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25">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25">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25">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25">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25">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25">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25">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25">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25">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25">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25">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25">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25">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25">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25">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25">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25">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25">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25">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25">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25">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25">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25">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25">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25">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25">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25">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25">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25">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25">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25">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25">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25">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25">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25">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25">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25">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25">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25">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25">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25">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25">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25">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25">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25">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25">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25">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25">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25">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25">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25">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25">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25">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25">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25">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25">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25">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25">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25">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25">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25">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25">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25">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25">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25">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25">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25">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25">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25">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25">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25">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25">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25">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25">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25">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25">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25">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25">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25">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25">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25">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25">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25">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25">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25">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25">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25">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25">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25">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25">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25">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25">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25">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25">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25">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25">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25">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25">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25">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25">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25">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25">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25">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25">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25">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25">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25">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25">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25">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25">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25">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25">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25">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25">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25">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25">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25">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25">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25">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25">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25">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25">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25">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25">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25">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25">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25">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25">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25">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25">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25">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25">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25">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25">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25">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25">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25">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25">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25">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25">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25">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25">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25">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25">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25">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25">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25">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25">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25">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25">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25">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25">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25">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25">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25">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25">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25">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25">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25">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25">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25">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25">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25">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25">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25">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25">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25">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25">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25">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25">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25">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25">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25">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25">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25">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25">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25">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25">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25">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25">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25">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25">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25">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25">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25">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25">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25">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25">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25">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25">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25">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25">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25">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25">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25">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25">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25">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25">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25">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25">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25">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25">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25">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25">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25">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25">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25">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25">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25">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25">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25">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25">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25">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25">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25">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25">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25">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25">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25">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25">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25">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25">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25">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25">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25">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25">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25">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25">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25">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25">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25">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25">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25">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25">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25">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25">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25">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25">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25">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25">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25">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25">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25">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25">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25">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25">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25">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25">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25">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25">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25">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25">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25">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25">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25">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25">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25">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25">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25">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25">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25">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25">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25">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25">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25">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25">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25">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25">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25">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25">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25">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25">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25">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25">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25">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25">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25">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25">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25">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25">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25">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25">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25">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25">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25">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25">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25">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25">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25">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25">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25">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25">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25">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25">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25">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25">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25">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25">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25">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25">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25">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25">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25">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25">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25">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25">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25">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25">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25">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25">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25">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25">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25">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25">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25">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25">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25">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25">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25">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25">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25">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25">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25">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25">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25">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25">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25">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25">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25">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25">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25">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25">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25">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25">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25">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25">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25">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25">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25">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25">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25">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25">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25">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25">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25">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25">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25">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25">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25">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25">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25">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25">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25">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25">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25">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25">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25">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25">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25">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25">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25">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25">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25">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25">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25">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25">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25">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25">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25">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25">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25">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25">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25">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25">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25">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25">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25">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25">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25">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25">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25">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25">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25">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25">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25">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25">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25">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25">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25">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25">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25">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25">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25">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25">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25">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25">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25">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25">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25">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25">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25">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25">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25">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25">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25">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25">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25">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25">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25">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25">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25">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25">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25">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25">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25">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25">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25">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25">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25">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25">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25">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25">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25">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25">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25">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25">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25">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25">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25">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25">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25">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25">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25">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25">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25">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25">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25">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25">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25">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25">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25">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25">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25">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25">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25">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25">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25">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25">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25">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25">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25">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25">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25">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25">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25">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25">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25">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25">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25">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25">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25">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25">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25">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25">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25">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25">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25">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25">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25">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25">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25">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25">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25">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25">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25">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25">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25">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25">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25">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25">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25">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25">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25">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25">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25">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25">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25">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25">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25">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25">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25">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25">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25">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25">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25">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25">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25">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25">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25">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25">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25">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25">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25">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25">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25">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25">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25">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25">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25">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25">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25">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25">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25">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25">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25">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25">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25">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25">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25">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25">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25">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25">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25">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25">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25">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25">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25">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25">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25">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25">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25">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25">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25">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25">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25">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25">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25">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25">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25">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25">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25">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25">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25">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25">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25">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25">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25">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25">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25">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25">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25">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25">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25">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25">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25">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25">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25">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25">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25">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25">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25">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25">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25">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25">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25">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25">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25">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25">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25">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25">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25">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25">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25">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25">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25">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25">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25">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25">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25">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25">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25">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25">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25">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25">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25">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25">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25">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25">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25">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25">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25">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25">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25">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25">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25">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25">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25">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25">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25">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25">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25">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25">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25">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25">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25">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25">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25">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25">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25">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25">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25">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25">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25">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25">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25">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25">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25">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25">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25">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25">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25">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25">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25">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25">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25">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25">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25">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25">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25">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25">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25">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25">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25">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25">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25">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25">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25">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25">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25">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25">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25">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25">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25">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25">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25">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25">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25">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25">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25">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25">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25">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25">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25">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25">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25">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25">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25">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25">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25">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25">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25">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25">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25">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25">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25">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25">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25">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25">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25">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25">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25">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25">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25">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25">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25">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25">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25">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25">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25">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25">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25">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25">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25">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25">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25">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25">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25">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25">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25">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25">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25">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25">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25">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25">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25">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25">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25">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25">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25">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25">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25">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25">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25">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25">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25">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25">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25">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25">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25">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25">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25">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25">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25">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25">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25">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25">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25">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25">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25">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25">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25">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25">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25">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25">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25">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25">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25">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25">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25">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25">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25">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25">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25">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25">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25">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25">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25">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25">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25">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25">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25">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25">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25">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25">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25">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25">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25">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25">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25">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25">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25">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25">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25">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25">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25">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25">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25">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25">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25">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25">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25">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25">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25">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25">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25">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25">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25">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25">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25">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25">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25">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25">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25">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25">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25">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25">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25">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25">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25">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25">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25">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25">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25">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25">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25">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25">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25">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25">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25">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25">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25">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25">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25">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25">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25">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25">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25">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25">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25">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25">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25">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25">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25">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25">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25">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25">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25">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25">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25">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25">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25">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25">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25">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25">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25">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25">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25">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25">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25">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25">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25">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25">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25">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25">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25">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25">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25">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25">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25">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25">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25">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25">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25">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25">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25">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25">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25">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25">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25">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25">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25">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25">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25">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25">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25">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25">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25">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25">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25">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25">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25">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25">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25">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25">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25">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25">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25">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25">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25">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25">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25">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25">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25">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25">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25">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25">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25">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25">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25">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25">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25">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25">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25">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25">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25">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25">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25">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25">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25">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25">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25">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25">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25">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25">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25">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25">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25">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25">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25">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25">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25">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25">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25">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25">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25">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25">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25">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25">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25">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25">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25">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25">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25">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25">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25">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25">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25">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25">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25">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25">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25">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25">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25">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25">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25">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25">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25">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25">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25">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25">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25">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25">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25">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25">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25">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25">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25">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25">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25">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25">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25">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25">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25">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25">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25">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25">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25">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25">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25">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25">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25">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25">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25">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25">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25">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25">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25">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25">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25">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25">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25">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25">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25">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25">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25">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25">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25">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25">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25">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25">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25">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25">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25">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25">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25">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25">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25">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25">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25">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25">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25">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25">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25">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25">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25">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25">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25">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25">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25">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25">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25">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25">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25">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25">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25">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25">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25">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25">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25">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25">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25">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25">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25">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25">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25">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25">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25">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25">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25">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25">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25">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25">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25">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25">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25">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25">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25">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25">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25">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25">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25">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25">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25">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25">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25">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25">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25">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25">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25">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25">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25">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25">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25">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25">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25">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25">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25">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25">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25">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25">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25">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25">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25">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25">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25">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25">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25">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25">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25">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25">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25">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25">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25">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25">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25">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25">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25">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25">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25">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25">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25">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25">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25">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25">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25">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25">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25">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25">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25">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25">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25">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25">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25">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25">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25">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25">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25">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25">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25">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25">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25">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25">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25">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25">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25">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25">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25">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25">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25">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25">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25">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25">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25">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25">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25">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25">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25">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25">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25">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25">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25">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25">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25">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25">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25">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25">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25">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25">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25">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25">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25">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25">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25">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25">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25">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25">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25">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25">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25">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25">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25">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25">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25">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25">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25">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25">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25">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25">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25">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25">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25">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25">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25">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25">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25">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25">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25">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25">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25">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25">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25">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25">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25">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25">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25">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25">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25">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25">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25">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25">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25">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25">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25">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25">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25">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25">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25">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25">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25">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25">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25">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25">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25">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25">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25">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25">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25">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25">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25">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25">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25">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25">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25">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25">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25">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25">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25">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25">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25">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25">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25">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25">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25">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25">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25">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25">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25">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25">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25">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25">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25">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25">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25">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25">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25">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25">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25">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25">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25">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25">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25">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25">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25">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25">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25">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25">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25">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25">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25">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25">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25">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25">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25">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25">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25">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25">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25">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25">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25">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25">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25">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25">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25">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25">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25">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25">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25">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25">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25">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25">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25">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25">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25">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25">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25">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25">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25">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25">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25">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25">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25">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25">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25">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25">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25">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25">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25">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25">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25">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25">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25">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25">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25">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25">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25">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25">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25">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25">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25">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25">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25">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25">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25">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25">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25">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25">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25">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25">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25">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25">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25">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25">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25">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25">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25">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25">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25">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25">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25">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25">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25">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25">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25">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25">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25">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25">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25">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25">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25">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25">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25">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25">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25">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25">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25">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25">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25">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25">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25">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25">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25">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25">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25">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25">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25">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25">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25">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25">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25">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25">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25">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25">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25">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25">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25">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25">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25">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25">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25">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25">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25">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25">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25">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25">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25">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25">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25">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25">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25">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25">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25">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25">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25">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25">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25">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25">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25">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25">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25">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25">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25">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25">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25">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25">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25">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25">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25">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25">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25">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25">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25">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25">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25">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25">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25">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25">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25">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25">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25">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25">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25">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25">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25">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25">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25">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25">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25">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25">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25">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25">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25">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25">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25">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25">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25">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25">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25">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25">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25">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25">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25">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25">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25">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25">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25">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25">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25">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25">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25">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25">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25">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25">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25">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25">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25">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25">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25">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25">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25">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25">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25">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25">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25">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25">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25">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25">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25">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25">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25">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25">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25">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25">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25">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25">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25">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25">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25">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25">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25">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25">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25">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25">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25">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25">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25">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25">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25">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25">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25">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25">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25">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25">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25">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25">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25">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25">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25">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25">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25">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25">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25">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25">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25">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25">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25">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25">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25">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25">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25">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25">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25">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25">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25">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25">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25">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25">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25">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25">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25">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25">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25">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25">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25">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25">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25">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25">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25">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25">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25">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25">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25">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25">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25">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25">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25">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25">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25">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25">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25">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25">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25">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25">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25">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25">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25">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25">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25">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25">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25">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25">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25">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25">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25">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25">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25">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25">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25">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25">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25">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25">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25">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25">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25">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25">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25">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25">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25">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25">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25">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25">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25">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25">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25">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25">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25">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25">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25">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25">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25">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25">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25">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25">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25">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25">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25">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25">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25">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25">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25">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25">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25">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25">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25">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25">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25">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25">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25">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25">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25">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25">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25">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25">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25">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25">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25">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25">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25">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25">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25">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25">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25">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25">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25">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25">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25">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25">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25">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25">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25">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25">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25">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25">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25">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25">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25">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25">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25">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25">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25">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25">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25">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25">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25">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25">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25">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25">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25">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25">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25">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25">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25">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25">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25">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25">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25">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25">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25">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25">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25">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25">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25">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25">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25">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25">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25">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25">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25">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25">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25">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25">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25">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25">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25">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25">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25">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25">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25">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25">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25">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25">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25">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25">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25">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25">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25">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25">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25">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25">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25">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25">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25">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25">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25">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25">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25">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25">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25">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25">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25">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25">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25">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25">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25">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25">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25">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25">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25">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25">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25">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25">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25">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25">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25">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25">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25">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25">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25">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25">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25">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25">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25">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25">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25">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25">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25">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25">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25">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25">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25">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25">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25">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25">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25">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25">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25">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25">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25">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25">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25">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25">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25">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25">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25">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25">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25">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25">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25">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25">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25">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25">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25">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25">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25">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25">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25">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25">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25">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25">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25">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25">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25">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25">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25">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25">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25">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25">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25">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25">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25">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25">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25">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25">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25">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25">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25">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25">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25">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25">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25">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25">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25">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25">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25">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25">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25">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25">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25">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25">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25">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25">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25">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25">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25">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25">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25">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25">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25">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25">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25">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25">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25">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25">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25">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25">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25">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25">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25">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25">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25">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25">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25">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25">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25">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25">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25">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25">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25">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25">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25">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25">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25">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25">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25">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25">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25">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25">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25">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25">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25">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25">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25">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25">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25">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25">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25">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25">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25">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25">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25">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25">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25">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25">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25">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25">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25">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25">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25">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25">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25">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25">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25">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25">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25">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25">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25">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25">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25">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25">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25">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25">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25">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25">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25">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25">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25">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25">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25">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25">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25">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25">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25">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25">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25">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25">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25">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25">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25">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25">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25">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25">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25">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25">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25">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25">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25">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25">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25">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25">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25">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25">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25">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25">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25">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25">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25">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25">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25">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25">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25">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25">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25">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25">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25">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25">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25">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25">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25">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25">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25">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25">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25">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25">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25">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25">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25">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25">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25">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25">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25">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25">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25">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25">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25">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25">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25">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25">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25">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25">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25">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25">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25">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25">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25">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25">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25">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25">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25">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25">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25">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25">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25">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25">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25">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25">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25">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25">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25">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25">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25">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25">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25">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25">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25">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25">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25">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25">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25">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25">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25">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25">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25">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25">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25">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25">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25">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25">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25">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25">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25">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25">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25">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25">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25">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25">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25">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25">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25">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25">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25">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25">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25">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25">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25">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25">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25">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25">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25">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25">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25">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25">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25">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25">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25">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25">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25">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25">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25">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25">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25">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25">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25">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25">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25">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25">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25">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25">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25">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25">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25">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25">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25">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25">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25">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25">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25">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25">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25">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25">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25">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25">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25">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25">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25">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25">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25">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25">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25">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25">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25">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25">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25">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25">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25">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25">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25">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25">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25">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25">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25">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25">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25">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25">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25">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25">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25">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25">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25">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25">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25">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25">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25">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25">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25">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25">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25">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25">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25">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25">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25">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25">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25">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25">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25">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25">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25">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25">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25">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25">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25">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25">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25">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25">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25">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25">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25">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25">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25">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25">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25">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25">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25">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25">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25">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25">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25">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25">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25">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25">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25">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25">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25">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25">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25">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25">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25">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25">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25">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25">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25">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25">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25">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25">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25">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25">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25">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25">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25">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25">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25">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25">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25">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25">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25">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25">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25">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25">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25">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25">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25">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25">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25">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25">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25">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25">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25">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25">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25">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25">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25">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25">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25">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25">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25">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25">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25">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25">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25">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25">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25">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25">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25">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25">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25">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25">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25">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25">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25">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25">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25">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25">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25">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25">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25">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25">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25">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25">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25">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25">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25">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25">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25">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25">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25">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25">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25">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25">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25">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25">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25">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25">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25">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25">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25">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25">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25">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25">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25">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25">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25">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25">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25">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25">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25">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25">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25">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25">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25">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25">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25">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25">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25">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25">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25">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25">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25">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25">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25">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25">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25">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25">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25">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25">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25">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25">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25">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25">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25">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25">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25">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25">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25">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25">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25">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25">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25">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25">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25">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25">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25">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25">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25">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25">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25">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25">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25">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25">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25">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25">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25">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25">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25">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25">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25">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25">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25">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25">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25">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25">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25">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25">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25">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25">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25">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25">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25">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25">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25">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25">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25">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25">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25">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25">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25">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25">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25">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25">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25">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25">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25">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25">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25">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25">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25">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25">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25">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25">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25">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25">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25">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25">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25">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25">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25">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25">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25">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25">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25">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25">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25">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25">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25">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25">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25">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25">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25">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25">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25">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25">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25">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25">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25">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25">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25">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25">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25">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25">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25">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25">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25">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25">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25">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25">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25">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25">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25">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25">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25">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25">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25">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25">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25">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25">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25">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25">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25">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25">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25">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25">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25">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25">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25">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25">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25">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25">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25">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25">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25">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25">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25">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25">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25">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25">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25">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25">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25">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25">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25">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25">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25">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25">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25">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25">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25">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25">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25">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25">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25">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25">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25">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25">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25">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25">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25">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25">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25">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25">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25">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25">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25">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25">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25">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25">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25">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25">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25">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25">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25">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25">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25">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25">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25">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25">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25">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25">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25">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25">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25">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25">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25">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25">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25">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25">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25">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25">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25">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25">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25">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25">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25">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25">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25">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25">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25">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25">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25">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25">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25">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25">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25">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25">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25">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25">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25">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25">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25">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25">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25">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25">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25">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25">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25">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25">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25">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25">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25">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25">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25">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25">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25">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25">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25">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25">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25">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25">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25">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25">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25">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25">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25">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25">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25">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25">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25">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25">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25">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25">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25">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25">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25">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25">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25">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25">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25">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25">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25">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25">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25">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25">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25">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25">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25">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25">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25">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25">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25">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25">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25">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25">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25">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25">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25">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25">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25">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25">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25">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25">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25">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25">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25">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25">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25">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25">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25">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25">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25">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25">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25">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25">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25">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25">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25">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25">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25">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25">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25">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25">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25">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25">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25">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25">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25">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25">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25">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25">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25">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25">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25">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25">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25">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25">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25">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25">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25">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25">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25">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25">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25">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25">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25">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25">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25">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25">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25">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25">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25">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25">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25">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25">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25">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25">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25">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25">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25">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25">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25">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25">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25">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25">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25">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25">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25">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25">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25">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25">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25">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25">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25">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25">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25">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25">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25">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25">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25">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25">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25">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25">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25">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25">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25">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25">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25">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25">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25">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25">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25">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25">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25">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25">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25">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25">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25">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25">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25">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25">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25">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25">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25">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25">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25">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25">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25">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25">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25">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25">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25">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25">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25">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25">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25">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25">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25">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25">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25">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25">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25">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25">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25">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25">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25">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25">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25">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25">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25">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25">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25">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25">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25">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25">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25">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25">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25">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25">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25">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25">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25">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25">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25">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25">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25">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25">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25">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25">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25">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25">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25">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25">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25">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25">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25">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25">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25">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25">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25">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25">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25">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25">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25">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25">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25">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25">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25">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25">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25">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25">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25">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25">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25">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25">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25">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25">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25">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25">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25">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25">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25">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25">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25">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25">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25">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25">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25">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25">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25">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25">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25">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25">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25">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25">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25">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25">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25">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25">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25">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25">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25">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25">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25">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25">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25">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25">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25">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25">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25">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25">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25">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25">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25">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25">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25">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25">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25">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25">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25">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25">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25">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25">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25">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25">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25">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25">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25">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25">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25">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25">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25">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25">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25">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25">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25">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25">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25">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25">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25">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25">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25">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25">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25">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25">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25">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25">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25">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25">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25">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25">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25">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25">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25">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25">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25">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25">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25">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25">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25">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25">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25">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25">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25">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25">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25">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25">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25">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25">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25">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25">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25">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25">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25">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25">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25">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25">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25">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25">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25">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25">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25">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25">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25">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25">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25">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25">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25">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25">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25">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25">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25">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25">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25">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25">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25">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25">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25">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25">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25">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25">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25">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25">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25">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25">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25">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25">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25">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25">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25">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25">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25">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25">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25">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25">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25">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25">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25">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25">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25">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25">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25">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25">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25">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25">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25">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25">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25">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25">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25">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25">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25">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25">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25">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25">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25">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25">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25">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25">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25">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25">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25">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25">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25">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25">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25">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25">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25">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25">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25">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25">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25">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25">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25">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25">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25">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25">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25">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25">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25">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25">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25">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25">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25">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25">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25">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25">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25">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25">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25">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25">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25">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25">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25">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25">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25">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25">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25">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25">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25">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25">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25">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25">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25">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25">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25">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25">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25">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25">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25">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25">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25">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25">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25">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25">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25">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25">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25">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25">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25">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25">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25">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25">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25">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25">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25">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25">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25">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25">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25">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25">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25">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25">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25">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25">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25">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25">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25">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25">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25">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25">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25">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25">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25">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25">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25">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25">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25">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25">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25">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25">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25">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25">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25">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25">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25">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25">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25">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25">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25">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25">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25">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25">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25">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25">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25">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25">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25">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25">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25">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25">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25">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25">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25">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25">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25">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25">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25">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25">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25">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25">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25">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25">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25">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25">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25">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25">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25">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25">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25">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25">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25">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25">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25">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25">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25">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25">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25">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25">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25">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25">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25">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25">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25">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25">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25">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25">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25">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25">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25">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25">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25">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25">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25">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25">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25">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25">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25">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25">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25">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25">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25">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25">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25">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25">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25">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25">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25">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25">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25">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25">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25">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25">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25">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25">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25">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25">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25">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25">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25">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25">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25">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25">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25">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25">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25">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25">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25">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25">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25">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25">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25">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25">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25">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25">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25">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25">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25">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25">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25">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25">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25">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25">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25">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25">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25">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25">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25">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25">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25">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25">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25">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25">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25">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25">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25">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25">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25">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25">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25">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25">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25">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25">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25">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25">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25">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25">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25">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25">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25">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25">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25">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25">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25">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25">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25">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25">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25">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25">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25">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25">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25">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25">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25">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25">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25">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25">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25">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25">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25">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25">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25">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25">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25">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25">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25">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25">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25">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25">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25">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25">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25">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25">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25">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25">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25">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25">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25">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25">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25">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25">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25">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25">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25">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25">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25">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25">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25">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25">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25">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25">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25">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25">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25">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25">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25">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25">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25">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25">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25">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25">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25">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25">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25">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25">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25">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25">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25">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25">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25">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25">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25">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25">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25">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25">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25">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25">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25">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25">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25">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25">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25">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25">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25">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25">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25">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25">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25">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25">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25">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25">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25">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25">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25">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25">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25">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25">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25">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25">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25">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25">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25">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25">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25">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25">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25">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25">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25">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25">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25">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25">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25">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25">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25">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25">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25">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25">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25">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25">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25">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25">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25">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25">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25">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25">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25">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25">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25">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25">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25">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25">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25">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25">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25">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25">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25">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25">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25">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25">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25">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25">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25">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25">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25">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25">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25">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25">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25">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25">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25">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25">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25">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25">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25">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25">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25">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25">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25">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25">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25">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25">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25">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25">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25">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25">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25">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25">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25">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25">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25">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25">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25">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25">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25">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25">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25">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25">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25">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25">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25">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25">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25">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25">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25">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25">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25">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25">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25">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25">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25">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25">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25">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25">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25">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25">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25">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25">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25">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25">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25">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25">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25">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25">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25">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25">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25">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25">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25">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25">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25">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25">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25">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25">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25">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25">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25">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25">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25">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25">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25">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25">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25">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25">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25">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25">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25">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25">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25">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25">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25">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25">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25">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25">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25">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25">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25">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25">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25">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25">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25">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25">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25">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25">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25">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25">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25">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25">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25">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25">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25">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25">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25">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25">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25">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25">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25">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25">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25">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25">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25">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25">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25">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25">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25">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25">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25">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25">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25">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25">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25">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25">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25">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25">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25">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25">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25">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25">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25">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25">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25">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25">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25">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25">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25">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25">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25">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25">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25">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25">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25">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25">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25">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25">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25">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25">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25">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25">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25">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25">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25">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25">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25">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25">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25">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25">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25">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25">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25">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25">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25">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25">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25">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25">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25">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25">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25">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25">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25">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25">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25">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25">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25">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25">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25">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25">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25">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25">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25">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25">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25">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25">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25">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25">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25">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25">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25">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25">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25">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25">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25">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25">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25">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25">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25">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25">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25">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25">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25">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25">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25">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25">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25">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25">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25">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25">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25">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25">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25">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25">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25">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25">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25">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25">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25">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25">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25">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25">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25">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25">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25">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25">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25">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25">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25">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25">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25">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25">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25">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25">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25">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25">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25">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25">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25">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25">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25">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25">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25">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25">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25">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25">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25">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25">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25">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25">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25">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25">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25">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25">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25">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25">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25">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25">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25">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25">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25">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25">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25">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25">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25">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25">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25">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25">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25">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25">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25">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25">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25">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25">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25">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25">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25">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25">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25">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25">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25">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25">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25">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25">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25">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25">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25">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25">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25">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25">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25">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25">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25">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25">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25">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25">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25">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25">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25">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25">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25">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25">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25">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25">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25">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25">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25">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25">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25">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25">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25">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25">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25">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25">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25">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25">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25">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25">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25">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25">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25">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25">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25">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25">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25">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25">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25">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25">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25">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25">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25">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25">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25">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25">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25">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25">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25">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25">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25">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25">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25">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25">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25">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25">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25">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25">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25">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25">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25">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25">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25">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25">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25">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25">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25">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25">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25">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25">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25">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25">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25">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25">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25">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25">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25">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25">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25">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25">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25">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25">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25">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25">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25">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25">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25">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25">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25">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25">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25">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25">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25">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25">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25">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25">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25">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25">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25">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25">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25">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25">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25">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25">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25">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25">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25">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25">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25">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25">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25">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25">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25">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25">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25">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25">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25">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25">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25">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25">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25">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25">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25">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25">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25">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25">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25">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25">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25">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25">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25">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25">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25">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25">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25">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25">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25">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25">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25">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25">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25">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25">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25">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25">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25">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25">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25">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25">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25">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25">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25">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25">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25">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25">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25">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25">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25">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25">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25">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25">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25">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25">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25">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25">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25">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25">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25">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25">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25">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25">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25">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25">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25">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25">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25">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25">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25">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25">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25">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25">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25">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25">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25">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25">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25">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25">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25">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25">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25">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25">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25">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25">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25">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25">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25">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25">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25">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25">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25">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25">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25">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25">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25">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25">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25">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25">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25">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25">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25">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25">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25">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25">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25">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25">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25">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25">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25">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25">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25">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25">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25">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25">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25">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25">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25">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25">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25">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25">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25">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25">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25">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25">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25">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25">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25">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25">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25">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25">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25">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25">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25">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25">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25">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25">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25">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25">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25">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25">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25">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25">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25">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25">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25">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25">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25">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25">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25">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25">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25">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25">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25">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25">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25">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25">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25">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25">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25">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25">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25">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25">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25">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25">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25">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25">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25">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25">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25">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25">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25">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25">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25">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25">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25">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25">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25">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25">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25">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25">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25">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25">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25">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25">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25">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25">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25">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25">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25">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25">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25">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25">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25">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25">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25">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25">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25">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25">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25">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25">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25">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25">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25">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25">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25">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25">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25">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25">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25">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25">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25">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25">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25">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25">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25">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25">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25">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25">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25">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25">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25">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25">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25">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25">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25">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25">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25">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25">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25">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25">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25">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25">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25">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25">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25">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25">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25">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25">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25">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25">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25">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25">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25">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25">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25">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25">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25">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25">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25">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25">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25">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25">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25">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25">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25">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25">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25">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25">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25">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25">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25">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25">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25">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25">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25">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25">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25">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25">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25">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25">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25">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25">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25">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25">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25">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25">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25">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25">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25">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25">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25">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25">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25">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25">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25">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25">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25">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25">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25">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25">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25">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25">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25">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25">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25">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25">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25">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25">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25">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25">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25">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25">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25">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25">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25">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25">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25">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25">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25">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25">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25">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25">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25">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25">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25">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25">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25">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25">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25">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25">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25">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25">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25">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25">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25">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25">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25">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25">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25">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25">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25">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25">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25">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25">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25">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25">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25">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25">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25">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25">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25">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25">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25">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25">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25">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25">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25">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25">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25">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25">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25">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25">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25">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25">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25">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25">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25">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25">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25">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25">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25">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25">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25">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25">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25">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25">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25">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25">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25">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25">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25">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25">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25">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25">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25">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25">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25">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25">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25">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25">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25">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25">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25">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25">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25">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25">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25">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25">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25">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25">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25">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25">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25">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25">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25">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25">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25">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25">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25">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25">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25">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25">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25">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25">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25">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25">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25">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25">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25">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25">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25">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25">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25">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25">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25">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25">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25">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25">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25">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25">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25">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25">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25">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25">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25">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25">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25">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25">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25">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25">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25">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25">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25">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25">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25">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25">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25">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25">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25">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25">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25">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25">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25">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25">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25">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25">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25">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25">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25">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25">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25">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25">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25">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25">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25">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25">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25">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25">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25">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25">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25">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25">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25">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25">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25">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25">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25">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25">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25">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25">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25">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25">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25">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25">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25">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25">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25">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25">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25">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25">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25">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25">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25">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25">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25">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25">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25">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25">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25">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25">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25">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25">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25">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25">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25">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25">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25">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25">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25">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25">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25">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25">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25">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25">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25">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25">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25">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25">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25">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25">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25">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25">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25">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25">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25">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25">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25">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25">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25">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25">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25">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25">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25">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25">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25">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25">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25">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25">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25">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25">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25">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25">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25">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25">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25">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25">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25">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25">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25">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25">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25">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25">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25">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25">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25">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25">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25">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25">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25">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25">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25">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25">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25">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25">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25">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25">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25">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25">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25">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25">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25">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25">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25">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25">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25">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25">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25">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25">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25">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25">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25">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25">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25">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25">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25">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31" si="77">_xlfn.CONCAT(A4868,F4868)</f>
        <v/>
      </c>
    </row>
    <row r="4869" spans="2:39" x14ac:dyDescent="0.25">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25">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25">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25">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25">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25">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25">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25">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25">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25">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25">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25">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25">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25">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25">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25">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25">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25">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25">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25">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25">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25">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25">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25">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7"/>
        <v/>
      </c>
    </row>
    <row r="4893" spans="2:39" x14ac:dyDescent="0.25">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7"/>
        <v/>
      </c>
    </row>
    <row r="4894" spans="2:39" x14ac:dyDescent="0.25">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7"/>
        <v/>
      </c>
    </row>
    <row r="4895" spans="2:39" x14ac:dyDescent="0.25">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7"/>
        <v/>
      </c>
    </row>
    <row r="4896" spans="2:39" x14ac:dyDescent="0.25">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7"/>
        <v/>
      </c>
    </row>
    <row r="4897" spans="2:39" x14ac:dyDescent="0.25">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7"/>
        <v/>
      </c>
    </row>
    <row r="4898" spans="2:39" x14ac:dyDescent="0.25">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7"/>
        <v/>
      </c>
    </row>
    <row r="4899" spans="2:39" x14ac:dyDescent="0.25">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7"/>
        <v/>
      </c>
    </row>
    <row r="4900" spans="2:39" x14ac:dyDescent="0.25">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7"/>
        <v/>
      </c>
    </row>
    <row r="4901" spans="2:39" x14ac:dyDescent="0.25">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7"/>
        <v/>
      </c>
    </row>
    <row r="4902" spans="2:39" x14ac:dyDescent="0.25">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7"/>
        <v/>
      </c>
    </row>
    <row r="4903" spans="2:39" x14ac:dyDescent="0.25">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7"/>
        <v/>
      </c>
    </row>
    <row r="4904" spans="2:39" x14ac:dyDescent="0.25">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7"/>
        <v/>
      </c>
    </row>
    <row r="4905" spans="2:39" x14ac:dyDescent="0.25">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7"/>
        <v/>
      </c>
    </row>
    <row r="4906" spans="2:39" x14ac:dyDescent="0.25">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7"/>
        <v/>
      </c>
    </row>
    <row r="4907" spans="2:39" x14ac:dyDescent="0.25">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7"/>
        <v/>
      </c>
    </row>
    <row r="4908" spans="2:39" x14ac:dyDescent="0.25">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7"/>
        <v/>
      </c>
    </row>
    <row r="4909" spans="2:39" x14ac:dyDescent="0.25">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7"/>
        <v/>
      </c>
    </row>
    <row r="4910" spans="2:39" x14ac:dyDescent="0.25">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7"/>
        <v/>
      </c>
    </row>
    <row r="4911" spans="2:39" x14ac:dyDescent="0.25">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7"/>
        <v/>
      </c>
    </row>
    <row r="4912" spans="2:39" x14ac:dyDescent="0.25">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7"/>
        <v/>
      </c>
    </row>
    <row r="4913" spans="2:39" x14ac:dyDescent="0.25">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7"/>
        <v/>
      </c>
    </row>
    <row r="4914" spans="2:39" x14ac:dyDescent="0.25">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7"/>
        <v/>
      </c>
    </row>
    <row r="4915" spans="2:39" x14ac:dyDescent="0.25">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7"/>
        <v/>
      </c>
    </row>
    <row r="4916" spans="2:39" x14ac:dyDescent="0.25">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7"/>
        <v/>
      </c>
    </row>
    <row r="4917" spans="2:39" x14ac:dyDescent="0.25">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7"/>
        <v/>
      </c>
    </row>
    <row r="4918" spans="2:39" x14ac:dyDescent="0.25">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7"/>
        <v/>
      </c>
    </row>
    <row r="4919" spans="2:39" x14ac:dyDescent="0.25">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7"/>
        <v/>
      </c>
    </row>
    <row r="4920" spans="2:39" x14ac:dyDescent="0.25">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7"/>
        <v/>
      </c>
    </row>
    <row r="4921" spans="2:39" x14ac:dyDescent="0.25">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7"/>
        <v/>
      </c>
    </row>
    <row r="4922" spans="2:39" x14ac:dyDescent="0.25">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7"/>
        <v/>
      </c>
    </row>
    <row r="4923" spans="2:39" x14ac:dyDescent="0.25">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77"/>
        <v/>
      </c>
    </row>
    <row r="4924" spans="2:39" x14ac:dyDescent="0.25">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77"/>
        <v/>
      </c>
    </row>
    <row r="4925" spans="2:39" x14ac:dyDescent="0.25">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77"/>
        <v/>
      </c>
    </row>
    <row r="4926" spans="2:39" x14ac:dyDescent="0.25">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77"/>
        <v/>
      </c>
    </row>
    <row r="4927" spans="2:39" x14ac:dyDescent="0.25">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77"/>
        <v/>
      </c>
    </row>
    <row r="4928" spans="2:39" x14ac:dyDescent="0.25">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77"/>
        <v/>
      </c>
    </row>
    <row r="4929" spans="2:39" x14ac:dyDescent="0.25">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77"/>
        <v/>
      </c>
    </row>
    <row r="4930" spans="2:39" x14ac:dyDescent="0.25">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si="77"/>
        <v/>
      </c>
    </row>
    <row r="4931" spans="2:39" x14ac:dyDescent="0.25">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77"/>
        <v/>
      </c>
    </row>
    <row r="4932" spans="2:39" x14ac:dyDescent="0.25">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ref="AM4932:AM4995" si="78">_xlfn.CONCAT(A4932,F4932)</f>
        <v/>
      </c>
    </row>
    <row r="4933" spans="2:39" x14ac:dyDescent="0.25">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78"/>
        <v/>
      </c>
    </row>
    <row r="4934" spans="2:39" x14ac:dyDescent="0.25">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78"/>
        <v/>
      </c>
    </row>
    <row r="4935" spans="2:39" x14ac:dyDescent="0.25">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78"/>
        <v/>
      </c>
    </row>
    <row r="4936" spans="2:39" x14ac:dyDescent="0.25">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78"/>
        <v/>
      </c>
    </row>
    <row r="4937" spans="2:39" x14ac:dyDescent="0.25">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78"/>
        <v/>
      </c>
    </row>
    <row r="4938" spans="2:39" x14ac:dyDescent="0.25">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78"/>
        <v/>
      </c>
    </row>
    <row r="4939" spans="2:39" x14ac:dyDescent="0.25">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78"/>
        <v/>
      </c>
    </row>
    <row r="4940" spans="2:39" x14ac:dyDescent="0.25">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78"/>
        <v/>
      </c>
    </row>
    <row r="4941" spans="2:39" x14ac:dyDescent="0.25">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78"/>
        <v/>
      </c>
    </row>
    <row r="4942" spans="2:39" x14ac:dyDescent="0.25">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78"/>
        <v/>
      </c>
    </row>
    <row r="4943" spans="2:39" x14ac:dyDescent="0.25">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78"/>
        <v/>
      </c>
    </row>
    <row r="4944" spans="2:39" x14ac:dyDescent="0.25">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78"/>
        <v/>
      </c>
    </row>
    <row r="4945" spans="2:39" x14ac:dyDescent="0.25">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78"/>
        <v/>
      </c>
    </row>
    <row r="4946" spans="2:39" x14ac:dyDescent="0.25">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78"/>
        <v/>
      </c>
    </row>
    <row r="4947" spans="2:39" x14ac:dyDescent="0.25">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78"/>
        <v/>
      </c>
    </row>
    <row r="4948" spans="2:39" x14ac:dyDescent="0.25">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78"/>
        <v/>
      </c>
    </row>
    <row r="4949" spans="2:39" x14ac:dyDescent="0.25">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78"/>
        <v/>
      </c>
    </row>
    <row r="4950" spans="2:39" x14ac:dyDescent="0.25">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78"/>
        <v/>
      </c>
    </row>
    <row r="4951" spans="2:39" x14ac:dyDescent="0.25">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78"/>
        <v/>
      </c>
    </row>
    <row r="4952" spans="2:39" x14ac:dyDescent="0.25">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78"/>
        <v/>
      </c>
    </row>
    <row r="4953" spans="2:39" x14ac:dyDescent="0.25">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78"/>
        <v/>
      </c>
    </row>
    <row r="4954" spans="2:39" x14ac:dyDescent="0.25">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78"/>
        <v/>
      </c>
    </row>
    <row r="4955" spans="2:39" x14ac:dyDescent="0.25">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78"/>
        <v/>
      </c>
    </row>
    <row r="4956" spans="2:39" x14ac:dyDescent="0.25">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78"/>
        <v/>
      </c>
    </row>
    <row r="4957" spans="2:39" x14ac:dyDescent="0.25">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78"/>
        <v/>
      </c>
    </row>
    <row r="4958" spans="2:39" x14ac:dyDescent="0.25">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78"/>
        <v/>
      </c>
    </row>
    <row r="4959" spans="2:39" x14ac:dyDescent="0.25">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78"/>
        <v/>
      </c>
    </row>
    <row r="4960" spans="2:39" x14ac:dyDescent="0.25">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78"/>
        <v/>
      </c>
    </row>
    <row r="4961" spans="2:39" x14ac:dyDescent="0.25">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78"/>
        <v/>
      </c>
    </row>
    <row r="4962" spans="2:39" x14ac:dyDescent="0.25">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78"/>
        <v/>
      </c>
    </row>
    <row r="4963" spans="2:39" x14ac:dyDescent="0.25">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78"/>
        <v/>
      </c>
    </row>
    <row r="4964" spans="2:39" x14ac:dyDescent="0.25">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78"/>
        <v/>
      </c>
    </row>
    <row r="4965" spans="2:39" x14ac:dyDescent="0.25">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78"/>
        <v/>
      </c>
    </row>
    <row r="4966" spans="2:39" x14ac:dyDescent="0.25">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78"/>
        <v/>
      </c>
    </row>
    <row r="4967" spans="2:39" x14ac:dyDescent="0.25">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78"/>
        <v/>
      </c>
    </row>
    <row r="4968" spans="2:39" x14ac:dyDescent="0.25">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78"/>
        <v/>
      </c>
    </row>
    <row r="4969" spans="2:39" x14ac:dyDescent="0.25">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78"/>
        <v/>
      </c>
    </row>
    <row r="4970" spans="2:39" x14ac:dyDescent="0.25">
      <c r="B4970" s="41"/>
      <c r="C4970" s="41"/>
      <c r="D4970" s="39"/>
      <c r="E4970" s="39"/>
      <c r="G4970" s="39"/>
      <c r="H4970" s="40"/>
      <c r="I4970" s="39"/>
      <c r="J4970" s="39"/>
      <c r="K4970" s="39"/>
      <c r="L4970" s="24"/>
      <c r="M4970" s="27"/>
      <c r="N4970" s="45"/>
      <c r="O4970" s="27"/>
      <c r="P4970" s="27"/>
      <c r="Q4970" s="27"/>
      <c r="R4970" s="27"/>
      <c r="S4970" s="45"/>
      <c r="T4970" s="45"/>
      <c r="U4970" s="45"/>
      <c r="V4970" s="45"/>
      <c r="W4970" s="45"/>
      <c r="X4970" s="45"/>
      <c r="Y4970" s="45"/>
      <c r="Z4970" s="45"/>
      <c r="AA4970" s="45"/>
      <c r="AB4970" s="45"/>
      <c r="AC4970" s="45"/>
      <c r="AD4970" s="45"/>
      <c r="AE4970" s="45"/>
      <c r="AF4970" s="45"/>
      <c r="AG4970" s="45"/>
      <c r="AH4970" s="34"/>
      <c r="AI4970" s="34"/>
      <c r="AJ4970" s="34"/>
      <c r="AK4970" s="34"/>
      <c r="AM4970" s="13" t="str">
        <f t="shared" si="78"/>
        <v/>
      </c>
    </row>
    <row r="4971" spans="2:39" x14ac:dyDescent="0.25">
      <c r="B4971" s="41"/>
      <c r="C4971" s="41"/>
      <c r="D4971" s="39"/>
      <c r="E4971" s="39"/>
      <c r="G4971" s="39"/>
      <c r="H4971" s="40"/>
      <c r="I4971" s="39"/>
      <c r="J4971" s="39"/>
      <c r="K4971" s="39"/>
      <c r="L4971" s="24"/>
      <c r="M4971" s="27"/>
      <c r="N4971" s="45"/>
      <c r="O4971" s="27"/>
      <c r="P4971" s="27"/>
      <c r="Q4971" s="27"/>
      <c r="R4971" s="27"/>
      <c r="S4971" s="45"/>
      <c r="T4971" s="45"/>
      <c r="U4971" s="45"/>
      <c r="V4971" s="45"/>
      <c r="W4971" s="45"/>
      <c r="X4971" s="45"/>
      <c r="Y4971" s="45"/>
      <c r="Z4971" s="45"/>
      <c r="AA4971" s="45"/>
      <c r="AB4971" s="45"/>
      <c r="AC4971" s="45"/>
      <c r="AD4971" s="45"/>
      <c r="AE4971" s="45"/>
      <c r="AF4971" s="45"/>
      <c r="AG4971" s="45"/>
      <c r="AH4971" s="34"/>
      <c r="AI4971" s="34"/>
      <c r="AJ4971" s="34"/>
      <c r="AK4971" s="34"/>
      <c r="AM4971" s="13" t="str">
        <f t="shared" si="78"/>
        <v/>
      </c>
    </row>
    <row r="4972" spans="2:39" x14ac:dyDescent="0.25">
      <c r="B4972" s="41"/>
      <c r="C4972" s="41"/>
      <c r="D4972" s="39"/>
      <c r="E4972" s="39"/>
      <c r="G4972" s="39"/>
      <c r="H4972" s="40"/>
      <c r="I4972" s="39"/>
      <c r="J4972" s="39"/>
      <c r="K4972" s="39"/>
      <c r="L4972" s="24"/>
      <c r="M4972" s="27"/>
      <c r="N4972" s="45"/>
      <c r="O4972" s="27"/>
      <c r="P4972" s="27"/>
      <c r="Q4972" s="27"/>
      <c r="R4972" s="27"/>
      <c r="S4972" s="45"/>
      <c r="T4972" s="45"/>
      <c r="U4972" s="45"/>
      <c r="V4972" s="45"/>
      <c r="W4972" s="45"/>
      <c r="X4972" s="45"/>
      <c r="Y4972" s="45"/>
      <c r="Z4972" s="45"/>
      <c r="AA4972" s="45"/>
      <c r="AB4972" s="45"/>
      <c r="AC4972" s="45"/>
      <c r="AD4972" s="45"/>
      <c r="AE4972" s="45"/>
      <c r="AF4972" s="45"/>
      <c r="AG4972" s="45"/>
      <c r="AH4972" s="34"/>
      <c r="AI4972" s="34"/>
      <c r="AJ4972" s="34"/>
      <c r="AK4972" s="34"/>
      <c r="AM4972" s="13" t="str">
        <f t="shared" si="78"/>
        <v/>
      </c>
    </row>
    <row r="4973" spans="2:39" x14ac:dyDescent="0.25">
      <c r="B4973" s="41"/>
      <c r="C4973" s="41"/>
      <c r="D4973" s="39"/>
      <c r="E4973" s="39"/>
      <c r="G4973" s="39"/>
      <c r="H4973" s="40"/>
      <c r="I4973" s="39"/>
      <c r="J4973" s="39"/>
      <c r="K4973" s="39"/>
      <c r="L4973" s="24"/>
      <c r="M4973" s="27"/>
      <c r="N4973" s="45"/>
      <c r="O4973" s="27"/>
      <c r="P4973" s="27"/>
      <c r="Q4973" s="27"/>
      <c r="R4973" s="27"/>
      <c r="S4973" s="45"/>
      <c r="T4973" s="45"/>
      <c r="U4973" s="45"/>
      <c r="V4973" s="45"/>
      <c r="W4973" s="45"/>
      <c r="X4973" s="45"/>
      <c r="Y4973" s="45"/>
      <c r="Z4973" s="45"/>
      <c r="AA4973" s="45"/>
      <c r="AB4973" s="45"/>
      <c r="AC4973" s="45"/>
      <c r="AD4973" s="45"/>
      <c r="AE4973" s="45"/>
      <c r="AF4973" s="45"/>
      <c r="AG4973" s="45"/>
      <c r="AH4973" s="34"/>
      <c r="AI4973" s="34"/>
      <c r="AJ4973" s="34"/>
      <c r="AK4973" s="34"/>
      <c r="AM4973" s="13" t="str">
        <f t="shared" si="78"/>
        <v/>
      </c>
    </row>
    <row r="4974" spans="2:39" x14ac:dyDescent="0.25">
      <c r="B4974" s="41"/>
      <c r="C4974" s="41"/>
      <c r="D4974" s="39"/>
      <c r="E4974" s="39"/>
      <c r="G4974" s="39"/>
      <c r="H4974" s="40"/>
      <c r="I4974" s="39"/>
      <c r="J4974" s="39"/>
      <c r="K4974" s="39"/>
      <c r="L4974" s="24"/>
      <c r="M4974" s="27"/>
      <c r="N4974" s="45"/>
      <c r="O4974" s="27"/>
      <c r="P4974" s="27"/>
      <c r="Q4974" s="27"/>
      <c r="R4974" s="27"/>
      <c r="S4974" s="45"/>
      <c r="T4974" s="45"/>
      <c r="U4974" s="45"/>
      <c r="V4974" s="45"/>
      <c r="W4974" s="45"/>
      <c r="X4974" s="45"/>
      <c r="Y4974" s="45"/>
      <c r="Z4974" s="45"/>
      <c r="AA4974" s="45"/>
      <c r="AB4974" s="45"/>
      <c r="AC4974" s="45"/>
      <c r="AD4974" s="45"/>
      <c r="AE4974" s="45"/>
      <c r="AF4974" s="45"/>
      <c r="AG4974" s="45"/>
      <c r="AH4974" s="34"/>
      <c r="AI4974" s="34"/>
      <c r="AJ4974" s="34"/>
      <c r="AK4974" s="34"/>
      <c r="AM4974" s="13" t="str">
        <f t="shared" si="78"/>
        <v/>
      </c>
    </row>
    <row r="4975" spans="2:39" x14ac:dyDescent="0.25">
      <c r="B4975" s="41"/>
      <c r="C4975" s="41"/>
      <c r="D4975" s="39"/>
      <c r="E4975" s="39"/>
      <c r="G4975" s="39"/>
      <c r="H4975" s="40"/>
      <c r="I4975" s="39"/>
      <c r="J4975" s="39"/>
      <c r="K4975" s="39"/>
      <c r="L4975" s="24"/>
      <c r="M4975" s="27"/>
      <c r="N4975" s="45"/>
      <c r="O4975" s="27"/>
      <c r="P4975" s="27"/>
      <c r="Q4975" s="27"/>
      <c r="R4975" s="27"/>
      <c r="S4975" s="45"/>
      <c r="T4975" s="45"/>
      <c r="U4975" s="45"/>
      <c r="V4975" s="45"/>
      <c r="W4975" s="45"/>
      <c r="X4975" s="45"/>
      <c r="Y4975" s="45"/>
      <c r="Z4975" s="45"/>
      <c r="AA4975" s="45"/>
      <c r="AB4975" s="45"/>
      <c r="AC4975" s="45"/>
      <c r="AD4975" s="45"/>
      <c r="AE4975" s="45"/>
      <c r="AF4975" s="45"/>
      <c r="AG4975" s="45"/>
      <c r="AH4975" s="34"/>
      <c r="AI4975" s="34"/>
      <c r="AJ4975" s="34"/>
      <c r="AK4975" s="34"/>
      <c r="AM4975" s="13" t="str">
        <f t="shared" si="78"/>
        <v/>
      </c>
    </row>
    <row r="4976" spans="2:39" x14ac:dyDescent="0.25">
      <c r="B4976" s="41"/>
      <c r="C4976" s="41"/>
      <c r="D4976" s="39"/>
      <c r="E4976" s="39"/>
      <c r="G4976" s="39"/>
      <c r="H4976" s="40"/>
      <c r="I4976" s="39"/>
      <c r="J4976" s="39"/>
      <c r="K4976" s="39"/>
      <c r="L4976" s="24"/>
      <c r="M4976" s="27"/>
      <c r="N4976" s="45"/>
      <c r="O4976" s="27"/>
      <c r="P4976" s="27"/>
      <c r="Q4976" s="27"/>
      <c r="R4976" s="27"/>
      <c r="S4976" s="45"/>
      <c r="T4976" s="45"/>
      <c r="U4976" s="45"/>
      <c r="V4976" s="45"/>
      <c r="W4976" s="45"/>
      <c r="X4976" s="45"/>
      <c r="Y4976" s="45"/>
      <c r="Z4976" s="45"/>
      <c r="AA4976" s="45"/>
      <c r="AB4976" s="45"/>
      <c r="AC4976" s="45"/>
      <c r="AD4976" s="45"/>
      <c r="AE4976" s="45"/>
      <c r="AF4976" s="45"/>
      <c r="AG4976" s="45"/>
      <c r="AH4976" s="34"/>
      <c r="AI4976" s="34"/>
      <c r="AJ4976" s="34"/>
      <c r="AK4976" s="34"/>
      <c r="AM4976" s="13" t="str">
        <f t="shared" si="78"/>
        <v/>
      </c>
    </row>
    <row r="4977" spans="2:39" x14ac:dyDescent="0.25">
      <c r="B4977" s="41"/>
      <c r="C4977" s="41"/>
      <c r="D4977" s="39"/>
      <c r="E4977" s="39"/>
      <c r="G4977" s="39"/>
      <c r="H4977" s="40"/>
      <c r="I4977" s="39"/>
      <c r="J4977" s="39"/>
      <c r="K4977" s="39"/>
      <c r="L4977" s="24"/>
      <c r="M4977" s="27"/>
      <c r="N4977" s="45"/>
      <c r="O4977" s="27"/>
      <c r="P4977" s="27"/>
      <c r="Q4977" s="27"/>
      <c r="R4977" s="27"/>
      <c r="S4977" s="45"/>
      <c r="T4977" s="45"/>
      <c r="U4977" s="45"/>
      <c r="V4977" s="45"/>
      <c r="W4977" s="45"/>
      <c r="X4977" s="45"/>
      <c r="Y4977" s="45"/>
      <c r="Z4977" s="45"/>
      <c r="AA4977" s="45"/>
      <c r="AB4977" s="45"/>
      <c r="AC4977" s="45"/>
      <c r="AD4977" s="45"/>
      <c r="AE4977" s="45"/>
      <c r="AF4977" s="45"/>
      <c r="AG4977" s="45"/>
      <c r="AH4977" s="34"/>
      <c r="AI4977" s="34"/>
      <c r="AJ4977" s="34"/>
      <c r="AK4977" s="34"/>
      <c r="AM4977" s="13" t="str">
        <f t="shared" si="78"/>
        <v/>
      </c>
    </row>
    <row r="4978" spans="2:39" x14ac:dyDescent="0.25">
      <c r="B4978" s="41"/>
      <c r="C4978" s="41"/>
      <c r="D4978" s="39"/>
      <c r="E4978" s="39"/>
      <c r="G4978" s="39"/>
      <c r="H4978" s="40"/>
      <c r="I4978" s="39"/>
      <c r="J4978" s="39"/>
      <c r="K4978" s="39"/>
      <c r="L4978" s="24"/>
      <c r="M4978" s="27"/>
      <c r="N4978" s="45"/>
      <c r="O4978" s="27"/>
      <c r="P4978" s="27"/>
      <c r="Q4978" s="27"/>
      <c r="R4978" s="27"/>
      <c r="S4978" s="45"/>
      <c r="T4978" s="45"/>
      <c r="U4978" s="45"/>
      <c r="V4978" s="45"/>
      <c r="W4978" s="45"/>
      <c r="X4978" s="45"/>
      <c r="Y4978" s="45"/>
      <c r="Z4978" s="45"/>
      <c r="AA4978" s="45"/>
      <c r="AB4978" s="45"/>
      <c r="AC4978" s="45"/>
      <c r="AD4978" s="45"/>
      <c r="AE4978" s="45"/>
      <c r="AF4978" s="45"/>
      <c r="AG4978" s="45"/>
      <c r="AH4978" s="34"/>
      <c r="AI4978" s="34"/>
      <c r="AJ4978" s="34"/>
      <c r="AK4978" s="34"/>
      <c r="AM4978" s="13" t="str">
        <f t="shared" si="78"/>
        <v/>
      </c>
    </row>
    <row r="4979" spans="2:39" x14ac:dyDescent="0.25">
      <c r="B4979" s="41"/>
      <c r="C4979" s="41"/>
      <c r="D4979" s="39"/>
      <c r="E4979" s="39"/>
      <c r="G4979" s="39"/>
      <c r="H4979" s="40"/>
      <c r="I4979" s="39"/>
      <c r="J4979" s="39"/>
      <c r="K4979" s="39"/>
      <c r="L4979" s="24"/>
      <c r="M4979" s="27"/>
      <c r="N4979" s="45"/>
      <c r="O4979" s="27"/>
      <c r="P4979" s="27"/>
      <c r="Q4979" s="27"/>
      <c r="R4979" s="27"/>
      <c r="S4979" s="45"/>
      <c r="T4979" s="45"/>
      <c r="U4979" s="45"/>
      <c r="V4979" s="45"/>
      <c r="W4979" s="45"/>
      <c r="X4979" s="45"/>
      <c r="Y4979" s="45"/>
      <c r="Z4979" s="45"/>
      <c r="AA4979" s="45"/>
      <c r="AB4979" s="45"/>
      <c r="AC4979" s="45"/>
      <c r="AD4979" s="45"/>
      <c r="AE4979" s="45"/>
      <c r="AF4979" s="45"/>
      <c r="AG4979" s="45"/>
      <c r="AH4979" s="34"/>
      <c r="AI4979" s="34"/>
      <c r="AJ4979" s="34"/>
      <c r="AK4979" s="34"/>
      <c r="AM4979" s="13" t="str">
        <f t="shared" si="78"/>
        <v/>
      </c>
    </row>
    <row r="4980" spans="2:39" x14ac:dyDescent="0.25">
      <c r="B4980" s="41"/>
      <c r="C4980" s="41"/>
      <c r="D4980" s="39"/>
      <c r="E4980" s="39"/>
      <c r="G4980" s="39"/>
      <c r="H4980" s="40"/>
      <c r="I4980" s="39"/>
      <c r="J4980" s="39"/>
      <c r="K4980" s="39"/>
      <c r="L4980" s="24"/>
      <c r="M4980" s="27"/>
      <c r="N4980" s="45"/>
      <c r="O4980" s="27"/>
      <c r="P4980" s="27"/>
      <c r="Q4980" s="27"/>
      <c r="R4980" s="27"/>
      <c r="S4980" s="45"/>
      <c r="T4980" s="45"/>
      <c r="U4980" s="45"/>
      <c r="V4980" s="45"/>
      <c r="W4980" s="45"/>
      <c r="X4980" s="45"/>
      <c r="Y4980" s="45"/>
      <c r="Z4980" s="45"/>
      <c r="AA4980" s="45"/>
      <c r="AB4980" s="45"/>
      <c r="AC4980" s="45"/>
      <c r="AD4980" s="45"/>
      <c r="AE4980" s="45"/>
      <c r="AF4980" s="45"/>
      <c r="AG4980" s="45"/>
      <c r="AH4980" s="34"/>
      <c r="AI4980" s="34"/>
      <c r="AJ4980" s="34"/>
      <c r="AK4980" s="34"/>
      <c r="AM4980" s="13" t="str">
        <f t="shared" si="78"/>
        <v/>
      </c>
    </row>
    <row r="4981" spans="2:39" x14ac:dyDescent="0.25">
      <c r="B4981" s="41"/>
      <c r="C4981" s="41"/>
      <c r="D4981" s="39"/>
      <c r="E4981" s="39"/>
      <c r="G4981" s="39"/>
      <c r="H4981" s="40"/>
      <c r="I4981" s="39"/>
      <c r="J4981" s="39"/>
      <c r="K4981" s="39"/>
      <c r="L4981" s="24"/>
      <c r="M4981" s="27"/>
      <c r="N4981" s="45"/>
      <c r="O4981" s="27"/>
      <c r="P4981" s="27"/>
      <c r="Q4981" s="27"/>
      <c r="R4981" s="27"/>
      <c r="S4981" s="45"/>
      <c r="T4981" s="45"/>
      <c r="U4981" s="45"/>
      <c r="V4981" s="45"/>
      <c r="W4981" s="45"/>
      <c r="X4981" s="45"/>
      <c r="Y4981" s="45"/>
      <c r="Z4981" s="45"/>
      <c r="AA4981" s="45"/>
      <c r="AB4981" s="45"/>
      <c r="AC4981" s="45"/>
      <c r="AD4981" s="45"/>
      <c r="AE4981" s="45"/>
      <c r="AF4981" s="45"/>
      <c r="AG4981" s="45"/>
      <c r="AH4981" s="34"/>
      <c r="AI4981" s="34"/>
      <c r="AJ4981" s="34"/>
      <c r="AK4981" s="34"/>
      <c r="AM4981" s="13" t="str">
        <f t="shared" si="78"/>
        <v/>
      </c>
    </row>
    <row r="4982" spans="2:39" x14ac:dyDescent="0.25">
      <c r="B4982" s="41"/>
      <c r="C4982" s="41"/>
      <c r="D4982" s="39"/>
      <c r="E4982" s="39"/>
      <c r="G4982" s="39"/>
      <c r="H4982" s="40"/>
      <c r="I4982" s="39"/>
      <c r="J4982" s="39"/>
      <c r="K4982" s="39"/>
      <c r="L4982" s="24"/>
      <c r="M4982" s="27"/>
      <c r="N4982" s="45"/>
      <c r="O4982" s="27"/>
      <c r="P4982" s="27"/>
      <c r="Q4982" s="27"/>
      <c r="R4982" s="27"/>
      <c r="S4982" s="45"/>
      <c r="T4982" s="45"/>
      <c r="U4982" s="45"/>
      <c r="V4982" s="45"/>
      <c r="W4982" s="45"/>
      <c r="X4982" s="45"/>
      <c r="Y4982" s="45"/>
      <c r="Z4982" s="45"/>
      <c r="AA4982" s="45"/>
      <c r="AB4982" s="45"/>
      <c r="AC4982" s="45"/>
      <c r="AD4982" s="45"/>
      <c r="AE4982" s="45"/>
      <c r="AF4982" s="45"/>
      <c r="AG4982" s="45"/>
      <c r="AH4982" s="34"/>
      <c r="AI4982" s="34"/>
      <c r="AJ4982" s="34"/>
      <c r="AK4982" s="34"/>
      <c r="AM4982" s="13" t="str">
        <f t="shared" si="78"/>
        <v/>
      </c>
    </row>
    <row r="4983" spans="2:39" x14ac:dyDescent="0.25">
      <c r="B4983" s="41"/>
      <c r="C4983" s="41"/>
      <c r="D4983" s="39"/>
      <c r="E4983" s="39"/>
      <c r="G4983" s="39"/>
      <c r="H4983" s="40"/>
      <c r="I4983" s="39"/>
      <c r="J4983" s="39"/>
      <c r="K4983" s="39"/>
      <c r="L4983" s="24"/>
      <c r="M4983" s="27"/>
      <c r="N4983" s="45"/>
      <c r="O4983" s="27"/>
      <c r="P4983" s="27"/>
      <c r="Q4983" s="27"/>
      <c r="R4983" s="27"/>
      <c r="S4983" s="45"/>
      <c r="T4983" s="45"/>
      <c r="U4983" s="45"/>
      <c r="V4983" s="45"/>
      <c r="W4983" s="45"/>
      <c r="X4983" s="45"/>
      <c r="Y4983" s="45"/>
      <c r="Z4983" s="45"/>
      <c r="AA4983" s="45"/>
      <c r="AB4983" s="45"/>
      <c r="AC4983" s="45"/>
      <c r="AD4983" s="45"/>
      <c r="AE4983" s="45"/>
      <c r="AF4983" s="45"/>
      <c r="AG4983" s="45"/>
      <c r="AH4983" s="34"/>
      <c r="AI4983" s="34"/>
      <c r="AJ4983" s="34"/>
      <c r="AK4983" s="34"/>
      <c r="AM4983" s="13" t="str">
        <f t="shared" si="78"/>
        <v/>
      </c>
    </row>
    <row r="4984" spans="2:39" x14ac:dyDescent="0.25">
      <c r="B4984" s="41"/>
      <c r="C4984" s="41"/>
      <c r="D4984" s="39"/>
      <c r="E4984" s="39"/>
      <c r="G4984" s="39"/>
      <c r="H4984" s="40"/>
      <c r="I4984" s="39"/>
      <c r="J4984" s="39"/>
      <c r="K4984" s="39"/>
      <c r="L4984" s="24"/>
      <c r="M4984" s="27"/>
      <c r="N4984" s="45"/>
      <c r="O4984" s="27"/>
      <c r="P4984" s="27"/>
      <c r="Q4984" s="27"/>
      <c r="R4984" s="27"/>
      <c r="S4984" s="45"/>
      <c r="T4984" s="45"/>
      <c r="U4984" s="45"/>
      <c r="V4984" s="45"/>
      <c r="W4984" s="45"/>
      <c r="X4984" s="45"/>
      <c r="Y4984" s="45"/>
      <c r="Z4984" s="45"/>
      <c r="AA4984" s="45"/>
      <c r="AB4984" s="45"/>
      <c r="AC4984" s="45"/>
      <c r="AD4984" s="45"/>
      <c r="AE4984" s="45"/>
      <c r="AF4984" s="45"/>
      <c r="AG4984" s="45"/>
      <c r="AH4984" s="34"/>
      <c r="AI4984" s="34"/>
      <c r="AJ4984" s="34"/>
      <c r="AK4984" s="34"/>
      <c r="AM4984" s="13" t="str">
        <f t="shared" si="78"/>
        <v/>
      </c>
    </row>
    <row r="4985" spans="2:39" x14ac:dyDescent="0.25">
      <c r="B4985" s="41"/>
      <c r="C4985" s="41"/>
      <c r="D4985" s="39"/>
      <c r="E4985" s="39"/>
      <c r="G4985" s="39"/>
      <c r="H4985" s="40"/>
      <c r="I4985" s="39"/>
      <c r="J4985" s="39"/>
      <c r="K4985" s="39"/>
      <c r="L4985" s="24"/>
      <c r="M4985" s="27"/>
      <c r="N4985" s="45"/>
      <c r="O4985" s="27"/>
      <c r="P4985" s="27"/>
      <c r="Q4985" s="27"/>
      <c r="R4985" s="27"/>
      <c r="S4985" s="45"/>
      <c r="T4985" s="45"/>
      <c r="U4985" s="45"/>
      <c r="V4985" s="45"/>
      <c r="W4985" s="45"/>
      <c r="X4985" s="45"/>
      <c r="Y4985" s="45"/>
      <c r="Z4985" s="45"/>
      <c r="AA4985" s="45"/>
      <c r="AB4985" s="45"/>
      <c r="AC4985" s="45"/>
      <c r="AD4985" s="45"/>
      <c r="AE4985" s="45"/>
      <c r="AF4985" s="45"/>
      <c r="AG4985" s="45"/>
      <c r="AH4985" s="34"/>
      <c r="AI4985" s="34"/>
      <c r="AJ4985" s="34"/>
      <c r="AK4985" s="34"/>
      <c r="AM4985" s="13" t="str">
        <f t="shared" si="78"/>
        <v/>
      </c>
    </row>
    <row r="4986" spans="2:39" x14ac:dyDescent="0.25">
      <c r="B4986" s="41"/>
      <c r="C4986" s="41"/>
      <c r="D4986" s="39"/>
      <c r="E4986" s="39"/>
      <c r="G4986" s="39"/>
      <c r="H4986" s="40"/>
      <c r="I4986" s="39"/>
      <c r="J4986" s="39"/>
      <c r="K4986" s="39"/>
      <c r="L4986" s="24"/>
      <c r="M4986" s="27"/>
      <c r="N4986" s="45"/>
      <c r="O4986" s="27"/>
      <c r="P4986" s="27"/>
      <c r="Q4986" s="27"/>
      <c r="R4986" s="27"/>
      <c r="S4986" s="45"/>
      <c r="T4986" s="45"/>
      <c r="U4986" s="45"/>
      <c r="V4986" s="45"/>
      <c r="W4986" s="45"/>
      <c r="X4986" s="45"/>
      <c r="Y4986" s="45"/>
      <c r="Z4986" s="45"/>
      <c r="AA4986" s="45"/>
      <c r="AB4986" s="45"/>
      <c r="AC4986" s="45"/>
      <c r="AD4986" s="45"/>
      <c r="AE4986" s="45"/>
      <c r="AF4986" s="45"/>
      <c r="AG4986" s="45"/>
      <c r="AH4986" s="34"/>
      <c r="AI4986" s="34"/>
      <c r="AJ4986" s="34"/>
      <c r="AK4986" s="34"/>
      <c r="AM4986" s="13" t="str">
        <f t="shared" si="78"/>
        <v/>
      </c>
    </row>
    <row r="4987" spans="2:39" x14ac:dyDescent="0.25">
      <c r="B4987" s="41"/>
      <c r="C4987" s="41"/>
      <c r="D4987" s="39"/>
      <c r="E4987" s="39"/>
      <c r="G4987" s="39"/>
      <c r="H4987" s="40"/>
      <c r="I4987" s="39"/>
      <c r="J4987" s="39"/>
      <c r="K4987" s="39"/>
      <c r="L4987" s="24"/>
      <c r="M4987" s="27"/>
      <c r="N4987" s="45"/>
      <c r="O4987" s="27"/>
      <c r="P4987" s="27"/>
      <c r="Q4987" s="27"/>
      <c r="R4987" s="27"/>
      <c r="S4987" s="45"/>
      <c r="T4987" s="45"/>
      <c r="U4987" s="45"/>
      <c r="V4987" s="45"/>
      <c r="W4987" s="45"/>
      <c r="X4987" s="45"/>
      <c r="Y4987" s="45"/>
      <c r="Z4987" s="45"/>
      <c r="AA4987" s="45"/>
      <c r="AB4987" s="45"/>
      <c r="AC4987" s="45"/>
      <c r="AD4987" s="45"/>
      <c r="AE4987" s="45"/>
      <c r="AF4987" s="45"/>
      <c r="AG4987" s="45"/>
      <c r="AH4987" s="34"/>
      <c r="AI4987" s="34"/>
      <c r="AJ4987" s="34"/>
      <c r="AK4987" s="34"/>
      <c r="AM4987" s="13" t="str">
        <f t="shared" si="78"/>
        <v/>
      </c>
    </row>
    <row r="4988" spans="2:39" x14ac:dyDescent="0.25">
      <c r="B4988" s="41"/>
      <c r="C4988" s="41"/>
      <c r="D4988" s="39"/>
      <c r="E4988" s="39"/>
      <c r="G4988" s="39"/>
      <c r="H4988" s="40"/>
      <c r="I4988" s="39"/>
      <c r="J4988" s="39"/>
      <c r="K4988" s="39"/>
      <c r="L4988" s="24"/>
      <c r="M4988" s="27"/>
      <c r="N4988" s="45"/>
      <c r="O4988" s="27"/>
      <c r="P4988" s="27"/>
      <c r="Q4988" s="27"/>
      <c r="R4988" s="27"/>
      <c r="S4988" s="45"/>
      <c r="T4988" s="45"/>
      <c r="U4988" s="45"/>
      <c r="V4988" s="45"/>
      <c r="W4988" s="45"/>
      <c r="X4988" s="45"/>
      <c r="Y4988" s="45"/>
      <c r="Z4988" s="45"/>
      <c r="AA4988" s="45"/>
      <c r="AB4988" s="45"/>
      <c r="AC4988" s="45"/>
      <c r="AD4988" s="45"/>
      <c r="AE4988" s="45"/>
      <c r="AF4988" s="45"/>
      <c r="AG4988" s="45"/>
      <c r="AH4988" s="34"/>
      <c r="AI4988" s="34"/>
      <c r="AJ4988" s="34"/>
      <c r="AK4988" s="34"/>
      <c r="AM4988" s="13" t="str">
        <f t="shared" si="78"/>
        <v/>
      </c>
    </row>
    <row r="4989" spans="2:39" x14ac:dyDescent="0.25">
      <c r="B4989" s="41"/>
      <c r="C4989" s="41"/>
      <c r="D4989" s="39"/>
      <c r="E4989" s="39"/>
      <c r="G4989" s="39"/>
      <c r="H4989" s="40"/>
      <c r="I4989" s="39"/>
      <c r="J4989" s="39"/>
      <c r="K4989" s="39"/>
      <c r="L4989" s="24"/>
      <c r="M4989" s="27"/>
      <c r="N4989" s="45"/>
      <c r="O4989" s="27"/>
      <c r="P4989" s="27"/>
      <c r="Q4989" s="27"/>
      <c r="R4989" s="27"/>
      <c r="S4989" s="45"/>
      <c r="T4989" s="45"/>
      <c r="U4989" s="45"/>
      <c r="V4989" s="45"/>
      <c r="W4989" s="45"/>
      <c r="X4989" s="45"/>
      <c r="Y4989" s="45"/>
      <c r="Z4989" s="45"/>
      <c r="AA4989" s="45"/>
      <c r="AB4989" s="45"/>
      <c r="AC4989" s="45"/>
      <c r="AD4989" s="45"/>
      <c r="AE4989" s="45"/>
      <c r="AF4989" s="45"/>
      <c r="AG4989" s="45"/>
      <c r="AH4989" s="34"/>
      <c r="AI4989" s="34"/>
      <c r="AJ4989" s="34"/>
      <c r="AK4989" s="34"/>
      <c r="AM4989" s="13" t="str">
        <f t="shared" si="78"/>
        <v/>
      </c>
    </row>
    <row r="4990" spans="2:39" x14ac:dyDescent="0.25">
      <c r="B4990" s="41"/>
      <c r="C4990" s="41"/>
      <c r="D4990" s="39"/>
      <c r="E4990" s="39"/>
      <c r="G4990" s="39"/>
      <c r="H4990" s="40"/>
      <c r="I4990" s="39"/>
      <c r="J4990" s="39"/>
      <c r="K4990" s="39"/>
      <c r="L4990" s="24"/>
      <c r="M4990" s="27"/>
      <c r="N4990" s="45"/>
      <c r="O4990" s="27"/>
      <c r="P4990" s="27"/>
      <c r="Q4990" s="27"/>
      <c r="R4990" s="27"/>
      <c r="S4990" s="45"/>
      <c r="T4990" s="45"/>
      <c r="U4990" s="45"/>
      <c r="V4990" s="45"/>
      <c r="W4990" s="45"/>
      <c r="X4990" s="45"/>
      <c r="Y4990" s="45"/>
      <c r="Z4990" s="45"/>
      <c r="AA4990" s="45"/>
      <c r="AB4990" s="45"/>
      <c r="AC4990" s="45"/>
      <c r="AD4990" s="45"/>
      <c r="AE4990" s="45"/>
      <c r="AF4990" s="45"/>
      <c r="AG4990" s="45"/>
      <c r="AH4990" s="34"/>
      <c r="AI4990" s="34"/>
      <c r="AJ4990" s="34"/>
      <c r="AK4990" s="34"/>
      <c r="AM4990" s="13" t="str">
        <f t="shared" si="78"/>
        <v/>
      </c>
    </row>
    <row r="4991" spans="2:39" x14ac:dyDescent="0.25">
      <c r="B4991" s="41"/>
      <c r="C4991" s="41"/>
      <c r="D4991" s="39"/>
      <c r="E4991" s="39"/>
      <c r="G4991" s="39"/>
      <c r="H4991" s="40"/>
      <c r="I4991" s="39"/>
      <c r="J4991" s="39"/>
      <c r="K4991" s="39"/>
      <c r="L4991" s="24"/>
      <c r="M4991" s="27"/>
      <c r="N4991" s="45"/>
      <c r="O4991" s="27"/>
      <c r="P4991" s="27"/>
      <c r="Q4991" s="27"/>
      <c r="R4991" s="27"/>
      <c r="S4991" s="45"/>
      <c r="T4991" s="45"/>
      <c r="U4991" s="45"/>
      <c r="V4991" s="45"/>
      <c r="W4991" s="45"/>
      <c r="X4991" s="45"/>
      <c r="Y4991" s="45"/>
      <c r="Z4991" s="45"/>
      <c r="AA4991" s="45"/>
      <c r="AB4991" s="45"/>
      <c r="AC4991" s="45"/>
      <c r="AD4991" s="45"/>
      <c r="AE4991" s="45"/>
      <c r="AF4991" s="45"/>
      <c r="AG4991" s="45"/>
      <c r="AH4991" s="34"/>
      <c r="AI4991" s="34"/>
      <c r="AJ4991" s="34"/>
      <c r="AK4991" s="34"/>
      <c r="AM4991" s="13" t="str">
        <f t="shared" si="78"/>
        <v/>
      </c>
    </row>
    <row r="4992" spans="2:39" x14ac:dyDescent="0.25">
      <c r="B4992" s="41"/>
      <c r="C4992" s="41"/>
      <c r="D4992" s="39"/>
      <c r="E4992" s="39"/>
      <c r="G4992" s="39"/>
      <c r="H4992" s="40"/>
      <c r="I4992" s="39"/>
      <c r="J4992" s="39"/>
      <c r="K4992" s="39"/>
      <c r="L4992" s="24"/>
      <c r="M4992" s="27"/>
      <c r="N4992" s="45"/>
      <c r="O4992" s="27"/>
      <c r="P4992" s="27"/>
      <c r="Q4992" s="27"/>
      <c r="R4992" s="27"/>
      <c r="S4992" s="45"/>
      <c r="T4992" s="45"/>
      <c r="U4992" s="45"/>
      <c r="V4992" s="45"/>
      <c r="W4992" s="45"/>
      <c r="X4992" s="45"/>
      <c r="Y4992" s="45"/>
      <c r="Z4992" s="45"/>
      <c r="AA4992" s="45"/>
      <c r="AB4992" s="45"/>
      <c r="AC4992" s="45"/>
      <c r="AD4992" s="45"/>
      <c r="AE4992" s="45"/>
      <c r="AF4992" s="45"/>
      <c r="AG4992" s="45"/>
      <c r="AH4992" s="34"/>
      <c r="AI4992" s="34"/>
      <c r="AJ4992" s="34"/>
      <c r="AK4992" s="34"/>
      <c r="AM4992" s="13" t="str">
        <f t="shared" si="78"/>
        <v/>
      </c>
    </row>
    <row r="4993" spans="2:39" x14ac:dyDescent="0.25">
      <c r="B4993" s="41"/>
      <c r="C4993" s="41"/>
      <c r="D4993" s="39"/>
      <c r="E4993" s="39"/>
      <c r="G4993" s="39"/>
      <c r="H4993" s="40"/>
      <c r="I4993" s="39"/>
      <c r="J4993" s="39"/>
      <c r="K4993" s="39"/>
      <c r="L4993" s="24"/>
      <c r="M4993" s="27"/>
      <c r="N4993" s="45"/>
      <c r="O4993" s="27"/>
      <c r="P4993" s="27"/>
      <c r="Q4993" s="27"/>
      <c r="R4993" s="27"/>
      <c r="S4993" s="45"/>
      <c r="T4993" s="45"/>
      <c r="U4993" s="45"/>
      <c r="V4993" s="45"/>
      <c r="W4993" s="45"/>
      <c r="X4993" s="45"/>
      <c r="Y4993" s="45"/>
      <c r="Z4993" s="45"/>
      <c r="AA4993" s="45"/>
      <c r="AB4993" s="45"/>
      <c r="AC4993" s="45"/>
      <c r="AD4993" s="45"/>
      <c r="AE4993" s="45"/>
      <c r="AF4993" s="45"/>
      <c r="AG4993" s="45"/>
      <c r="AH4993" s="34"/>
      <c r="AI4993" s="34"/>
      <c r="AJ4993" s="34"/>
      <c r="AK4993" s="34"/>
      <c r="AM4993" s="13" t="str">
        <f t="shared" si="78"/>
        <v/>
      </c>
    </row>
    <row r="4994" spans="2:39" x14ac:dyDescent="0.25">
      <c r="B4994" s="41"/>
      <c r="C4994" s="41"/>
      <c r="D4994" s="39"/>
      <c r="E4994" s="39"/>
      <c r="G4994" s="39"/>
      <c r="H4994" s="40"/>
      <c r="I4994" s="39"/>
      <c r="J4994" s="39"/>
      <c r="K4994" s="39"/>
      <c r="L4994" s="24"/>
      <c r="M4994" s="27"/>
      <c r="N4994" s="45"/>
      <c r="O4994" s="27"/>
      <c r="P4994" s="27"/>
      <c r="Q4994" s="27"/>
      <c r="R4994" s="27"/>
      <c r="S4994" s="45"/>
      <c r="T4994" s="45"/>
      <c r="U4994" s="45"/>
      <c r="V4994" s="45"/>
      <c r="W4994" s="45"/>
      <c r="X4994" s="45"/>
      <c r="Y4994" s="45"/>
      <c r="Z4994" s="45"/>
      <c r="AA4994" s="45"/>
      <c r="AB4994" s="45"/>
      <c r="AC4994" s="45"/>
      <c r="AD4994" s="45"/>
      <c r="AE4994" s="45"/>
      <c r="AF4994" s="45"/>
      <c r="AG4994" s="45"/>
      <c r="AH4994" s="34"/>
      <c r="AI4994" s="34"/>
      <c r="AJ4994" s="34"/>
      <c r="AK4994" s="34"/>
      <c r="AM4994" s="13" t="str">
        <f t="shared" si="78"/>
        <v/>
      </c>
    </row>
    <row r="4995" spans="2:39" x14ac:dyDescent="0.25">
      <c r="B4995" s="41"/>
      <c r="C4995" s="41"/>
      <c r="D4995" s="39"/>
      <c r="E4995" s="39"/>
      <c r="G4995" s="39"/>
      <c r="H4995" s="40"/>
      <c r="I4995" s="39"/>
      <c r="J4995" s="39"/>
      <c r="K4995" s="39"/>
      <c r="L4995" s="24"/>
      <c r="M4995" s="27"/>
      <c r="N4995" s="45"/>
      <c r="O4995" s="27"/>
      <c r="P4995" s="27"/>
      <c r="Q4995" s="27"/>
      <c r="R4995" s="27"/>
      <c r="S4995" s="45"/>
      <c r="T4995" s="45"/>
      <c r="U4995" s="45"/>
      <c r="V4995" s="45"/>
      <c r="W4995" s="45"/>
      <c r="X4995" s="45"/>
      <c r="Y4995" s="45"/>
      <c r="Z4995" s="45"/>
      <c r="AA4995" s="45"/>
      <c r="AB4995" s="45"/>
      <c r="AC4995" s="45"/>
      <c r="AD4995" s="45"/>
      <c r="AE4995" s="45"/>
      <c r="AF4995" s="45"/>
      <c r="AG4995" s="45"/>
      <c r="AH4995" s="34"/>
      <c r="AI4995" s="34"/>
      <c r="AJ4995" s="34"/>
      <c r="AK4995" s="34"/>
      <c r="AM4995" s="13" t="str">
        <f t="shared" si="78"/>
        <v/>
      </c>
    </row>
    <row r="4996" spans="2:39" x14ac:dyDescent="0.25">
      <c r="B4996" s="41"/>
      <c r="C4996" s="41"/>
      <c r="D4996" s="39"/>
      <c r="E4996" s="39"/>
      <c r="G4996" s="39"/>
      <c r="H4996" s="40"/>
      <c r="I4996" s="39"/>
      <c r="J4996" s="39"/>
      <c r="K4996" s="39"/>
      <c r="L4996" s="24"/>
      <c r="M4996" s="27"/>
      <c r="N4996" s="45"/>
      <c r="O4996" s="27"/>
      <c r="P4996" s="27"/>
      <c r="Q4996" s="27"/>
      <c r="R4996" s="27"/>
      <c r="S4996" s="45"/>
      <c r="T4996" s="45"/>
      <c r="U4996" s="45"/>
      <c r="V4996" s="45"/>
      <c r="W4996" s="45"/>
      <c r="X4996" s="45"/>
      <c r="Y4996" s="45"/>
      <c r="Z4996" s="45"/>
      <c r="AA4996" s="45"/>
      <c r="AB4996" s="45"/>
      <c r="AC4996" s="45"/>
      <c r="AD4996" s="45"/>
      <c r="AE4996" s="45"/>
      <c r="AF4996" s="45"/>
      <c r="AG4996" s="45"/>
      <c r="AH4996" s="34"/>
      <c r="AI4996" s="34"/>
      <c r="AJ4996" s="34"/>
      <c r="AK4996" s="34"/>
      <c r="AM4996" s="13" t="str">
        <f t="shared" ref="AM4996:AM5006" si="79">_xlfn.CONCAT(A4996,F4996)</f>
        <v/>
      </c>
    </row>
    <row r="4997" spans="2:39" x14ac:dyDescent="0.25">
      <c r="B4997" s="41"/>
      <c r="C4997" s="41"/>
      <c r="D4997" s="39"/>
      <c r="E4997" s="39"/>
      <c r="G4997" s="39"/>
      <c r="H4997" s="40"/>
      <c r="I4997" s="39"/>
      <c r="J4997" s="39"/>
      <c r="K4997" s="39"/>
      <c r="L4997" s="24"/>
      <c r="M4997" s="27"/>
      <c r="N4997" s="45"/>
      <c r="O4997" s="27"/>
      <c r="P4997" s="27"/>
      <c r="Q4997" s="27"/>
      <c r="R4997" s="27"/>
      <c r="S4997" s="45"/>
      <c r="T4997" s="45"/>
      <c r="U4997" s="45"/>
      <c r="V4997" s="45"/>
      <c r="W4997" s="45"/>
      <c r="X4997" s="45"/>
      <c r="Y4997" s="45"/>
      <c r="Z4997" s="45"/>
      <c r="AA4997" s="45"/>
      <c r="AB4997" s="45"/>
      <c r="AC4997" s="45"/>
      <c r="AD4997" s="45"/>
      <c r="AE4997" s="45"/>
      <c r="AF4997" s="45"/>
      <c r="AG4997" s="45"/>
      <c r="AH4997" s="34"/>
      <c r="AI4997" s="34"/>
      <c r="AJ4997" s="34"/>
      <c r="AK4997" s="34"/>
      <c r="AM4997" s="13" t="str">
        <f t="shared" si="79"/>
        <v/>
      </c>
    </row>
    <row r="4998" spans="2:39" x14ac:dyDescent="0.25">
      <c r="B4998" s="41"/>
      <c r="C4998" s="41"/>
      <c r="D4998" s="39"/>
      <c r="E4998" s="39"/>
      <c r="G4998" s="39"/>
      <c r="H4998" s="40"/>
      <c r="I4998" s="39"/>
      <c r="J4998" s="39"/>
      <c r="K4998" s="39"/>
      <c r="L4998" s="24"/>
      <c r="M4998" s="27"/>
      <c r="N4998" s="45"/>
      <c r="O4998" s="27"/>
      <c r="P4998" s="27"/>
      <c r="Q4998" s="27"/>
      <c r="R4998" s="27"/>
      <c r="S4998" s="45"/>
      <c r="T4998" s="45"/>
      <c r="U4998" s="45"/>
      <c r="V4998" s="45"/>
      <c r="W4998" s="45"/>
      <c r="X4998" s="45"/>
      <c r="Y4998" s="45"/>
      <c r="Z4998" s="45"/>
      <c r="AA4998" s="45"/>
      <c r="AB4998" s="45"/>
      <c r="AC4998" s="45"/>
      <c r="AD4998" s="45"/>
      <c r="AE4998" s="45"/>
      <c r="AF4998" s="45"/>
      <c r="AG4998" s="45"/>
      <c r="AH4998" s="34"/>
      <c r="AI4998" s="34"/>
      <c r="AJ4998" s="34"/>
      <c r="AK4998" s="34"/>
      <c r="AM4998" s="13" t="str">
        <f t="shared" si="79"/>
        <v/>
      </c>
    </row>
    <row r="4999" spans="2:39" x14ac:dyDescent="0.25">
      <c r="B4999" s="41"/>
      <c r="C4999" s="41"/>
      <c r="D4999" s="39"/>
      <c r="E4999" s="39"/>
      <c r="G4999" s="39"/>
      <c r="H4999" s="40"/>
      <c r="I4999" s="39"/>
      <c r="J4999" s="39"/>
      <c r="K4999" s="39"/>
      <c r="L4999" s="24"/>
      <c r="M4999" s="27"/>
      <c r="N4999" s="45"/>
      <c r="O4999" s="27"/>
      <c r="P4999" s="27"/>
      <c r="Q4999" s="27"/>
      <c r="R4999" s="27"/>
      <c r="S4999" s="45"/>
      <c r="T4999" s="45"/>
      <c r="U4999" s="45"/>
      <c r="V4999" s="45"/>
      <c r="W4999" s="45"/>
      <c r="X4999" s="45"/>
      <c r="Y4999" s="45"/>
      <c r="Z4999" s="45"/>
      <c r="AA4999" s="45"/>
      <c r="AB4999" s="45"/>
      <c r="AC4999" s="45"/>
      <c r="AD4999" s="45"/>
      <c r="AE4999" s="45"/>
      <c r="AF4999" s="45"/>
      <c r="AG4999" s="45"/>
      <c r="AH4999" s="34"/>
      <c r="AI4999" s="34"/>
      <c r="AJ4999" s="34"/>
      <c r="AK4999" s="34"/>
      <c r="AM4999" s="13" t="str">
        <f t="shared" si="79"/>
        <v/>
      </c>
    </row>
    <row r="5000" spans="2:39" x14ac:dyDescent="0.25">
      <c r="B5000" s="41"/>
      <c r="C5000" s="41"/>
      <c r="D5000" s="39"/>
      <c r="E5000" s="39"/>
      <c r="G5000" s="39"/>
      <c r="H5000" s="40"/>
      <c r="I5000" s="39"/>
      <c r="J5000" s="39"/>
      <c r="K5000" s="39"/>
      <c r="L5000" s="24"/>
      <c r="M5000" s="27"/>
      <c r="N5000" s="45"/>
      <c r="O5000" s="27"/>
      <c r="P5000" s="27"/>
      <c r="Q5000" s="27"/>
      <c r="R5000" s="27"/>
      <c r="S5000" s="45"/>
      <c r="T5000" s="45"/>
      <c r="U5000" s="45"/>
      <c r="V5000" s="45"/>
      <c r="W5000" s="45"/>
      <c r="X5000" s="45"/>
      <c r="Y5000" s="45"/>
      <c r="Z5000" s="45"/>
      <c r="AA5000" s="45"/>
      <c r="AB5000" s="45"/>
      <c r="AC5000" s="45"/>
      <c r="AD5000" s="45"/>
      <c r="AE5000" s="45"/>
      <c r="AF5000" s="45"/>
      <c r="AG5000" s="45"/>
      <c r="AH5000" s="34"/>
      <c r="AI5000" s="34"/>
      <c r="AJ5000" s="34"/>
      <c r="AK5000" s="34"/>
      <c r="AM5000" s="13" t="str">
        <f t="shared" si="79"/>
        <v/>
      </c>
    </row>
    <row r="5001" spans="2:39" x14ac:dyDescent="0.25">
      <c r="B5001" s="41"/>
      <c r="C5001" s="41"/>
      <c r="D5001" s="39"/>
      <c r="E5001" s="39"/>
      <c r="G5001" s="39"/>
      <c r="H5001" s="40"/>
      <c r="I5001" s="39"/>
      <c r="J5001" s="39"/>
      <c r="K5001" s="39"/>
      <c r="L5001" s="24"/>
      <c r="M5001" s="27"/>
      <c r="N5001" s="45"/>
      <c r="O5001" s="27"/>
      <c r="P5001" s="27"/>
      <c r="Q5001" s="27"/>
      <c r="R5001" s="27"/>
      <c r="S5001" s="45"/>
      <c r="T5001" s="45"/>
      <c r="U5001" s="45"/>
      <c r="V5001" s="45"/>
      <c r="W5001" s="45"/>
      <c r="X5001" s="45"/>
      <c r="Y5001" s="45"/>
      <c r="Z5001" s="45"/>
      <c r="AA5001" s="45"/>
      <c r="AB5001" s="45"/>
      <c r="AC5001" s="45"/>
      <c r="AD5001" s="45"/>
      <c r="AE5001" s="45"/>
      <c r="AF5001" s="45"/>
      <c r="AG5001" s="45"/>
      <c r="AH5001" s="34"/>
      <c r="AI5001" s="34"/>
      <c r="AJ5001" s="34"/>
      <c r="AK5001" s="34"/>
      <c r="AM5001" s="13" t="str">
        <f t="shared" si="79"/>
        <v/>
      </c>
    </row>
    <row r="5002" spans="2:39" x14ac:dyDescent="0.25">
      <c r="B5002" s="41"/>
      <c r="C5002" s="41"/>
      <c r="D5002" s="39"/>
      <c r="E5002" s="39"/>
      <c r="G5002" s="39"/>
      <c r="H5002" s="40"/>
      <c r="I5002" s="39"/>
      <c r="J5002" s="39"/>
      <c r="K5002" s="39"/>
      <c r="L5002" s="24"/>
      <c r="M5002" s="27"/>
      <c r="N5002" s="45"/>
      <c r="O5002" s="27"/>
      <c r="P5002" s="27"/>
      <c r="Q5002" s="27"/>
      <c r="R5002" s="27"/>
      <c r="S5002" s="45"/>
      <c r="T5002" s="45"/>
      <c r="U5002" s="45"/>
      <c r="V5002" s="45"/>
      <c r="W5002" s="45"/>
      <c r="X5002" s="45"/>
      <c r="Y5002" s="45"/>
      <c r="Z5002" s="45"/>
      <c r="AA5002" s="45"/>
      <c r="AB5002" s="45"/>
      <c r="AC5002" s="45"/>
      <c r="AD5002" s="45"/>
      <c r="AE5002" s="45"/>
      <c r="AF5002" s="45"/>
      <c r="AG5002" s="45"/>
      <c r="AH5002" s="34"/>
      <c r="AI5002" s="34"/>
      <c r="AJ5002" s="34"/>
      <c r="AK5002" s="34"/>
      <c r="AM5002" s="13" t="str">
        <f t="shared" si="79"/>
        <v/>
      </c>
    </row>
    <row r="5003" spans="2:39" x14ac:dyDescent="0.25">
      <c r="B5003" s="41"/>
      <c r="C5003" s="41"/>
      <c r="D5003" s="39"/>
      <c r="E5003" s="39"/>
      <c r="G5003" s="39"/>
      <c r="H5003" s="40"/>
      <c r="I5003" s="39"/>
      <c r="J5003" s="39"/>
      <c r="K5003" s="39"/>
      <c r="L5003" s="24"/>
      <c r="M5003" s="27"/>
      <c r="N5003" s="45"/>
      <c r="O5003" s="27"/>
      <c r="P5003" s="27"/>
      <c r="Q5003" s="27"/>
      <c r="R5003" s="27"/>
      <c r="S5003" s="45"/>
      <c r="T5003" s="45"/>
      <c r="U5003" s="45"/>
      <c r="V5003" s="45"/>
      <c r="W5003" s="45"/>
      <c r="X5003" s="45"/>
      <c r="Y5003" s="45"/>
      <c r="Z5003" s="45"/>
      <c r="AA5003" s="45"/>
      <c r="AB5003" s="45"/>
      <c r="AC5003" s="45"/>
      <c r="AD5003" s="45"/>
      <c r="AE5003" s="45"/>
      <c r="AF5003" s="45"/>
      <c r="AG5003" s="45"/>
      <c r="AH5003" s="34"/>
      <c r="AI5003" s="34"/>
      <c r="AJ5003" s="34"/>
      <c r="AK5003" s="34"/>
      <c r="AM5003" s="13" t="str">
        <f t="shared" si="79"/>
        <v/>
      </c>
    </row>
    <row r="5004" spans="2:39" x14ac:dyDescent="0.25">
      <c r="B5004" s="41"/>
      <c r="C5004" s="41"/>
      <c r="D5004" s="39"/>
      <c r="E5004" s="39"/>
      <c r="G5004" s="39"/>
      <c r="H5004" s="40"/>
      <c r="I5004" s="39"/>
      <c r="J5004" s="39"/>
      <c r="K5004" s="39"/>
      <c r="L5004" s="24"/>
      <c r="M5004" s="27"/>
      <c r="N5004" s="45"/>
      <c r="O5004" s="27"/>
      <c r="P5004" s="27"/>
      <c r="Q5004" s="27"/>
      <c r="R5004" s="27"/>
      <c r="S5004" s="45"/>
      <c r="T5004" s="45"/>
      <c r="U5004" s="45"/>
      <c r="V5004" s="45"/>
      <c r="W5004" s="45"/>
      <c r="X5004" s="45"/>
      <c r="Y5004" s="45"/>
      <c r="Z5004" s="45"/>
      <c r="AA5004" s="45"/>
      <c r="AB5004" s="45"/>
      <c r="AC5004" s="45"/>
      <c r="AD5004" s="45"/>
      <c r="AE5004" s="45"/>
      <c r="AF5004" s="45"/>
      <c r="AG5004" s="45"/>
      <c r="AH5004" s="34"/>
      <c r="AI5004" s="34"/>
      <c r="AJ5004" s="34"/>
      <c r="AK5004" s="34"/>
      <c r="AM5004" s="13" t="str">
        <f t="shared" si="79"/>
        <v/>
      </c>
    </row>
    <row r="5005" spans="2:39" x14ac:dyDescent="0.25">
      <c r="B5005" s="41"/>
      <c r="C5005" s="41"/>
      <c r="D5005" s="39"/>
      <c r="E5005" s="39"/>
      <c r="G5005" s="39"/>
      <c r="H5005" s="40"/>
      <c r="I5005" s="39"/>
      <c r="J5005" s="39"/>
      <c r="K5005" s="39"/>
      <c r="L5005" s="24"/>
      <c r="M5005" s="27"/>
      <c r="N5005" s="45"/>
      <c r="O5005" s="27"/>
      <c r="P5005" s="27"/>
      <c r="Q5005" s="27"/>
      <c r="R5005" s="27"/>
      <c r="S5005" s="45"/>
      <c r="T5005" s="45"/>
      <c r="U5005" s="45"/>
      <c r="V5005" s="45"/>
      <c r="W5005" s="45"/>
      <c r="X5005" s="45"/>
      <c r="Y5005" s="45"/>
      <c r="Z5005" s="45"/>
      <c r="AA5005" s="45"/>
      <c r="AB5005" s="45"/>
      <c r="AC5005" s="45"/>
      <c r="AD5005" s="45"/>
      <c r="AE5005" s="45"/>
      <c r="AF5005" s="45"/>
      <c r="AG5005" s="45"/>
      <c r="AH5005" s="34"/>
      <c r="AI5005" s="34"/>
      <c r="AJ5005" s="34"/>
      <c r="AK5005" s="34"/>
      <c r="AM5005" s="13" t="str">
        <f t="shared" si="79"/>
        <v/>
      </c>
    </row>
    <row r="5006" spans="2:39" x14ac:dyDescent="0.25">
      <c r="B5006" s="41"/>
      <c r="C5006" s="41"/>
      <c r="D5006" s="39"/>
      <c r="E5006" s="39"/>
      <c r="G5006" s="39"/>
      <c r="H5006" s="40"/>
      <c r="I5006" s="39"/>
      <c r="J5006" s="39"/>
      <c r="K5006" s="39"/>
      <c r="L5006" s="24"/>
      <c r="M5006" s="27"/>
      <c r="N5006" s="45"/>
      <c r="O5006" s="27"/>
      <c r="P5006" s="27"/>
      <c r="Q5006" s="27"/>
      <c r="R5006" s="27"/>
      <c r="S5006" s="45"/>
      <c r="T5006" s="45"/>
      <c r="U5006" s="45"/>
      <c r="V5006" s="45"/>
      <c r="W5006" s="45"/>
      <c r="X5006" s="45"/>
      <c r="Y5006" s="45"/>
      <c r="Z5006" s="45"/>
      <c r="AA5006" s="45"/>
      <c r="AB5006" s="45"/>
      <c r="AC5006" s="45"/>
      <c r="AD5006" s="45"/>
      <c r="AE5006" s="45"/>
      <c r="AF5006" s="45"/>
      <c r="AG5006" s="45"/>
      <c r="AH5006" s="34"/>
      <c r="AI5006" s="34"/>
      <c r="AJ5006" s="34"/>
      <c r="AK5006" s="34"/>
      <c r="AM5006" s="13" t="str">
        <f t="shared" si="79"/>
        <v/>
      </c>
    </row>
    <row r="5007" spans="2:39" x14ac:dyDescent="0.25">
      <c r="E5007" s="39"/>
    </row>
    <row r="5008" spans="2:39" x14ac:dyDescent="0.25">
      <c r="E5008" s="39"/>
    </row>
  </sheetData>
  <conditionalFormatting sqref="F175:F176">
    <cfRule type="expression" dxfId="747" priority="26">
      <formula>$G175="Technology"</formula>
    </cfRule>
    <cfRule type="expression" dxfId="746" priority="30">
      <formula>_xlfn.FORMULATEXT(F175)="="&amp;ADDRESS(ROW(#REF!),COLUMN(#REF!),4)</formula>
    </cfRule>
    <cfRule type="expression" dxfId="745" priority="29">
      <formula>AND($G175="Service provided", $B103="Service")</formula>
    </cfRule>
    <cfRule type="expression" dxfId="744" priority="28">
      <formula>AND($G175="Service provided", $B103="Sector")</formula>
    </cfRule>
    <cfRule type="expression" dxfId="743" priority="27">
      <formula>AND($G175="Service provided", OR($B103="Region",$B103="Root"))</formula>
    </cfRule>
  </conditionalFormatting>
  <conditionalFormatting sqref="F177:F178">
    <cfRule type="expression" dxfId="742" priority="20">
      <formula>$G177="Technology"</formula>
    </cfRule>
    <cfRule type="expression" dxfId="741" priority="16">
      <formula>AND($G177="Service provided", OR($B177="Region",$B177="Root"))</formula>
    </cfRule>
    <cfRule type="expression" dxfId="740" priority="17">
      <formula>AND($G177="Service provided", $B177="Sector")</formula>
    </cfRule>
    <cfRule type="expression" dxfId="739" priority="18">
      <formula>AND($G177="Service provided", $B177="Service")</formula>
    </cfRule>
    <cfRule type="expression" dxfId="738" priority="19">
      <formula>_xlfn.FORMULATEXT(F177)="="&amp;ADDRESS(ROW(E177),COLUMN(E177),4)</formula>
    </cfRule>
  </conditionalFormatting>
  <conditionalFormatting sqref="F4:AK174 A4:D5003">
    <cfRule type="expression" dxfId="737" priority="99">
      <formula>_xlfn.FORMULATEXT(A4)="="&amp;ADDRESS(ROW(#REF!),COLUMN(#REF!),4)</formula>
    </cfRule>
    <cfRule type="expression" dxfId="736" priority="98">
      <formula>AND($G4="Service provided", $B4="Service")</formula>
    </cfRule>
    <cfRule type="expression" dxfId="735" priority="97">
      <formula>AND($G4="Service provided", $B4="Sector")</formula>
    </cfRule>
    <cfRule type="expression" dxfId="734" priority="96">
      <formula>AND($G4="Service provided", OR($B4="Region",$B4="Root"))</formula>
    </cfRule>
  </conditionalFormatting>
  <conditionalFormatting sqref="F4:AK174 F179:AK181 F182:K184 M182:AK184 F185:AK5003">
    <cfRule type="expression" dxfId="733" priority="100">
      <formula>$G4="Technology"</formula>
    </cfRule>
  </conditionalFormatting>
  <conditionalFormatting sqref="F179:AK5003">
    <cfRule type="expression" dxfId="732" priority="2">
      <formula>AND($G179="Service provided", OR($B179="Region",$B179="Root"))</formula>
    </cfRule>
    <cfRule type="expression" dxfId="731" priority="3">
      <formula>AND($G179="Service provided", $B179="Sector")</formula>
    </cfRule>
    <cfRule type="expression" dxfId="730" priority="4">
      <formula>AND($G179="Service provided", $B179="Service")</formula>
    </cfRule>
    <cfRule type="expression" dxfId="729" priority="5">
      <formula>_xlfn.FORMULATEXT(F179)="="&amp;ADDRESS(ROW(#REF!),COLUMN(#REF!),4)</formula>
    </cfRule>
  </conditionalFormatting>
  <conditionalFormatting sqref="G175:AK178">
    <cfRule type="expression" dxfId="728" priority="6">
      <formula>AND($G175="Service provided", OR($B175="Region",$B175="Root"))</formula>
    </cfRule>
    <cfRule type="expression" dxfId="727" priority="10">
      <formula>$G175="Technology"</formula>
    </cfRule>
    <cfRule type="expression" dxfId="726" priority="9">
      <formula>_xlfn.FORMULATEXT(G175)="="&amp;ADDRESS(ROW(#REF!),COLUMN(#REF!),4)</formula>
    </cfRule>
    <cfRule type="expression" dxfId="725" priority="8">
      <formula>AND($G175="Service provided", $B175="Service")</formula>
    </cfRule>
    <cfRule type="expression" dxfId="724" priority="7">
      <formula>AND($G175="Service provided", $B175="Sector")</formula>
    </cfRule>
  </conditionalFormatting>
  <conditionalFormatting sqref="L182:L184">
    <cfRule type="expression" dxfId="723" priority="1">
      <formula>$G182="Technology"</formula>
    </cfRule>
  </conditionalFormatting>
  <conditionalFormatting sqref="R1:AG3">
    <cfRule type="expression" dxfId="722" priority="83">
      <formula>AND($F1="Service provided", OR($A1="Region",$A1="Root"))</formula>
    </cfRule>
    <cfRule type="expression" dxfId="721" priority="84">
      <formula>AND($F1="Service provided", $A1="Sector")</formula>
    </cfRule>
    <cfRule type="expression" dxfId="720" priority="85">
      <formula>AND($F1="Service provided", $A1="Service")</formula>
    </cfRule>
    <cfRule type="expression" dxfId="719" priority="86">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L5018"/>
  <sheetViews>
    <sheetView zoomScale="70" zoomScaleNormal="70" workbookViewId="0">
      <pane xSplit="11" ySplit="2" topLeftCell="L202" activePane="bottomRight" state="frozen"/>
      <selection pane="topRight" activeCell="L1" sqref="L1"/>
      <selection pane="bottomLeft" activeCell="A3" sqref="A3"/>
      <selection pane="bottomRight" activeCell="L227" sqref="L227"/>
    </sheetView>
  </sheetViews>
  <sheetFormatPr defaultColWidth="8.85546875" defaultRowHeight="15" outlineLevelCol="1" x14ac:dyDescent="0.25"/>
  <cols>
    <col min="1" max="1" width="58.42578125" style="10" bestFit="1" customWidth="1" collapsed="1"/>
    <col min="2" max="2" width="15.85546875" hidden="1" customWidth="1" outlineLevel="1"/>
    <col min="3" max="3" width="14.28515625" customWidth="1" collapsed="1"/>
    <col min="4" max="4" width="29.42578125" style="10" hidden="1" customWidth="1" outlineLevel="1"/>
    <col min="5" max="5" width="22.7109375" style="10" hidden="1" customWidth="1" outlineLevel="1"/>
    <col min="6" max="6" width="38.42578125" style="10" bestFit="1" customWidth="1"/>
    <col min="7" max="7" width="22.7109375" style="10" customWidth="1"/>
    <col min="8" max="8" width="22.7109375" style="11" customWidth="1"/>
    <col min="9" max="9" width="22.7109375" style="10" customWidth="1"/>
    <col min="10" max="10" width="44.7109375" style="10" customWidth="1"/>
    <col min="11" max="11" width="17.42578125" style="10" bestFit="1" customWidth="1" collapsed="1"/>
    <col min="12" max="12" width="25.7109375" style="31" customWidth="1"/>
    <col min="13" max="13" width="15.7109375" style="28" customWidth="1"/>
    <col min="14" max="114" width="10.7109375" style="38" customWidth="1"/>
    <col min="115" max="115" width="18.28515625" style="12" customWidth="1"/>
  </cols>
  <sheetData>
    <row r="1" spans="1:116" s="6" customFormat="1" x14ac:dyDescent="0.25">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6" s="9" customFormat="1" ht="21.6" customHeight="1" x14ac:dyDescent="0.25">
      <c r="A2" s="7" t="s">
        <v>26</v>
      </c>
      <c r="B2" s="7" t="s">
        <v>27</v>
      </c>
      <c r="C2" s="7" t="s">
        <v>28</v>
      </c>
      <c r="D2" s="7" t="s">
        <v>29</v>
      </c>
      <c r="E2" s="7" t="s">
        <v>30</v>
      </c>
      <c r="F2" s="7" t="s">
        <v>31</v>
      </c>
      <c r="G2" s="7" t="s">
        <v>32</v>
      </c>
      <c r="H2" s="7" t="s">
        <v>33</v>
      </c>
      <c r="I2" s="7" t="s">
        <v>34</v>
      </c>
      <c r="J2" s="7" t="s">
        <v>35</v>
      </c>
      <c r="K2" s="7" t="s">
        <v>36</v>
      </c>
      <c r="L2" s="30" t="s">
        <v>37</v>
      </c>
      <c r="M2" s="15" t="s">
        <v>38</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49</v>
      </c>
    </row>
    <row r="3" spans="1:116" s="12" customFormat="1" x14ac:dyDescent="0.25">
      <c r="A3" s="10" t="s">
        <v>50</v>
      </c>
      <c r="B3" s="41"/>
      <c r="D3" s="39"/>
      <c r="E3" s="39"/>
      <c r="F3" s="10" t="s">
        <v>53</v>
      </c>
      <c r="G3" s="10" t="s">
        <v>268</v>
      </c>
      <c r="H3" s="11"/>
      <c r="I3" s="10"/>
      <c r="J3" s="10" t="s">
        <v>269</v>
      </c>
      <c r="K3" s="39" t="s">
        <v>51</v>
      </c>
      <c r="L3" s="24"/>
      <c r="M3" s="27" t="s">
        <v>52</v>
      </c>
      <c r="N3" s="37">
        <v>1</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.Industrial Minerals.Products.CementStd processService requested.Industrial Minerals.Products.Cement.Portland cement</v>
      </c>
    </row>
    <row r="4" spans="1:116" s="12" customFormat="1" x14ac:dyDescent="0.25">
      <c r="A4" s="10" t="s">
        <v>50</v>
      </c>
      <c r="B4" s="41"/>
      <c r="D4" s="39"/>
      <c r="E4" s="39"/>
      <c r="F4" s="10" t="s">
        <v>53</v>
      </c>
      <c r="G4" s="10" t="s">
        <v>268</v>
      </c>
      <c r="H4" s="11"/>
      <c r="I4" s="10"/>
      <c r="J4" s="10" t="s">
        <v>270</v>
      </c>
      <c r="K4" s="39" t="s">
        <v>51</v>
      </c>
      <c r="L4" s="24"/>
      <c r="M4" s="27" t="s">
        <v>162</v>
      </c>
      <c r="N4" s="37">
        <v>5.0000000000000001E-3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.Industrial Minerals.Products.CementStd processService requested.Industrial Minerals.HVAC</v>
      </c>
    </row>
    <row r="5" spans="1:116" s="12" customFormat="1" x14ac:dyDescent="0.25">
      <c r="A5" s="10" t="s">
        <v>50</v>
      </c>
      <c r="B5" s="41"/>
      <c r="D5" s="39"/>
      <c r="E5" s="39"/>
      <c r="F5" s="10" t="s">
        <v>53</v>
      </c>
      <c r="G5" s="10" t="s">
        <v>268</v>
      </c>
      <c r="H5" s="11"/>
      <c r="I5" s="10"/>
      <c r="J5" s="10" t="s">
        <v>198</v>
      </c>
      <c r="K5" s="39" t="s">
        <v>51</v>
      </c>
      <c r="L5" s="24"/>
      <c r="M5" s="27" t="s">
        <v>162</v>
      </c>
      <c r="N5" s="37">
        <v>5.0000000000000001E-3</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.Industrial Minerals.Products.CementStd processService requested.Industrial Minerals.Lighting</v>
      </c>
    </row>
    <row r="6" spans="1:116" s="12" customFormat="1" x14ac:dyDescent="0.25">
      <c r="A6" s="10" t="s">
        <v>50</v>
      </c>
      <c r="B6" s="41"/>
      <c r="D6" s="39"/>
      <c r="E6" s="39"/>
      <c r="F6" s="10" t="s">
        <v>55</v>
      </c>
      <c r="G6" s="10" t="s">
        <v>268</v>
      </c>
      <c r="H6" s="11"/>
      <c r="I6" s="10"/>
      <c r="J6" s="10" t="s">
        <v>269</v>
      </c>
      <c r="K6" s="39" t="s">
        <v>56</v>
      </c>
      <c r="L6" s="24" t="s">
        <v>271</v>
      </c>
      <c r="M6" s="27" t="s">
        <v>52</v>
      </c>
      <c r="N6" s="37">
        <v>0.92</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.Industrial Minerals.Products.CementCarbon curingService requested.Industrial Minerals.Products.Cement.Portland cement</v>
      </c>
    </row>
    <row r="7" spans="1:116" s="12" customFormat="1" x14ac:dyDescent="0.25">
      <c r="A7" s="10" t="s">
        <v>50</v>
      </c>
      <c r="B7" s="41"/>
      <c r="D7" s="39"/>
      <c r="E7" s="39"/>
      <c r="F7" s="10" t="s">
        <v>55</v>
      </c>
      <c r="G7" s="10" t="s">
        <v>268</v>
      </c>
      <c r="H7" s="11"/>
      <c r="I7" s="10"/>
      <c r="J7" s="10" t="s">
        <v>270</v>
      </c>
      <c r="K7" s="39" t="s">
        <v>51</v>
      </c>
      <c r="L7" s="24"/>
      <c r="M7" s="27" t="s">
        <v>162</v>
      </c>
      <c r="N7" s="37">
        <v>5.0000000000000001E-3</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.Industrial Minerals.Products.CementCarbon curingService requested.Industrial Minerals.HVAC</v>
      </c>
    </row>
    <row r="8" spans="1:116" s="12" customFormat="1" x14ac:dyDescent="0.25">
      <c r="A8" s="10" t="s">
        <v>50</v>
      </c>
      <c r="B8" s="41"/>
      <c r="D8" s="39"/>
      <c r="E8" s="39"/>
      <c r="F8" s="10" t="s">
        <v>55</v>
      </c>
      <c r="G8" s="10" t="s">
        <v>268</v>
      </c>
      <c r="H8" s="11"/>
      <c r="I8" s="10"/>
      <c r="J8" s="10" t="s">
        <v>198</v>
      </c>
      <c r="K8" s="39" t="s">
        <v>51</v>
      </c>
      <c r="L8" s="24"/>
      <c r="M8" s="27" t="s">
        <v>162</v>
      </c>
      <c r="N8" s="37">
        <v>5.0000000000000001E-3</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.Industrial Minerals.Products.CementCarbon curingService requested.Industrial Minerals.Lighting</v>
      </c>
    </row>
    <row r="9" spans="1:116" s="12" customFormat="1" x14ac:dyDescent="0.25">
      <c r="A9" s="10" t="s">
        <v>50</v>
      </c>
      <c r="B9" s="41"/>
      <c r="D9" s="39"/>
      <c r="E9" s="39"/>
      <c r="F9" s="10" t="s">
        <v>58</v>
      </c>
      <c r="G9" s="10" t="s">
        <v>268</v>
      </c>
      <c r="H9" s="11"/>
      <c r="I9" s="10"/>
      <c r="J9" s="10" t="s">
        <v>269</v>
      </c>
      <c r="K9" s="39" t="s">
        <v>59</v>
      </c>
      <c r="L9" s="24" t="s">
        <v>272</v>
      </c>
      <c r="M9" s="27" t="s">
        <v>52</v>
      </c>
      <c r="N9" s="37">
        <v>0.88</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.Industrial Minerals.Products.CementIncreased clinker substitutionService requested.Industrial Minerals.Products.Cement.Portland cement</v>
      </c>
    </row>
    <row r="10" spans="1:116" s="12" customFormat="1" x14ac:dyDescent="0.25">
      <c r="A10" s="10" t="s">
        <v>50</v>
      </c>
      <c r="B10" s="41"/>
      <c r="D10" s="39"/>
      <c r="E10" s="39"/>
      <c r="F10" s="10" t="s">
        <v>58</v>
      </c>
      <c r="G10" s="10" t="s">
        <v>268</v>
      </c>
      <c r="H10" s="11"/>
      <c r="I10" s="10"/>
      <c r="J10" s="10" t="s">
        <v>270</v>
      </c>
      <c r="K10" s="39" t="s">
        <v>51</v>
      </c>
      <c r="L10" s="24"/>
      <c r="M10" s="27" t="s">
        <v>162</v>
      </c>
      <c r="N10" s="37">
        <v>5.0000000000000001E-3</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.Industrial Minerals.Products.CementIncreased clinker substitutionService requested.Industrial Minerals.HVAC</v>
      </c>
    </row>
    <row r="11" spans="1:116" s="12" customFormat="1" x14ac:dyDescent="0.25">
      <c r="A11" s="10" t="s">
        <v>50</v>
      </c>
      <c r="B11" s="41"/>
      <c r="D11" s="39"/>
      <c r="E11" s="39"/>
      <c r="F11" s="10" t="s">
        <v>58</v>
      </c>
      <c r="G11" s="10" t="s">
        <v>268</v>
      </c>
      <c r="H11" s="11"/>
      <c r="I11" s="10"/>
      <c r="J11" s="10" t="s">
        <v>198</v>
      </c>
      <c r="K11" s="39" t="s">
        <v>51</v>
      </c>
      <c r="L11" s="24"/>
      <c r="M11" s="27" t="s">
        <v>162</v>
      </c>
      <c r="N11" s="37">
        <v>5.0000000000000001E-3</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.Industrial Minerals.Products.CementIncreased clinker substitutionService requested.Industrial Minerals.Lighting</v>
      </c>
    </row>
    <row r="12" spans="1:116" s="12" customFormat="1" x14ac:dyDescent="0.25">
      <c r="A12" s="10" t="s">
        <v>50</v>
      </c>
      <c r="B12" s="41"/>
      <c r="D12" s="39"/>
      <c r="E12" s="39"/>
      <c r="F12" s="10" t="s">
        <v>58</v>
      </c>
      <c r="G12" s="10" t="s">
        <v>273</v>
      </c>
      <c r="H12" s="11"/>
      <c r="I12" s="10"/>
      <c r="J12" s="10"/>
      <c r="K12" s="39" t="s">
        <v>274</v>
      </c>
      <c r="L12" s="24" t="s">
        <v>275</v>
      </c>
      <c r="M12" s="27" t="s">
        <v>276</v>
      </c>
      <c r="N12" s="47">
        <v>0</v>
      </c>
      <c r="O12" s="53">
        <f>(S12-N12)/5+N12</f>
        <v>0</v>
      </c>
      <c r="P12" s="53">
        <f>(S12-N12)/5+O12</f>
        <v>0</v>
      </c>
      <c r="Q12" s="53">
        <f>(S12-N12)/5+P12</f>
        <v>0</v>
      </c>
      <c r="R12" s="53">
        <f>(S12-N12)/5+Q12</f>
        <v>0</v>
      </c>
      <c r="S12" s="47">
        <v>0</v>
      </c>
      <c r="T12" s="53">
        <f>(X12-S12)/5+S12</f>
        <v>0</v>
      </c>
      <c r="U12" s="53">
        <f>(X12-S12)/5+T12</f>
        <v>0</v>
      </c>
      <c r="V12" s="53">
        <f>(X12-S12)/5+U12</f>
        <v>0</v>
      </c>
      <c r="W12" s="53">
        <f>(X12-S12)/5+V12</f>
        <v>0</v>
      </c>
      <c r="X12" s="47">
        <v>0</v>
      </c>
      <c r="Y12" s="53">
        <f>(AC12-X12)/5+X12</f>
        <v>0</v>
      </c>
      <c r="Z12" s="53">
        <f>(AC12-X12)/5+Y12</f>
        <v>0</v>
      </c>
      <c r="AA12" s="53">
        <f>(AC12-X12)/5+Z12</f>
        <v>0</v>
      </c>
      <c r="AB12" s="53">
        <f>(AC12-X12)/5+AA12</f>
        <v>0</v>
      </c>
      <c r="AC12" s="47">
        <v>0</v>
      </c>
      <c r="AD12" s="53">
        <f>(AH12-AC12)/5+AC12</f>
        <v>0.06</v>
      </c>
      <c r="AE12" s="53">
        <f>(AH12-AC12)/5+AD12</f>
        <v>0.12</v>
      </c>
      <c r="AF12" s="53">
        <f>(AH12-AC12)/5+AE12</f>
        <v>0.18</v>
      </c>
      <c r="AG12" s="53">
        <f>(AH12-AC12)/5+AF12</f>
        <v>0.24</v>
      </c>
      <c r="AH12" s="47">
        <v>0.3</v>
      </c>
      <c r="AI12" s="53">
        <f>(AM12-AH12)/5+AH12</f>
        <v>0.3</v>
      </c>
      <c r="AJ12" s="53">
        <f>(AM12-AH12)/5+AI12</f>
        <v>0.3</v>
      </c>
      <c r="AK12" s="53">
        <f>(AM12-AH12)/5+AJ12</f>
        <v>0.3</v>
      </c>
      <c r="AL12" s="53">
        <f>(AM12-AH12)/5+AK12</f>
        <v>0.3</v>
      </c>
      <c r="AM12" s="47">
        <v>0.3</v>
      </c>
      <c r="AN12" s="53">
        <f>(AR12-AM12)/5+AM12</f>
        <v>0.30599999999999999</v>
      </c>
      <c r="AO12" s="53">
        <f>(AR12-AM12)/5+AN12</f>
        <v>0.312</v>
      </c>
      <c r="AP12" s="53">
        <f>(AR12-AM12)/5+AO12</f>
        <v>0.318</v>
      </c>
      <c r="AQ12" s="53">
        <f>(AR12-AM12)/5+AP12</f>
        <v>0.32400000000000001</v>
      </c>
      <c r="AR12" s="47">
        <v>0.33</v>
      </c>
      <c r="AS12" s="53">
        <f>(AW12-AR12)/5+AR12</f>
        <v>0.33</v>
      </c>
      <c r="AT12" s="53">
        <f>(AW12-AR12)/5+AS12</f>
        <v>0.33</v>
      </c>
      <c r="AU12" s="53">
        <f>(AW12-AR12)/5+AT12</f>
        <v>0.33</v>
      </c>
      <c r="AV12" s="53">
        <f>(AW12-AR12)/5+AU12</f>
        <v>0.33</v>
      </c>
      <c r="AW12" s="47">
        <v>0.33</v>
      </c>
      <c r="AX12" s="53">
        <f>(BB12-AW12)/5+AW12</f>
        <v>0.33800000000000002</v>
      </c>
      <c r="AY12" s="53">
        <f>(BB12-AW12)/5+AX12</f>
        <v>0.34600000000000003</v>
      </c>
      <c r="AZ12" s="53">
        <f>(BB12-AW12)/5+AY12</f>
        <v>0.35400000000000004</v>
      </c>
      <c r="BA12" s="53">
        <f>(BB12-AW12)/5+AZ12</f>
        <v>0.36200000000000004</v>
      </c>
      <c r="BB12" s="47">
        <v>0.37</v>
      </c>
      <c r="BC12" s="53">
        <f>(BG12-BB12)/5+BB12</f>
        <v>0.37</v>
      </c>
      <c r="BD12" s="53">
        <f>(BG12-BB12)/5+BC12</f>
        <v>0.37</v>
      </c>
      <c r="BE12" s="53">
        <f>(BG12-BB12)/5+BD12</f>
        <v>0.37</v>
      </c>
      <c r="BF12" s="53">
        <f>(BG12-BB12)/5+BE12</f>
        <v>0.37</v>
      </c>
      <c r="BG12" s="47">
        <v>0.37</v>
      </c>
      <c r="BH12" s="53">
        <f>(BL12-BG12)/5+BG12</f>
        <v>0.376</v>
      </c>
      <c r="BI12" s="53">
        <f>(BL12-BG12)/5+BH12</f>
        <v>0.38200000000000001</v>
      </c>
      <c r="BJ12" s="53">
        <f>(BL12-BG12)/5+BI12</f>
        <v>0.38800000000000001</v>
      </c>
      <c r="BK12" s="53">
        <f>(BL12-BG12)/5+BJ12</f>
        <v>0.39400000000000002</v>
      </c>
      <c r="BL12" s="47">
        <v>0.4</v>
      </c>
      <c r="BM12" s="53">
        <f t="shared" ref="BM12:CR12" si="1">BL12</f>
        <v>0.4</v>
      </c>
      <c r="BN12" s="53">
        <f t="shared" si="1"/>
        <v>0.4</v>
      </c>
      <c r="BO12" s="53">
        <f t="shared" si="1"/>
        <v>0.4</v>
      </c>
      <c r="BP12" s="53">
        <f t="shared" si="1"/>
        <v>0.4</v>
      </c>
      <c r="BQ12" s="53">
        <f t="shared" si="1"/>
        <v>0.4</v>
      </c>
      <c r="BR12" s="53">
        <f t="shared" si="1"/>
        <v>0.4</v>
      </c>
      <c r="BS12" s="53">
        <f t="shared" si="1"/>
        <v>0.4</v>
      </c>
      <c r="BT12" s="53">
        <f t="shared" si="1"/>
        <v>0.4</v>
      </c>
      <c r="BU12" s="53">
        <f t="shared" si="1"/>
        <v>0.4</v>
      </c>
      <c r="BV12" s="53">
        <f t="shared" si="1"/>
        <v>0.4</v>
      </c>
      <c r="BW12" s="53">
        <f t="shared" si="1"/>
        <v>0.4</v>
      </c>
      <c r="BX12" s="53">
        <f t="shared" si="1"/>
        <v>0.4</v>
      </c>
      <c r="BY12" s="53">
        <f t="shared" si="1"/>
        <v>0.4</v>
      </c>
      <c r="BZ12" s="53">
        <f t="shared" si="1"/>
        <v>0.4</v>
      </c>
      <c r="CA12" s="53">
        <f t="shared" si="1"/>
        <v>0.4</v>
      </c>
      <c r="CB12" s="53">
        <f t="shared" si="1"/>
        <v>0.4</v>
      </c>
      <c r="CC12" s="53">
        <f t="shared" si="1"/>
        <v>0.4</v>
      </c>
      <c r="CD12" s="53">
        <f t="shared" si="1"/>
        <v>0.4</v>
      </c>
      <c r="CE12" s="53">
        <f t="shared" si="1"/>
        <v>0.4</v>
      </c>
      <c r="CF12" s="53">
        <f t="shared" si="1"/>
        <v>0.4</v>
      </c>
      <c r="CG12" s="53">
        <f t="shared" si="1"/>
        <v>0.4</v>
      </c>
      <c r="CH12" s="53">
        <f t="shared" si="1"/>
        <v>0.4</v>
      </c>
      <c r="CI12" s="53">
        <f t="shared" si="1"/>
        <v>0.4</v>
      </c>
      <c r="CJ12" s="53">
        <f t="shared" si="1"/>
        <v>0.4</v>
      </c>
      <c r="CK12" s="53">
        <f t="shared" si="1"/>
        <v>0.4</v>
      </c>
      <c r="CL12" s="53">
        <f t="shared" si="1"/>
        <v>0.4</v>
      </c>
      <c r="CM12" s="53">
        <f t="shared" si="1"/>
        <v>0.4</v>
      </c>
      <c r="CN12" s="53">
        <f t="shared" si="1"/>
        <v>0.4</v>
      </c>
      <c r="CO12" s="53">
        <f t="shared" si="1"/>
        <v>0.4</v>
      </c>
      <c r="CP12" s="53">
        <f t="shared" si="1"/>
        <v>0.4</v>
      </c>
      <c r="CQ12" s="53">
        <f t="shared" si="1"/>
        <v>0.4</v>
      </c>
      <c r="CR12" s="53">
        <f t="shared" si="1"/>
        <v>0.4</v>
      </c>
      <c r="CS12" s="53">
        <f t="shared" ref="CS12:DJ12" si="2">CR12</f>
        <v>0.4</v>
      </c>
      <c r="CT12" s="53">
        <f t="shared" si="2"/>
        <v>0.4</v>
      </c>
      <c r="CU12" s="53">
        <f t="shared" si="2"/>
        <v>0.4</v>
      </c>
      <c r="CV12" s="53">
        <f t="shared" si="2"/>
        <v>0.4</v>
      </c>
      <c r="CW12" s="53">
        <f t="shared" si="2"/>
        <v>0.4</v>
      </c>
      <c r="CX12" s="53">
        <f t="shared" si="2"/>
        <v>0.4</v>
      </c>
      <c r="CY12" s="53">
        <f t="shared" si="2"/>
        <v>0.4</v>
      </c>
      <c r="CZ12" s="53">
        <f t="shared" si="2"/>
        <v>0.4</v>
      </c>
      <c r="DA12" s="53">
        <f t="shared" si="2"/>
        <v>0.4</v>
      </c>
      <c r="DB12" s="53">
        <f t="shared" si="2"/>
        <v>0.4</v>
      </c>
      <c r="DC12" s="53">
        <f t="shared" si="2"/>
        <v>0.4</v>
      </c>
      <c r="DD12" s="53">
        <f t="shared" si="2"/>
        <v>0.4</v>
      </c>
      <c r="DE12" s="53">
        <f t="shared" si="2"/>
        <v>0.4</v>
      </c>
      <c r="DF12" s="53">
        <f t="shared" si="2"/>
        <v>0.4</v>
      </c>
      <c r="DG12" s="53">
        <f t="shared" si="2"/>
        <v>0.4</v>
      </c>
      <c r="DH12" s="53">
        <f t="shared" si="2"/>
        <v>0.4</v>
      </c>
      <c r="DI12" s="53">
        <f t="shared" si="2"/>
        <v>0.4</v>
      </c>
      <c r="DJ12" s="53">
        <f t="shared" si="2"/>
        <v>0.4</v>
      </c>
      <c r="DL12" s="13" t="str">
        <f t="shared" si="0"/>
        <v>.Industrial Minerals.Products.CementIncreased clinker substitutionMarket share new_max</v>
      </c>
    </row>
    <row r="13" spans="1:116" s="12" customFormat="1" x14ac:dyDescent="0.25">
      <c r="A13" s="10" t="s">
        <v>50</v>
      </c>
      <c r="B13" s="41"/>
      <c r="D13" s="39"/>
      <c r="E13" s="39"/>
      <c r="F13" s="10" t="s">
        <v>55</v>
      </c>
      <c r="G13" s="10" t="s">
        <v>277</v>
      </c>
      <c r="H13" s="11" t="s">
        <v>278</v>
      </c>
      <c r="I13" s="10" t="s">
        <v>279</v>
      </c>
      <c r="J13" s="10"/>
      <c r="K13" s="39" t="s">
        <v>56</v>
      </c>
      <c r="L13" s="24" t="s">
        <v>280</v>
      </c>
      <c r="M13" s="27" t="s">
        <v>189</v>
      </c>
      <c r="N13" s="37">
        <v>-0.10416</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.Industrial Minerals.Products.CementCarbon curingEmissionsCO2Process</v>
      </c>
    </row>
    <row r="14" spans="1:116" s="12" customFormat="1" x14ac:dyDescent="0.25">
      <c r="A14" s="10"/>
      <c r="B14" s="41"/>
      <c r="D14" s="39"/>
      <c r="E14" s="39"/>
      <c r="F14" s="10"/>
      <c r="G14" s="10"/>
      <c r="H14" s="11"/>
      <c r="I14" s="10"/>
      <c r="J14" s="10"/>
      <c r="K14" s="39"/>
      <c r="L14" s="24"/>
      <c r="M14" s="2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
      </c>
    </row>
    <row r="15" spans="1:116" s="12" customFormat="1" x14ac:dyDescent="0.25">
      <c r="A15" s="10" t="s">
        <v>61</v>
      </c>
      <c r="B15" s="41"/>
      <c r="D15" s="39"/>
      <c r="E15" s="39"/>
      <c r="F15" s="10" t="s">
        <v>53</v>
      </c>
      <c r="G15" s="10" t="s">
        <v>268</v>
      </c>
      <c r="H15" s="11"/>
      <c r="I15" s="10"/>
      <c r="J15" s="10" t="s">
        <v>85</v>
      </c>
      <c r="K15" s="39" t="s">
        <v>51</v>
      </c>
      <c r="L15" s="24"/>
      <c r="M15" s="27" t="s">
        <v>52</v>
      </c>
      <c r="N15" s="37">
        <v>1.6</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.Industrial Minerals.Products.Cement.Portland cement.Clinker.Dry process rotary kilnStd processService requested.Industrial Minerals.Products.Cement.Portland cement.Dry Ground Cement</v>
      </c>
    </row>
    <row r="16" spans="1:116" s="12" customFormat="1" x14ac:dyDescent="0.25">
      <c r="A16" s="10" t="s">
        <v>61</v>
      </c>
      <c r="B16" s="41"/>
      <c r="D16" s="39"/>
      <c r="E16" s="39"/>
      <c r="F16" s="10" t="s">
        <v>53</v>
      </c>
      <c r="G16" s="10" t="s">
        <v>268</v>
      </c>
      <c r="H16" s="11"/>
      <c r="I16" s="10"/>
      <c r="J16" s="10" t="s">
        <v>161</v>
      </c>
      <c r="K16" s="39" t="s">
        <v>51</v>
      </c>
      <c r="L16" s="24"/>
      <c r="M16" s="27" t="s">
        <v>162</v>
      </c>
      <c r="N16" s="37">
        <v>3.6360000000000001</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.Industrial Minerals.Products.Cement.Portland cement.Clinker.Dry process rotary kilnStd processService requested.Industrial Minerals.Heat</v>
      </c>
    </row>
    <row r="17" spans="1:116" s="12" customFormat="1" x14ac:dyDescent="0.25">
      <c r="A17" s="10" t="s">
        <v>61</v>
      </c>
      <c r="B17" s="41"/>
      <c r="D17" s="39"/>
      <c r="E17" s="39"/>
      <c r="F17" s="10" t="s">
        <v>53</v>
      </c>
      <c r="G17" s="10" t="s">
        <v>268</v>
      </c>
      <c r="H17" s="11"/>
      <c r="I17" s="10"/>
      <c r="J17" s="10" t="s">
        <v>202</v>
      </c>
      <c r="K17" s="39" t="s">
        <v>51</v>
      </c>
      <c r="L17" s="24"/>
      <c r="M17" s="27" t="s">
        <v>162</v>
      </c>
      <c r="N17" s="37">
        <v>6.0000000000000001E-3</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.Industrial Minerals.Products.Cement.Portland cement.Clinker.Dry process rotary kilnStd processService requested.Industrial Minerals.Ventilation</v>
      </c>
    </row>
    <row r="18" spans="1:116" x14ac:dyDescent="0.25">
      <c r="A18" s="10" t="s">
        <v>61</v>
      </c>
      <c r="B18" s="41"/>
      <c r="D18" s="39"/>
      <c r="E18" s="39"/>
      <c r="F18" s="10" t="s">
        <v>53</v>
      </c>
      <c r="G18" s="10" t="s">
        <v>268</v>
      </c>
      <c r="J18" s="10" t="s">
        <v>241</v>
      </c>
      <c r="K18" s="39" t="s">
        <v>51</v>
      </c>
      <c r="L18" s="24"/>
      <c r="M18" s="27" t="s">
        <v>162</v>
      </c>
      <c r="N18" s="37">
        <v>0.123</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.Industrial Minerals.Products.Cement.Portland cement.Clinker.Dry process rotary kilnStd processService requested.Industrial Minerals.Direct Drive</v>
      </c>
    </row>
    <row r="19" spans="1:116" x14ac:dyDescent="0.25">
      <c r="A19" s="10" t="s">
        <v>61</v>
      </c>
      <c r="B19" s="41"/>
      <c r="D19" s="39"/>
      <c r="E19" s="39"/>
      <c r="F19" s="10" t="s">
        <v>62</v>
      </c>
      <c r="G19" s="10" t="s">
        <v>268</v>
      </c>
      <c r="J19" s="10" t="s">
        <v>85</v>
      </c>
      <c r="K19" s="39" t="s">
        <v>51</v>
      </c>
      <c r="L19" s="24"/>
      <c r="M19" s="27" t="s">
        <v>52</v>
      </c>
      <c r="N19" s="37">
        <v>1.6</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.Industrial Minerals.Products.Cement.Portland cement.Clinker.Dry process rotary kilnStd Eff retroService requested.Industrial Minerals.Products.Cement.Portland cement.Dry Ground Cement</v>
      </c>
    </row>
    <row r="20" spans="1:116" x14ac:dyDescent="0.25">
      <c r="A20" s="10" t="s">
        <v>61</v>
      </c>
      <c r="B20" s="41"/>
      <c r="D20" s="39"/>
      <c r="E20" s="39"/>
      <c r="F20" s="10" t="s">
        <v>62</v>
      </c>
      <c r="G20" s="10" t="s">
        <v>268</v>
      </c>
      <c r="J20" s="10" t="s">
        <v>161</v>
      </c>
      <c r="K20" s="39" t="s">
        <v>51</v>
      </c>
      <c r="L20" s="24"/>
      <c r="M20" s="27" t="s">
        <v>162</v>
      </c>
      <c r="N20" s="37">
        <v>3.456</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.Industrial Minerals.Products.Cement.Portland cement.Clinker.Dry process rotary kilnStd Eff retroService requested.Industrial Minerals.Heat</v>
      </c>
    </row>
    <row r="21" spans="1:116" x14ac:dyDescent="0.25">
      <c r="A21" s="10" t="s">
        <v>61</v>
      </c>
      <c r="B21" s="41"/>
      <c r="D21" s="39"/>
      <c r="E21" s="39"/>
      <c r="F21" s="10" t="s">
        <v>62</v>
      </c>
      <c r="G21" s="10" t="s">
        <v>268</v>
      </c>
      <c r="J21" s="10" t="s">
        <v>202</v>
      </c>
      <c r="K21" s="39" t="s">
        <v>51</v>
      </c>
      <c r="L21" s="24"/>
      <c r="M21" s="27" t="s">
        <v>162</v>
      </c>
      <c r="N21" s="37">
        <v>6.0000000000000001E-3</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.Industrial Minerals.Products.Cement.Portland cement.Clinker.Dry process rotary kilnStd Eff retroService requested.Industrial Minerals.Ventilation</v>
      </c>
    </row>
    <row r="22" spans="1:116" x14ac:dyDescent="0.25">
      <c r="A22" s="10" t="s">
        <v>61</v>
      </c>
      <c r="B22" s="41"/>
      <c r="D22" s="39"/>
      <c r="E22" s="39"/>
      <c r="F22" s="10" t="s">
        <v>62</v>
      </c>
      <c r="G22" s="10" t="s">
        <v>268</v>
      </c>
      <c r="J22" s="10" t="s">
        <v>241</v>
      </c>
      <c r="K22" s="39" t="s">
        <v>51</v>
      </c>
      <c r="L22" s="24"/>
      <c r="M22" s="27" t="s">
        <v>162</v>
      </c>
      <c r="N22" s="37">
        <v>0.123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.Industrial Minerals.Products.Cement.Portland cement.Clinker.Dry process rotary kilnStd Eff retroService requested.Industrial Minerals.Direct Drive</v>
      </c>
    </row>
    <row r="23" spans="1:116" x14ac:dyDescent="0.25">
      <c r="A23" s="10" t="s">
        <v>61</v>
      </c>
      <c r="B23" s="41"/>
      <c r="D23" s="39"/>
      <c r="E23" s="39"/>
      <c r="F23" s="10" t="s">
        <v>63</v>
      </c>
      <c r="G23" s="10" t="s">
        <v>268</v>
      </c>
      <c r="J23" s="10" t="s">
        <v>85</v>
      </c>
      <c r="K23" s="39" t="s">
        <v>51</v>
      </c>
      <c r="L23" s="24"/>
      <c r="M23" s="27" t="s">
        <v>52</v>
      </c>
      <c r="N23" s="37">
        <v>1.6</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.Industrial Minerals.Products.Cement.Portland cement.Clinker.Dry process rotary kilnStd preheat retroService requested.Industrial Minerals.Products.Cement.Portland cement.Dry Ground Cement</v>
      </c>
    </row>
    <row r="24" spans="1:116" s="12" customFormat="1" x14ac:dyDescent="0.25">
      <c r="A24" s="10" t="s">
        <v>61</v>
      </c>
      <c r="B24" s="41"/>
      <c r="D24" s="39"/>
      <c r="E24" s="39"/>
      <c r="F24" s="10" t="s">
        <v>63</v>
      </c>
      <c r="G24" s="10" t="s">
        <v>268</v>
      </c>
      <c r="H24" s="11"/>
      <c r="I24" s="10"/>
      <c r="J24" s="10" t="s">
        <v>161</v>
      </c>
      <c r="K24" s="39" t="s">
        <v>51</v>
      </c>
      <c r="L24" s="24"/>
      <c r="M24" s="27" t="s">
        <v>162</v>
      </c>
      <c r="N24" s="37">
        <v>3.3996599999999999</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.Industrial Minerals.Products.Cement.Portland cement.Clinker.Dry process rotary kilnStd preheat retroService requested.Industrial Minerals.Heat</v>
      </c>
    </row>
    <row r="25" spans="1:116" x14ac:dyDescent="0.25">
      <c r="A25" s="10" t="s">
        <v>61</v>
      </c>
      <c r="B25" s="41"/>
      <c r="D25" s="39"/>
      <c r="E25" s="39"/>
      <c r="F25" s="10" t="s">
        <v>63</v>
      </c>
      <c r="G25" s="10" t="s">
        <v>268</v>
      </c>
      <c r="J25" s="10" t="s">
        <v>202</v>
      </c>
      <c r="K25" s="39" t="s">
        <v>51</v>
      </c>
      <c r="L25" s="24"/>
      <c r="M25" s="27" t="s">
        <v>162</v>
      </c>
      <c r="N25" s="37">
        <v>6.0000000000000001E-3</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.Industrial Minerals.Products.Cement.Portland cement.Clinker.Dry process rotary kilnStd preheat retroService requested.Industrial Minerals.Ventilation</v>
      </c>
    </row>
    <row r="26" spans="1:116" x14ac:dyDescent="0.25">
      <c r="A26" s="10" t="s">
        <v>61</v>
      </c>
      <c r="B26" s="41"/>
      <c r="D26" s="39"/>
      <c r="E26" s="39"/>
      <c r="F26" s="10" t="s">
        <v>63</v>
      </c>
      <c r="G26" s="10" t="s">
        <v>268</v>
      </c>
      <c r="J26" s="10" t="s">
        <v>241</v>
      </c>
      <c r="K26" s="39" t="s">
        <v>51</v>
      </c>
      <c r="L26" s="24"/>
      <c r="M26" s="27" t="s">
        <v>162</v>
      </c>
      <c r="N26" s="37">
        <v>0.123</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.Industrial Minerals.Products.Cement.Portland cement.Clinker.Dry process rotary kilnStd preheat retroService requested.Industrial Minerals.Direct Drive</v>
      </c>
    </row>
    <row r="27" spans="1:116" s="12" customFormat="1" x14ac:dyDescent="0.25">
      <c r="A27" s="10" t="s">
        <v>61</v>
      </c>
      <c r="B27" s="41"/>
      <c r="D27" s="39"/>
      <c r="E27" s="39"/>
      <c r="F27" s="10" t="s">
        <v>64</v>
      </c>
      <c r="G27" s="10" t="s">
        <v>268</v>
      </c>
      <c r="H27" s="11"/>
      <c r="I27" s="10"/>
      <c r="J27" s="10" t="s">
        <v>85</v>
      </c>
      <c r="K27" s="39" t="s">
        <v>51</v>
      </c>
      <c r="L27" s="24"/>
      <c r="M27" s="27" t="s">
        <v>52</v>
      </c>
      <c r="N27" s="37">
        <v>1.6</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.Industrial Minerals.Products.Cement.Portland cement.Clinker.Dry process rotary kilnStd preheat Eff retroService requested.Industrial Minerals.Products.Cement.Portland cement.Dry Ground Cement</v>
      </c>
    </row>
    <row r="28" spans="1:116" s="12" customFormat="1" x14ac:dyDescent="0.25">
      <c r="A28" s="10" t="s">
        <v>61</v>
      </c>
      <c r="B28" s="41"/>
      <c r="D28" s="39"/>
      <c r="E28" s="39"/>
      <c r="F28" s="10" t="s">
        <v>64</v>
      </c>
      <c r="G28" s="10" t="s">
        <v>268</v>
      </c>
      <c r="H28" s="11"/>
      <c r="I28" s="10"/>
      <c r="J28" s="10" t="s">
        <v>161</v>
      </c>
      <c r="K28" s="39" t="s">
        <v>51</v>
      </c>
      <c r="L28" s="24"/>
      <c r="M28" s="27" t="s">
        <v>162</v>
      </c>
      <c r="N28" s="37">
        <v>3.2196600000000002</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.Industrial Minerals.Products.Cement.Portland cement.Clinker.Dry process rotary kilnStd preheat Eff retroService requested.Industrial Minerals.Heat</v>
      </c>
    </row>
    <row r="29" spans="1:116" x14ac:dyDescent="0.25">
      <c r="A29" s="10" t="s">
        <v>61</v>
      </c>
      <c r="B29" s="41"/>
      <c r="D29" s="39"/>
      <c r="E29" s="39"/>
      <c r="F29" s="10" t="s">
        <v>64</v>
      </c>
      <c r="G29" s="10" t="s">
        <v>268</v>
      </c>
      <c r="J29" s="10" t="s">
        <v>202</v>
      </c>
      <c r="K29" s="39" t="s">
        <v>51</v>
      </c>
      <c r="L29" s="24"/>
      <c r="M29" s="27" t="s">
        <v>162</v>
      </c>
      <c r="N29" s="37">
        <v>6.0000000000000001E-3</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.Industrial Minerals.Products.Cement.Portland cement.Clinker.Dry process rotary kilnStd preheat Eff retroService requested.Industrial Minerals.Ventilation</v>
      </c>
    </row>
    <row r="30" spans="1:116" x14ac:dyDescent="0.25">
      <c r="A30" s="10" t="s">
        <v>61</v>
      </c>
      <c r="B30" s="41"/>
      <c r="D30" s="39"/>
      <c r="E30" s="39"/>
      <c r="F30" s="10" t="s">
        <v>64</v>
      </c>
      <c r="G30" s="10" t="s">
        <v>268</v>
      </c>
      <c r="J30" s="10" t="s">
        <v>241</v>
      </c>
      <c r="K30" s="39" t="s">
        <v>51</v>
      </c>
      <c r="L30" s="24"/>
      <c r="M30" s="27" t="s">
        <v>162</v>
      </c>
      <c r="N30" s="37">
        <v>0.123</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.Industrial Minerals.Products.Cement.Portland cement.Clinker.Dry process rotary kilnStd preheat Eff retroService requested.Industrial Minerals.Direct Drive</v>
      </c>
    </row>
    <row r="31" spans="1:116" x14ac:dyDescent="0.25">
      <c r="A31" s="10" t="s">
        <v>61</v>
      </c>
      <c r="B31" s="41"/>
      <c r="D31" s="39"/>
      <c r="E31" s="39"/>
      <c r="F31" s="10" t="s">
        <v>65</v>
      </c>
      <c r="G31" s="10" t="s">
        <v>268</v>
      </c>
      <c r="J31" s="10" t="s">
        <v>85</v>
      </c>
      <c r="K31" s="39" t="s">
        <v>51</v>
      </c>
      <c r="L31" s="24"/>
      <c r="M31" s="27" t="s">
        <v>52</v>
      </c>
      <c r="N31" s="37">
        <v>1.6</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.Industrial Minerals.Products.Cement.Portland cement.Clinker.Dry process rotary kilnStd preheat and precalcining retroService requested.Industrial Minerals.Products.Cement.Portland cement.Dry Ground Cement</v>
      </c>
    </row>
    <row r="32" spans="1:116" x14ac:dyDescent="0.25">
      <c r="A32" s="10" t="s">
        <v>61</v>
      </c>
      <c r="B32" s="41"/>
      <c r="D32" s="39"/>
      <c r="E32" s="39"/>
      <c r="F32" s="10" t="s">
        <v>65</v>
      </c>
      <c r="G32" s="10" t="s">
        <v>268</v>
      </c>
      <c r="J32" s="10" t="s">
        <v>161</v>
      </c>
      <c r="K32" s="39" t="s">
        <v>51</v>
      </c>
      <c r="L32" s="24"/>
      <c r="M32" s="27" t="s">
        <v>162</v>
      </c>
      <c r="N32" s="37">
        <v>3.1487759999999998</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.Industrial Minerals.Products.Cement.Portland cement.Clinker.Dry process rotary kilnStd preheat and precalcining retroService requested.Industrial Minerals.Heat</v>
      </c>
    </row>
    <row r="33" spans="1:116" x14ac:dyDescent="0.25">
      <c r="A33" s="10" t="s">
        <v>61</v>
      </c>
      <c r="B33" s="41"/>
      <c r="D33" s="39"/>
      <c r="E33" s="39"/>
      <c r="F33" s="10" t="s">
        <v>65</v>
      </c>
      <c r="G33" s="10" t="s">
        <v>268</v>
      </c>
      <c r="J33" s="10" t="s">
        <v>202</v>
      </c>
      <c r="K33" s="39" t="s">
        <v>51</v>
      </c>
      <c r="L33" s="24"/>
      <c r="M33" s="27" t="s">
        <v>162</v>
      </c>
      <c r="N33" s="37">
        <v>6.0000000000000001E-3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.Industrial Minerals.Products.Cement.Portland cement.Clinker.Dry process rotary kilnStd preheat and precalcining retroService requested.Industrial Minerals.Ventilation</v>
      </c>
    </row>
    <row r="34" spans="1:116" x14ac:dyDescent="0.25">
      <c r="A34" s="10" t="s">
        <v>61</v>
      </c>
      <c r="B34" s="41"/>
      <c r="D34" s="39"/>
      <c r="E34" s="39"/>
      <c r="F34" s="10" t="s">
        <v>65</v>
      </c>
      <c r="G34" s="10" t="s">
        <v>268</v>
      </c>
      <c r="J34" s="10" t="s">
        <v>241</v>
      </c>
      <c r="K34" s="39" t="s">
        <v>51</v>
      </c>
      <c r="L34" s="24"/>
      <c r="M34" s="27" t="s">
        <v>162</v>
      </c>
      <c r="N34" s="37">
        <v>0.123</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.Industrial Minerals.Products.Cement.Portland cement.Clinker.Dry process rotary kilnStd preheat and precalcining retroService requested.Industrial Minerals.Direct Drive</v>
      </c>
    </row>
    <row r="35" spans="1:116" s="12" customFormat="1" x14ac:dyDescent="0.25">
      <c r="A35" s="10" t="s">
        <v>61</v>
      </c>
      <c r="B35" s="41"/>
      <c r="D35" s="39"/>
      <c r="E35" s="39"/>
      <c r="F35" s="10" t="s">
        <v>66</v>
      </c>
      <c r="G35" s="10" t="s">
        <v>268</v>
      </c>
      <c r="H35" s="11"/>
      <c r="I35" s="10"/>
      <c r="J35" s="10" t="s">
        <v>85</v>
      </c>
      <c r="K35" s="39" t="s">
        <v>51</v>
      </c>
      <c r="L35" s="24"/>
      <c r="M35" s="27" t="s">
        <v>52</v>
      </c>
      <c r="N35" s="37">
        <v>1.6</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.Industrial Minerals.Products.Cement.Portland cement.Clinker.Dry process rotary kilnStd preheat and precalcining Eff retroService requested.Industrial Minerals.Products.Cement.Portland cement.Dry Ground Cement</v>
      </c>
    </row>
    <row r="36" spans="1:116" s="12" customFormat="1" x14ac:dyDescent="0.25">
      <c r="A36" s="10" t="s">
        <v>61</v>
      </c>
      <c r="B36" s="41"/>
      <c r="D36" s="39"/>
      <c r="E36" s="39"/>
      <c r="F36" s="10" t="s">
        <v>66</v>
      </c>
      <c r="G36" s="10" t="s">
        <v>268</v>
      </c>
      <c r="H36" s="11"/>
      <c r="I36" s="10"/>
      <c r="J36" s="10" t="s">
        <v>161</v>
      </c>
      <c r="K36" s="39" t="s">
        <v>51</v>
      </c>
      <c r="L36" s="24"/>
      <c r="M36" s="27" t="s">
        <v>162</v>
      </c>
      <c r="N36" s="37">
        <v>2.9687760000000001</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.Industrial Minerals.Products.Cement.Portland cement.Clinker.Dry process rotary kilnStd preheat and precalcining Eff retroService requested.Industrial Minerals.Heat</v>
      </c>
    </row>
    <row r="37" spans="1:116" s="12" customFormat="1" x14ac:dyDescent="0.25">
      <c r="A37" s="10" t="s">
        <v>61</v>
      </c>
      <c r="B37" s="41"/>
      <c r="D37" s="39"/>
      <c r="E37" s="39"/>
      <c r="F37" s="10" t="s">
        <v>66</v>
      </c>
      <c r="G37" s="10" t="s">
        <v>268</v>
      </c>
      <c r="H37" s="11"/>
      <c r="I37" s="10"/>
      <c r="J37" s="10" t="s">
        <v>202</v>
      </c>
      <c r="K37" s="39" t="s">
        <v>51</v>
      </c>
      <c r="L37" s="24"/>
      <c r="M37" s="27" t="s">
        <v>162</v>
      </c>
      <c r="N37" s="37">
        <v>6.0000000000000001E-3</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.Industrial Minerals.Products.Cement.Portland cement.Clinker.Dry process rotary kilnStd preheat and precalcining Eff retroService requested.Industrial Minerals.Ventilation</v>
      </c>
    </row>
    <row r="38" spans="1:116" s="12" customFormat="1" x14ac:dyDescent="0.25">
      <c r="A38" s="10" t="s">
        <v>61</v>
      </c>
      <c r="B38" s="41"/>
      <c r="D38" s="39"/>
      <c r="E38" s="39"/>
      <c r="F38" s="10" t="s">
        <v>66</v>
      </c>
      <c r="G38" s="10" t="s">
        <v>268</v>
      </c>
      <c r="H38" s="11"/>
      <c r="I38" s="10"/>
      <c r="J38" s="10" t="s">
        <v>241</v>
      </c>
      <c r="K38" s="39" t="s">
        <v>51</v>
      </c>
      <c r="L38" s="24"/>
      <c r="M38" s="27" t="s">
        <v>162</v>
      </c>
      <c r="N38" s="37">
        <v>0.123</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.Industrial Minerals.Products.Cement.Portland cement.Clinker.Dry process rotary kilnStd preheat and precalcining Eff retroService requested.Industrial Minerals.Direct Drive</v>
      </c>
    </row>
    <row r="39" spans="1:116" s="12" customFormat="1" x14ac:dyDescent="0.25">
      <c r="A39" s="10" t="s">
        <v>61</v>
      </c>
      <c r="B39" s="41"/>
      <c r="D39" s="39"/>
      <c r="E39" s="39"/>
      <c r="F39" s="10" t="s">
        <v>67</v>
      </c>
      <c r="G39" s="10" t="s">
        <v>268</v>
      </c>
      <c r="H39" s="11"/>
      <c r="I39" s="10"/>
      <c r="J39" s="10" t="s">
        <v>281</v>
      </c>
      <c r="K39" s="39" t="s">
        <v>51</v>
      </c>
      <c r="L39" s="24"/>
      <c r="M39" s="27" t="s">
        <v>162</v>
      </c>
      <c r="N39" s="37">
        <v>-0.17291199999999901</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.Industrial Minerals.Products.Cement.Portland cement.Clinker.Dry process rotary kilnStd waste HR Cogen retroService requested.Electricity</v>
      </c>
    </row>
    <row r="40" spans="1:116" s="12" customFormat="1" x14ac:dyDescent="0.25">
      <c r="A40" s="10" t="s">
        <v>61</v>
      </c>
      <c r="B40" s="41"/>
      <c r="D40" s="39"/>
      <c r="E40" s="39"/>
      <c r="F40" s="10" t="s">
        <v>67</v>
      </c>
      <c r="G40" s="10" t="s">
        <v>268</v>
      </c>
      <c r="H40" s="11"/>
      <c r="I40" s="10"/>
      <c r="J40" s="10" t="s">
        <v>85</v>
      </c>
      <c r="K40" s="39" t="s">
        <v>51</v>
      </c>
      <c r="L40" s="24"/>
      <c r="M40" s="27" t="s">
        <v>52</v>
      </c>
      <c r="N40" s="37">
        <v>1.6</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.Industrial Minerals.Products.Cement.Portland cement.Clinker.Dry process rotary kilnStd waste HR Cogen retroService requested.Industrial Minerals.Products.Cement.Portland cement.Dry Ground Cement</v>
      </c>
    </row>
    <row r="41" spans="1:116" s="12" customFormat="1" x14ac:dyDescent="0.25">
      <c r="A41" s="10" t="s">
        <v>61</v>
      </c>
      <c r="B41" s="41"/>
      <c r="D41" s="39"/>
      <c r="E41" s="39"/>
      <c r="F41" s="10" t="s">
        <v>67</v>
      </c>
      <c r="G41" s="10" t="s">
        <v>268</v>
      </c>
      <c r="H41" s="11"/>
      <c r="I41" s="10"/>
      <c r="J41" s="10" t="s">
        <v>161</v>
      </c>
      <c r="K41" s="39" t="s">
        <v>51</v>
      </c>
      <c r="L41" s="24"/>
      <c r="M41" s="27" t="s">
        <v>162</v>
      </c>
      <c r="N41" s="37">
        <v>3.6360000000000001</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.Industrial Minerals.Products.Cement.Portland cement.Clinker.Dry process rotary kilnStd waste HR Cogen retroService requested.Industrial Minerals.Heat</v>
      </c>
    </row>
    <row r="42" spans="1:116" s="12" customFormat="1" x14ac:dyDescent="0.25">
      <c r="A42" s="10" t="s">
        <v>61</v>
      </c>
      <c r="B42" s="41"/>
      <c r="D42" s="39"/>
      <c r="E42" s="39"/>
      <c r="F42" s="10" t="s">
        <v>67</v>
      </c>
      <c r="G42" s="10" t="s">
        <v>268</v>
      </c>
      <c r="H42" s="11"/>
      <c r="I42" s="10"/>
      <c r="J42" s="10" t="s">
        <v>202</v>
      </c>
      <c r="K42" s="39" t="s">
        <v>51</v>
      </c>
      <c r="L42" s="24"/>
      <c r="M42" s="27" t="s">
        <v>162</v>
      </c>
      <c r="N42" s="37">
        <v>6.0000000000000001E-3</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.Industrial Minerals.Products.Cement.Portland cement.Clinker.Dry process rotary kilnStd waste HR Cogen retroService requested.Industrial Minerals.Ventilation</v>
      </c>
    </row>
    <row r="43" spans="1:116" s="12" customFormat="1" x14ac:dyDescent="0.25">
      <c r="A43" s="10" t="s">
        <v>61</v>
      </c>
      <c r="B43" s="41"/>
      <c r="D43" s="39"/>
      <c r="E43" s="39"/>
      <c r="F43" s="10" t="s">
        <v>67</v>
      </c>
      <c r="G43" s="10" t="s">
        <v>268</v>
      </c>
      <c r="H43" s="11"/>
      <c r="I43" s="10"/>
      <c r="J43" s="10" t="s">
        <v>241</v>
      </c>
      <c r="K43" s="39" t="s">
        <v>51</v>
      </c>
      <c r="L43" s="24"/>
      <c r="M43" s="27" t="s">
        <v>162</v>
      </c>
      <c r="N43" s="37">
        <v>0.123</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.Industrial Minerals.Products.Cement.Portland cement.Clinker.Dry process rotary kilnStd waste HR Cogen retroService requested.Industrial Minerals.Direct Drive</v>
      </c>
    </row>
    <row r="44" spans="1:116" x14ac:dyDescent="0.25">
      <c r="A44" s="10" t="s">
        <v>61</v>
      </c>
      <c r="B44" s="41"/>
      <c r="D44" s="39"/>
      <c r="E44" s="39"/>
      <c r="F44" s="10" t="s">
        <v>68</v>
      </c>
      <c r="G44" s="10" t="s">
        <v>268</v>
      </c>
      <c r="J44" s="10" t="s">
        <v>85</v>
      </c>
      <c r="K44" s="39" t="s">
        <v>51</v>
      </c>
      <c r="L44" s="24"/>
      <c r="M44" s="27" t="s">
        <v>52</v>
      </c>
      <c r="N44" s="37">
        <v>1.6</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.Industrial Minerals.Products.Cement.Portland cement.Clinker.Dry process rotary kilnNew preheat and precalciningService requested.Industrial Minerals.Products.Cement.Portland cement.Dry Ground Cement</v>
      </c>
    </row>
    <row r="45" spans="1:116" s="12" customFormat="1" x14ac:dyDescent="0.25">
      <c r="A45" s="10" t="s">
        <v>61</v>
      </c>
      <c r="B45" s="41"/>
      <c r="D45" s="39"/>
      <c r="E45" s="39"/>
      <c r="F45" s="10" t="s">
        <v>68</v>
      </c>
      <c r="G45" s="10" t="s">
        <v>268</v>
      </c>
      <c r="H45" s="11"/>
      <c r="I45" s="10"/>
      <c r="J45" s="10" t="s">
        <v>161</v>
      </c>
      <c r="K45" s="39" t="s">
        <v>51</v>
      </c>
      <c r="L45" s="24"/>
      <c r="M45" s="27" t="s">
        <v>162</v>
      </c>
      <c r="N45" s="37">
        <v>2.58426</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.Industrial Minerals.Products.Cement.Portland cement.Clinker.Dry process rotary kilnNew preheat and precalciningService requested.Industrial Minerals.Heat</v>
      </c>
    </row>
    <row r="46" spans="1:116" s="12" customFormat="1" x14ac:dyDescent="0.25">
      <c r="A46" s="10" t="s">
        <v>61</v>
      </c>
      <c r="B46" s="41"/>
      <c r="D46" s="39"/>
      <c r="E46" s="39"/>
      <c r="F46" s="10" t="s">
        <v>68</v>
      </c>
      <c r="G46" s="10" t="s">
        <v>268</v>
      </c>
      <c r="H46" s="11"/>
      <c r="I46" s="10"/>
      <c r="J46" s="10" t="s">
        <v>202</v>
      </c>
      <c r="K46" s="39" t="s">
        <v>51</v>
      </c>
      <c r="L46" s="24"/>
      <c r="M46" s="27" t="s">
        <v>162</v>
      </c>
      <c r="N46" s="37">
        <v>4.8999999999999998E-3</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.Industrial Minerals.Products.Cement.Portland cement.Clinker.Dry process rotary kilnNew preheat and precalciningService requested.Industrial Minerals.Ventilation</v>
      </c>
    </row>
    <row r="47" spans="1:116" s="12" customFormat="1" x14ac:dyDescent="0.25">
      <c r="A47" s="10" t="s">
        <v>61</v>
      </c>
      <c r="B47" s="41"/>
      <c r="D47" s="39"/>
      <c r="E47" s="39"/>
      <c r="F47" s="10" t="s">
        <v>68</v>
      </c>
      <c r="G47" s="10" t="s">
        <v>268</v>
      </c>
      <c r="H47" s="11"/>
      <c r="I47" s="10"/>
      <c r="J47" s="10" t="s">
        <v>241</v>
      </c>
      <c r="K47" s="39" t="s">
        <v>51</v>
      </c>
      <c r="L47" s="24"/>
      <c r="M47" s="27" t="s">
        <v>162</v>
      </c>
      <c r="N47" s="37">
        <v>0.12053999999999999</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.Industrial Minerals.Products.Cement.Portland cement.Clinker.Dry process rotary kilnNew preheat and precalciningService requested.Industrial Minerals.Direct Drive</v>
      </c>
    </row>
    <row r="48" spans="1:116" s="12" customFormat="1" x14ac:dyDescent="0.25">
      <c r="A48" s="10" t="s">
        <v>61</v>
      </c>
      <c r="B48" s="41"/>
      <c r="D48" s="39"/>
      <c r="E48" s="39"/>
      <c r="F48" s="10" t="s">
        <v>69</v>
      </c>
      <c r="G48" s="10" t="s">
        <v>268</v>
      </c>
      <c r="H48" s="11"/>
      <c r="I48" s="10"/>
      <c r="J48" s="10" t="s">
        <v>85</v>
      </c>
      <c r="K48" s="39" t="s">
        <v>51</v>
      </c>
      <c r="L48" s="24"/>
      <c r="M48" s="27" t="s">
        <v>52</v>
      </c>
      <c r="N48" s="37">
        <v>1.6</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.Industrial Minerals.Products.Cement.Portland cement.Clinker.Dry process rotary kilnNew preheat EffService requested.Industrial Minerals.Products.Cement.Portland cement.Dry Ground Cement</v>
      </c>
    </row>
    <row r="49" spans="1:116" s="12" customFormat="1" x14ac:dyDescent="0.25">
      <c r="A49" s="10" t="s">
        <v>61</v>
      </c>
      <c r="B49" s="41"/>
      <c r="D49" s="39"/>
      <c r="E49" s="39"/>
      <c r="F49" s="10" t="s">
        <v>69</v>
      </c>
      <c r="G49" s="10" t="s">
        <v>268</v>
      </c>
      <c r="H49" s="11"/>
      <c r="I49" s="10"/>
      <c r="J49" s="10" t="s">
        <v>161</v>
      </c>
      <c r="K49" s="39" t="s">
        <v>51</v>
      </c>
      <c r="L49" s="24"/>
      <c r="M49" s="27" t="s">
        <v>162</v>
      </c>
      <c r="N49" s="37">
        <v>2.8203208559999999</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.Industrial Minerals.Products.Cement.Portland cement.Clinker.Dry process rotary kilnNew preheat EffService requested.Industrial Minerals.Heat</v>
      </c>
    </row>
    <row r="50" spans="1:116" s="12" customFormat="1" x14ac:dyDescent="0.25">
      <c r="A50" s="10" t="s">
        <v>61</v>
      </c>
      <c r="B50" s="41"/>
      <c r="D50" s="39"/>
      <c r="E50" s="39"/>
      <c r="F50" s="10" t="s">
        <v>69</v>
      </c>
      <c r="G50" s="10" t="s">
        <v>268</v>
      </c>
      <c r="H50" s="11"/>
      <c r="I50" s="10"/>
      <c r="J50" s="10" t="s">
        <v>202</v>
      </c>
      <c r="K50" s="39" t="s">
        <v>51</v>
      </c>
      <c r="L50" s="24"/>
      <c r="M50" s="27" t="s">
        <v>162</v>
      </c>
      <c r="N50" s="37">
        <v>6.0000000000000001E-3</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.Industrial Minerals.Products.Cement.Portland cement.Clinker.Dry process rotary kilnNew preheat EffService requested.Industrial Minerals.Ventilation</v>
      </c>
    </row>
    <row r="51" spans="1:116" s="12" customFormat="1" x14ac:dyDescent="0.25">
      <c r="A51" s="10" t="s">
        <v>61</v>
      </c>
      <c r="B51" s="41"/>
      <c r="D51" s="39"/>
      <c r="E51" s="39"/>
      <c r="F51" s="10" t="s">
        <v>69</v>
      </c>
      <c r="G51" s="10" t="s">
        <v>268</v>
      </c>
      <c r="H51" s="11"/>
      <c r="I51" s="10"/>
      <c r="J51" s="10" t="s">
        <v>241</v>
      </c>
      <c r="K51" s="39" t="s">
        <v>51</v>
      </c>
      <c r="L51" s="24"/>
      <c r="M51" s="27" t="s">
        <v>162</v>
      </c>
      <c r="N51" s="37">
        <v>0.123</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.Industrial Minerals.Products.Cement.Portland cement.Clinker.Dry process rotary kilnNew preheat EffService requested.Industrial Minerals.Direct Drive</v>
      </c>
    </row>
    <row r="52" spans="1:116" s="12" customFormat="1" x14ac:dyDescent="0.25">
      <c r="A52" s="10" t="s">
        <v>61</v>
      </c>
      <c r="B52" s="41"/>
      <c r="D52" s="39"/>
      <c r="E52" s="39"/>
      <c r="F52" s="10" t="s">
        <v>70</v>
      </c>
      <c r="G52" s="10" t="s">
        <v>268</v>
      </c>
      <c r="H52" s="11"/>
      <c r="I52" s="10"/>
      <c r="J52" s="10" t="s">
        <v>85</v>
      </c>
      <c r="K52" s="39" t="s">
        <v>51</v>
      </c>
      <c r="L52" s="24"/>
      <c r="M52" s="27" t="s">
        <v>52</v>
      </c>
      <c r="N52" s="37">
        <v>1.6</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.Industrial Minerals.Products.Cement.Portland cement.Clinker.Dry process rotary kilnNew preheat and precalcining EffService requested.Industrial Minerals.Products.Cement.Portland cement.Dry Ground Cement</v>
      </c>
    </row>
    <row r="53" spans="1:116" s="12" customFormat="1" x14ac:dyDescent="0.25">
      <c r="A53" s="10" t="s">
        <v>61</v>
      </c>
      <c r="B53" s="41"/>
      <c r="D53" s="39"/>
      <c r="E53" s="39"/>
      <c r="F53" s="10" t="s">
        <v>70</v>
      </c>
      <c r="G53" s="10" t="s">
        <v>268</v>
      </c>
      <c r="H53" s="11"/>
      <c r="I53" s="10"/>
      <c r="J53" s="10" t="s">
        <v>161</v>
      </c>
      <c r="K53" s="39" t="s">
        <v>51</v>
      </c>
      <c r="L53" s="24"/>
      <c r="M53" s="27" t="s">
        <v>162</v>
      </c>
      <c r="N53" s="37">
        <v>2.637</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.Industrial Minerals.Products.Cement.Portland cement.Clinker.Dry process rotary kilnNew preheat and precalcining EffService requested.Industrial Minerals.Heat</v>
      </c>
    </row>
    <row r="54" spans="1:116" s="12" customFormat="1" x14ac:dyDescent="0.25">
      <c r="A54" s="10" t="s">
        <v>61</v>
      </c>
      <c r="B54" s="41"/>
      <c r="D54" s="39"/>
      <c r="E54" s="39"/>
      <c r="F54" s="10" t="s">
        <v>70</v>
      </c>
      <c r="G54" s="10" t="s">
        <v>268</v>
      </c>
      <c r="H54" s="11"/>
      <c r="I54" s="10"/>
      <c r="J54" s="10" t="s">
        <v>202</v>
      </c>
      <c r="K54" s="39" t="s">
        <v>51</v>
      </c>
      <c r="L54" s="24"/>
      <c r="M54" s="27" t="s">
        <v>162</v>
      </c>
      <c r="N54" s="37">
        <v>5.0000000000000001E-3</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.Industrial Minerals.Products.Cement.Portland cement.Clinker.Dry process rotary kilnNew preheat and precalcining EffService requested.Industrial Minerals.Ventilation</v>
      </c>
    </row>
    <row r="55" spans="1:116" s="12" customFormat="1" x14ac:dyDescent="0.25">
      <c r="A55" s="10" t="s">
        <v>61</v>
      </c>
      <c r="B55" s="41"/>
      <c r="D55" s="39"/>
      <c r="E55" s="39"/>
      <c r="F55" s="10" t="s">
        <v>70</v>
      </c>
      <c r="G55" s="10" t="s">
        <v>268</v>
      </c>
      <c r="H55" s="11"/>
      <c r="I55" s="10"/>
      <c r="J55" s="10" t="s">
        <v>241</v>
      </c>
      <c r="K55" s="39" t="s">
        <v>51</v>
      </c>
      <c r="L55" s="24"/>
      <c r="M55" s="27" t="s">
        <v>162</v>
      </c>
      <c r="N55" s="37">
        <v>0.123</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.Industrial Minerals.Products.Cement.Portland cement.Clinker.Dry process rotary kilnNew preheat and precalcining EffService requested.Industrial Minerals.Direct Drive</v>
      </c>
    </row>
    <row r="56" spans="1:116" s="12" customFormat="1" x14ac:dyDescent="0.25">
      <c r="A56" s="10" t="s">
        <v>61</v>
      </c>
      <c r="B56" s="41"/>
      <c r="D56" s="39"/>
      <c r="E56" s="39"/>
      <c r="F56" s="10" t="s">
        <v>71</v>
      </c>
      <c r="G56" s="10" t="s">
        <v>268</v>
      </c>
      <c r="H56" s="11"/>
      <c r="I56" s="10"/>
      <c r="J56" s="10" t="s">
        <v>85</v>
      </c>
      <c r="K56" s="39" t="s">
        <v>51</v>
      </c>
      <c r="L56" s="24"/>
      <c r="M56" s="27" t="s">
        <v>52</v>
      </c>
      <c r="N56" s="37">
        <v>1.6</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.Industrial Minerals.Products.Cement.Portland cement.Clinker.Dry process rotary kilnNew preheat Eff with CCSService requested.Industrial Minerals.Products.Cement.Portland cement.Dry Ground Cement</v>
      </c>
    </row>
    <row r="57" spans="1:116" s="12" customFormat="1" x14ac:dyDescent="0.25">
      <c r="A57" s="10" t="s">
        <v>61</v>
      </c>
      <c r="B57" s="41"/>
      <c r="D57" s="39"/>
      <c r="E57" s="39"/>
      <c r="F57" s="10" t="s">
        <v>71</v>
      </c>
      <c r="G57" s="10" t="s">
        <v>268</v>
      </c>
      <c r="H57" s="11"/>
      <c r="I57" s="10"/>
      <c r="J57" s="10" t="s">
        <v>161</v>
      </c>
      <c r="K57" s="39" t="s">
        <v>51</v>
      </c>
      <c r="L57" s="24"/>
      <c r="M57" s="27" t="s">
        <v>162</v>
      </c>
      <c r="N57" s="37">
        <v>2.8203208559999999</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.Industrial Minerals.Products.Cement.Portland cement.Clinker.Dry process rotary kilnNew preheat Eff with CCSService requested.Industrial Minerals.Heat</v>
      </c>
    </row>
    <row r="58" spans="1:116" s="12" customFormat="1" x14ac:dyDescent="0.25">
      <c r="A58" s="10" t="s">
        <v>61</v>
      </c>
      <c r="B58" s="41"/>
      <c r="D58" s="39"/>
      <c r="E58" s="39"/>
      <c r="F58" s="10" t="s">
        <v>71</v>
      </c>
      <c r="G58" s="10" t="s">
        <v>268</v>
      </c>
      <c r="H58" s="11"/>
      <c r="I58" s="10"/>
      <c r="J58" s="10" t="s">
        <v>202</v>
      </c>
      <c r="K58" s="39" t="s">
        <v>51</v>
      </c>
      <c r="L58" s="24"/>
      <c r="M58" s="27" t="s">
        <v>162</v>
      </c>
      <c r="N58" s="37">
        <v>6.0000000000000001E-3</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.Industrial Minerals.Products.Cement.Portland cement.Clinker.Dry process rotary kilnNew preheat Eff with CCSService requested.Industrial Minerals.Ventilation</v>
      </c>
    </row>
    <row r="59" spans="1:116" s="12" customFormat="1" x14ac:dyDescent="0.25">
      <c r="A59" s="10" t="s">
        <v>61</v>
      </c>
      <c r="B59" s="41"/>
      <c r="D59" s="39"/>
      <c r="E59" s="39"/>
      <c r="F59" s="10" t="s">
        <v>71</v>
      </c>
      <c r="G59" s="10" t="s">
        <v>268</v>
      </c>
      <c r="H59" s="11"/>
      <c r="I59" s="10"/>
      <c r="J59" s="10" t="s">
        <v>241</v>
      </c>
      <c r="K59" s="39" t="s">
        <v>51</v>
      </c>
      <c r="L59" s="24"/>
      <c r="M59" s="27" t="s">
        <v>162</v>
      </c>
      <c r="N59" s="37">
        <v>0.10114569</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.Industrial Minerals.Products.Cement.Portland cement.Clinker.Dry process rotary kilnNew preheat Eff with CCSService requested.Industrial Minerals.Direct Drive</v>
      </c>
    </row>
    <row r="60" spans="1:116" s="12" customFormat="1" x14ac:dyDescent="0.25">
      <c r="A60" s="10" t="s">
        <v>61</v>
      </c>
      <c r="B60" s="41"/>
      <c r="D60" s="39"/>
      <c r="E60" s="39"/>
      <c r="F60" s="10" t="s">
        <v>71</v>
      </c>
      <c r="G60" s="10" t="s">
        <v>268</v>
      </c>
      <c r="H60" s="11"/>
      <c r="I60" s="10"/>
      <c r="J60" s="10" t="s">
        <v>188</v>
      </c>
      <c r="K60" s="39" t="s">
        <v>51</v>
      </c>
      <c r="L60" s="24"/>
      <c r="M60" s="27" t="s">
        <v>189</v>
      </c>
      <c r="N60" s="37">
        <v>0.44086956500000002</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.Industrial Minerals.Products.Cement.Portland cement.Clinker.Dry process rotary kilnNew preheat Eff with CCSService requested.Industrial Minerals.CCS</v>
      </c>
    </row>
    <row r="61" spans="1:116" s="12" customFormat="1" x14ac:dyDescent="0.25">
      <c r="A61" s="10" t="s">
        <v>61</v>
      </c>
      <c r="B61" s="41"/>
      <c r="D61" s="39"/>
      <c r="E61" s="39"/>
      <c r="F61" s="10" t="s">
        <v>72</v>
      </c>
      <c r="G61" s="10" t="s">
        <v>268</v>
      </c>
      <c r="H61" s="11"/>
      <c r="I61" s="10"/>
      <c r="J61" s="10" t="s">
        <v>85</v>
      </c>
      <c r="K61" s="39" t="s">
        <v>51</v>
      </c>
      <c r="L61" s="24"/>
      <c r="M61" s="27" t="s">
        <v>52</v>
      </c>
      <c r="N61" s="37">
        <v>1.6</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.Industrial Minerals.Products.Cement.Portland cement.Clinker.Dry process rotary kilnStd process with calcium mineralsService requested.Industrial Minerals.Products.Cement.Portland cement.Dry Ground Cement</v>
      </c>
    </row>
    <row r="62" spans="1:116" s="12" customFormat="1" x14ac:dyDescent="0.25">
      <c r="A62" s="10" t="s">
        <v>61</v>
      </c>
      <c r="B62" s="41"/>
      <c r="D62" s="39"/>
      <c r="E62" s="39"/>
      <c r="F62" s="10" t="s">
        <v>72</v>
      </c>
      <c r="G62" s="10" t="s">
        <v>268</v>
      </c>
      <c r="H62" s="11"/>
      <c r="I62" s="10"/>
      <c r="J62" s="10" t="s">
        <v>161</v>
      </c>
      <c r="K62" s="39" t="s">
        <v>51</v>
      </c>
      <c r="L62" s="24"/>
      <c r="M62" s="27" t="s">
        <v>162</v>
      </c>
      <c r="N62" s="37">
        <v>2.637</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.Industrial Minerals.Products.Cement.Portland cement.Clinker.Dry process rotary kilnStd process with calcium mineralsService requested.Industrial Minerals.Heat</v>
      </c>
    </row>
    <row r="63" spans="1:116" s="12" customFormat="1" x14ac:dyDescent="0.25">
      <c r="A63" s="10" t="s">
        <v>61</v>
      </c>
      <c r="B63" s="41"/>
      <c r="D63" s="39"/>
      <c r="E63" s="39"/>
      <c r="F63" s="10" t="s">
        <v>72</v>
      </c>
      <c r="G63" s="10" t="s">
        <v>268</v>
      </c>
      <c r="H63" s="11"/>
      <c r="I63" s="10"/>
      <c r="J63" s="10" t="s">
        <v>202</v>
      </c>
      <c r="K63" s="39" t="s">
        <v>51</v>
      </c>
      <c r="L63" s="24"/>
      <c r="M63" s="27" t="s">
        <v>162</v>
      </c>
      <c r="N63" s="37">
        <v>5.0000000000000001E-3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.Industrial Minerals.Products.Cement.Portland cement.Clinker.Dry process rotary kilnStd process with calcium mineralsService requested.Industrial Minerals.Ventilation</v>
      </c>
    </row>
    <row r="64" spans="1:116" s="12" customFormat="1" x14ac:dyDescent="0.25">
      <c r="A64" s="10" t="s">
        <v>61</v>
      </c>
      <c r="B64" s="41"/>
      <c r="D64" s="39"/>
      <c r="E64" s="39"/>
      <c r="F64" s="10" t="s">
        <v>72</v>
      </c>
      <c r="G64" s="10" t="s">
        <v>268</v>
      </c>
      <c r="H64" s="11"/>
      <c r="I64" s="10"/>
      <c r="J64" s="10" t="s">
        <v>241</v>
      </c>
      <c r="K64" s="39" t="s">
        <v>51</v>
      </c>
      <c r="L64" s="24"/>
      <c r="M64" s="27" t="s">
        <v>162</v>
      </c>
      <c r="N64" s="37">
        <v>0.10114569</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.Industrial Minerals.Products.Cement.Portland cement.Clinker.Dry process rotary kilnStd process with calcium mineralsService requested.Industrial Minerals.Direct Drive</v>
      </c>
    </row>
    <row r="65" spans="1:116" s="12" customFormat="1" x14ac:dyDescent="0.25">
      <c r="A65" s="10" t="s">
        <v>61</v>
      </c>
      <c r="B65" s="41"/>
      <c r="D65" s="39"/>
      <c r="E65" s="39"/>
      <c r="F65" s="10" t="s">
        <v>75</v>
      </c>
      <c r="G65" s="10" t="s">
        <v>268</v>
      </c>
      <c r="H65" s="11"/>
      <c r="I65" s="10"/>
      <c r="J65" s="10" t="s">
        <v>281</v>
      </c>
      <c r="K65" s="39" t="s">
        <v>76</v>
      </c>
      <c r="L65" s="24" t="s">
        <v>282</v>
      </c>
      <c r="M65" s="27" t="s">
        <v>162</v>
      </c>
      <c r="N65" s="37">
        <v>6.15</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.Industrial Minerals.Products.Cement.Portland cement.Clinker.Dry process rotary kilnElectrochemical synthesisService requested.Electricity</v>
      </c>
    </row>
    <row r="66" spans="1:116" s="12" customFormat="1" x14ac:dyDescent="0.25">
      <c r="A66" s="10" t="s">
        <v>61</v>
      </c>
      <c r="B66" s="41"/>
      <c r="D66" s="39"/>
      <c r="E66" s="39"/>
      <c r="F66" s="10" t="s">
        <v>53</v>
      </c>
      <c r="G66" s="10" t="s">
        <v>277</v>
      </c>
      <c r="H66" s="11" t="s">
        <v>278</v>
      </c>
      <c r="I66" s="10" t="s">
        <v>279</v>
      </c>
      <c r="J66" s="10"/>
      <c r="K66" s="39" t="s">
        <v>51</v>
      </c>
      <c r="L66" s="24"/>
      <c r="M66" s="27" t="s">
        <v>189</v>
      </c>
      <c r="N66" s="37">
        <v>0.44086956500000002</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.Industrial Minerals.Products.Cement.Portland cement.Clinker.Dry process rotary kilnStd processEmissionsCO2Process</v>
      </c>
    </row>
    <row r="67" spans="1:116" s="12" customFormat="1" x14ac:dyDescent="0.25">
      <c r="A67" s="10" t="s">
        <v>61</v>
      </c>
      <c r="B67" s="41"/>
      <c r="D67" s="39"/>
      <c r="E67" s="39"/>
      <c r="F67" s="10" t="s">
        <v>62</v>
      </c>
      <c r="G67" s="10" t="s">
        <v>277</v>
      </c>
      <c r="H67" s="11" t="s">
        <v>278</v>
      </c>
      <c r="I67" s="10" t="s">
        <v>279</v>
      </c>
      <c r="J67" s="10"/>
      <c r="K67" s="39" t="s">
        <v>51</v>
      </c>
      <c r="L67" s="24"/>
      <c r="M67" s="27" t="s">
        <v>189</v>
      </c>
      <c r="N67" s="37">
        <v>0.44086956500000002</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3">_xlfn.CONCAT(A67,C67,F67:J67)</f>
        <v>.Industrial Minerals.Products.Cement.Portland cement.Clinker.Dry process rotary kilnStd Eff retroEmissionsCO2Process</v>
      </c>
    </row>
    <row r="68" spans="1:116" s="12" customFormat="1" x14ac:dyDescent="0.25">
      <c r="A68" s="10" t="s">
        <v>61</v>
      </c>
      <c r="B68" s="41"/>
      <c r="D68" s="39"/>
      <c r="E68" s="39"/>
      <c r="F68" s="10" t="s">
        <v>63</v>
      </c>
      <c r="G68" s="10" t="s">
        <v>277</v>
      </c>
      <c r="H68" s="11" t="s">
        <v>278</v>
      </c>
      <c r="I68" s="10" t="s">
        <v>279</v>
      </c>
      <c r="J68" s="10"/>
      <c r="K68" s="39" t="s">
        <v>51</v>
      </c>
      <c r="L68" s="24"/>
      <c r="M68" s="27" t="s">
        <v>189</v>
      </c>
      <c r="N68" s="37">
        <v>0.44086956500000002</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3"/>
        <v>.Industrial Minerals.Products.Cement.Portland cement.Clinker.Dry process rotary kilnStd preheat retroEmissionsCO2Process</v>
      </c>
    </row>
    <row r="69" spans="1:116" s="12" customFormat="1" x14ac:dyDescent="0.25">
      <c r="A69" s="10" t="s">
        <v>61</v>
      </c>
      <c r="B69" s="41"/>
      <c r="D69" s="39"/>
      <c r="E69" s="39"/>
      <c r="F69" s="10" t="s">
        <v>64</v>
      </c>
      <c r="G69" s="10" t="s">
        <v>277</v>
      </c>
      <c r="H69" s="11" t="s">
        <v>278</v>
      </c>
      <c r="I69" s="10" t="s">
        <v>279</v>
      </c>
      <c r="J69" s="10"/>
      <c r="K69" s="39" t="s">
        <v>51</v>
      </c>
      <c r="L69" s="24"/>
      <c r="M69" s="27" t="s">
        <v>189</v>
      </c>
      <c r="N69" s="37">
        <v>0.44086956500000002</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3"/>
        <v>.Industrial Minerals.Products.Cement.Portland cement.Clinker.Dry process rotary kilnStd preheat Eff retroEmissionsCO2Process</v>
      </c>
    </row>
    <row r="70" spans="1:116" s="12" customFormat="1" x14ac:dyDescent="0.25">
      <c r="A70" s="10" t="s">
        <v>61</v>
      </c>
      <c r="B70" s="41"/>
      <c r="D70" s="39"/>
      <c r="E70" s="39"/>
      <c r="F70" s="10" t="s">
        <v>65</v>
      </c>
      <c r="G70" s="10" t="s">
        <v>277</v>
      </c>
      <c r="H70" s="11" t="s">
        <v>278</v>
      </c>
      <c r="I70" s="10" t="s">
        <v>279</v>
      </c>
      <c r="J70" s="10"/>
      <c r="K70" s="39" t="s">
        <v>51</v>
      </c>
      <c r="L70" s="24"/>
      <c r="M70" s="27" t="s">
        <v>189</v>
      </c>
      <c r="N70" s="37">
        <v>0.44086956500000002</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3"/>
        <v>.Industrial Minerals.Products.Cement.Portland cement.Clinker.Dry process rotary kilnStd preheat and precalcining retroEmissionsCO2Process</v>
      </c>
    </row>
    <row r="71" spans="1:116" s="12" customFormat="1" x14ac:dyDescent="0.25">
      <c r="A71" s="10" t="s">
        <v>61</v>
      </c>
      <c r="B71" s="41"/>
      <c r="D71" s="39"/>
      <c r="E71" s="39"/>
      <c r="F71" s="10" t="s">
        <v>66</v>
      </c>
      <c r="G71" s="10" t="s">
        <v>277</v>
      </c>
      <c r="H71" s="11" t="s">
        <v>278</v>
      </c>
      <c r="I71" s="10" t="s">
        <v>279</v>
      </c>
      <c r="J71" s="10"/>
      <c r="K71" s="39" t="s">
        <v>51</v>
      </c>
      <c r="L71" s="24"/>
      <c r="M71" s="27" t="s">
        <v>189</v>
      </c>
      <c r="N71" s="37">
        <v>0.44086956500000002</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3"/>
        <v>.Industrial Minerals.Products.Cement.Portland cement.Clinker.Dry process rotary kilnStd preheat and precalcining Eff retroEmissionsCO2Process</v>
      </c>
    </row>
    <row r="72" spans="1:116" s="12" customFormat="1" x14ac:dyDescent="0.25">
      <c r="A72" s="10" t="s">
        <v>61</v>
      </c>
      <c r="B72" s="41"/>
      <c r="D72" s="39"/>
      <c r="E72" s="39"/>
      <c r="F72" s="10" t="s">
        <v>67</v>
      </c>
      <c r="G72" s="10" t="s">
        <v>277</v>
      </c>
      <c r="H72" s="11" t="s">
        <v>278</v>
      </c>
      <c r="I72" s="10" t="s">
        <v>279</v>
      </c>
      <c r="J72" s="10"/>
      <c r="K72" s="39" t="s">
        <v>51</v>
      </c>
      <c r="L72" s="24"/>
      <c r="M72" s="27" t="s">
        <v>189</v>
      </c>
      <c r="N72" s="37">
        <v>0.44086956500000002</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3"/>
        <v>.Industrial Minerals.Products.Cement.Portland cement.Clinker.Dry process rotary kilnStd waste HR Cogen retroEmissionsCO2Process</v>
      </c>
    </row>
    <row r="73" spans="1:116" s="12" customFormat="1" x14ac:dyDescent="0.25">
      <c r="A73" s="10" t="s">
        <v>61</v>
      </c>
      <c r="B73" s="41"/>
      <c r="D73" s="39"/>
      <c r="E73" s="39"/>
      <c r="F73" s="10" t="s">
        <v>68</v>
      </c>
      <c r="G73" s="10" t="s">
        <v>277</v>
      </c>
      <c r="H73" s="11" t="s">
        <v>278</v>
      </c>
      <c r="I73" s="10" t="s">
        <v>279</v>
      </c>
      <c r="J73" s="10"/>
      <c r="K73" s="39" t="s">
        <v>51</v>
      </c>
      <c r="L73" s="24"/>
      <c r="M73" s="27" t="s">
        <v>189</v>
      </c>
      <c r="N73" s="37">
        <v>0.44086956500000002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3"/>
        <v>.Industrial Minerals.Products.Cement.Portland cement.Clinker.Dry process rotary kilnNew preheat and precalciningEmissionsCO2Process</v>
      </c>
    </row>
    <row r="74" spans="1:116" s="12" customFormat="1" x14ac:dyDescent="0.25">
      <c r="A74" s="10" t="s">
        <v>61</v>
      </c>
      <c r="B74" s="41"/>
      <c r="D74" s="39"/>
      <c r="E74" s="39"/>
      <c r="F74" s="10" t="s">
        <v>69</v>
      </c>
      <c r="G74" s="10" t="s">
        <v>277</v>
      </c>
      <c r="H74" s="11" t="s">
        <v>278</v>
      </c>
      <c r="I74" s="10" t="s">
        <v>279</v>
      </c>
      <c r="J74" s="10"/>
      <c r="K74" s="39" t="s">
        <v>51</v>
      </c>
      <c r="L74" s="24"/>
      <c r="M74" s="27" t="s">
        <v>189</v>
      </c>
      <c r="N74" s="37">
        <v>0.44086956500000002</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3"/>
        <v>.Industrial Minerals.Products.Cement.Portland cement.Clinker.Dry process rotary kilnNew preheat EffEmissionsCO2Process</v>
      </c>
    </row>
    <row r="75" spans="1:116" s="12" customFormat="1" x14ac:dyDescent="0.25">
      <c r="A75" s="10" t="s">
        <v>61</v>
      </c>
      <c r="B75" s="41"/>
      <c r="D75" s="39"/>
      <c r="E75" s="39"/>
      <c r="F75" s="10" t="s">
        <v>70</v>
      </c>
      <c r="G75" s="10" t="s">
        <v>277</v>
      </c>
      <c r="H75" s="11" t="s">
        <v>278</v>
      </c>
      <c r="I75" s="10" t="s">
        <v>279</v>
      </c>
      <c r="J75" s="10"/>
      <c r="K75" s="39" t="s">
        <v>51</v>
      </c>
      <c r="L75" s="24"/>
      <c r="M75" s="27" t="s">
        <v>189</v>
      </c>
      <c r="N75" s="37">
        <v>0.44086956500000002</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3"/>
        <v>.Industrial Minerals.Products.Cement.Portland cement.Clinker.Dry process rotary kilnNew preheat and precalcining EffEmissionsCO2Process</v>
      </c>
    </row>
    <row r="76" spans="1:116" s="12" customFormat="1" x14ac:dyDescent="0.25">
      <c r="A76" s="10" t="s">
        <v>61</v>
      </c>
      <c r="B76" s="41"/>
      <c r="D76" s="39"/>
      <c r="E76" s="39"/>
      <c r="F76" s="10" t="s">
        <v>71</v>
      </c>
      <c r="G76" s="10" t="s">
        <v>277</v>
      </c>
      <c r="H76" s="11" t="s">
        <v>278</v>
      </c>
      <c r="I76" s="10" t="s">
        <v>279</v>
      </c>
      <c r="J76" s="10"/>
      <c r="K76" s="39" t="s">
        <v>51</v>
      </c>
      <c r="L76" s="24"/>
      <c r="M76" s="27" t="s">
        <v>189</v>
      </c>
      <c r="N76" s="37">
        <v>0.44086956500000002</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3"/>
        <v>.Industrial Minerals.Products.Cement.Portland cement.Clinker.Dry process rotary kilnNew preheat Eff with CCSEmissionsCO2Process</v>
      </c>
    </row>
    <row r="77" spans="1:116" s="12" customFormat="1" x14ac:dyDescent="0.25">
      <c r="A77" s="10" t="s">
        <v>61</v>
      </c>
      <c r="B77" s="41"/>
      <c r="D77" s="39"/>
      <c r="E77" s="39"/>
      <c r="F77" s="10" t="s">
        <v>72</v>
      </c>
      <c r="G77" s="10" t="s">
        <v>277</v>
      </c>
      <c r="H77" s="11" t="s">
        <v>278</v>
      </c>
      <c r="I77" s="10" t="s">
        <v>279</v>
      </c>
      <c r="J77" s="10"/>
      <c r="K77" s="39" t="s">
        <v>73</v>
      </c>
      <c r="L77" s="24" t="s">
        <v>283</v>
      </c>
      <c r="M77" s="27" t="s">
        <v>189</v>
      </c>
      <c r="N77" s="37">
        <v>0</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3"/>
        <v>.Industrial Minerals.Products.Cement.Portland cement.Clinker.Dry process rotary kilnStd process with calcium mineralsEmissionsCO2Process</v>
      </c>
    </row>
    <row r="78" spans="1:116" s="12" customFormat="1" x14ac:dyDescent="0.25">
      <c r="A78" s="10"/>
      <c r="B78" s="4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3"/>
        <v/>
      </c>
    </row>
    <row r="79" spans="1:116" s="12" customFormat="1" x14ac:dyDescent="0.25">
      <c r="A79" s="10" t="s">
        <v>78</v>
      </c>
      <c r="B79" s="41"/>
      <c r="D79" s="39"/>
      <c r="E79" s="39"/>
      <c r="F79" s="10" t="s">
        <v>79</v>
      </c>
      <c r="G79" s="10" t="s">
        <v>268</v>
      </c>
      <c r="H79" s="11"/>
      <c r="I79" s="10"/>
      <c r="J79" s="10" t="s">
        <v>281</v>
      </c>
      <c r="K79" s="39" t="s">
        <v>51</v>
      </c>
      <c r="L79" s="24"/>
      <c r="M79" s="27" t="s">
        <v>162</v>
      </c>
      <c r="N79" s="37">
        <v>-7.6E-3</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3"/>
        <v>.Industrial Minerals.Products.Cement.Portland cement.Clinker.Fluidized bedFluidized bed NGService requested.Electricity</v>
      </c>
    </row>
    <row r="80" spans="1:116" s="12" customFormat="1" x14ac:dyDescent="0.25">
      <c r="A80" s="10" t="s">
        <v>78</v>
      </c>
      <c r="B80" s="41"/>
      <c r="D80" s="39"/>
      <c r="E80" s="39"/>
      <c r="F80" s="10" t="s">
        <v>79</v>
      </c>
      <c r="G80" s="10" t="s">
        <v>268</v>
      </c>
      <c r="H80" s="11"/>
      <c r="I80" s="10"/>
      <c r="J80" s="10" t="s">
        <v>181</v>
      </c>
      <c r="K80" s="39" t="s">
        <v>51</v>
      </c>
      <c r="L80" s="24"/>
      <c r="M80" s="27" t="s">
        <v>162</v>
      </c>
      <c r="N80" s="37">
        <v>4.76</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3"/>
        <v>.Industrial Minerals.Products.Cement.Portland cement.Clinker.Fluidized bedFluidized bed NGService requested.Industrial Minerals.Methane Blend</v>
      </c>
    </row>
    <row r="81" spans="1:116" x14ac:dyDescent="0.25">
      <c r="A81" s="10" t="s">
        <v>78</v>
      </c>
      <c r="B81" s="41"/>
      <c r="D81" s="39"/>
      <c r="E81" s="39"/>
      <c r="F81" s="10" t="s">
        <v>79</v>
      </c>
      <c r="G81" s="10" t="s">
        <v>268</v>
      </c>
      <c r="J81" s="10" t="s">
        <v>85</v>
      </c>
      <c r="K81" s="39" t="s">
        <v>51</v>
      </c>
      <c r="L81" s="24"/>
      <c r="M81" s="27" t="s">
        <v>52</v>
      </c>
      <c r="N81" s="37">
        <v>1.6</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3"/>
        <v>.Industrial Minerals.Products.Cement.Portland cement.Clinker.Fluidized bedFluidized bed NGService requested.Industrial Minerals.Products.Cement.Portland cement.Dry Ground Cement</v>
      </c>
    </row>
    <row r="82" spans="1:116" s="12" customFormat="1" x14ac:dyDescent="0.25">
      <c r="A82" s="10" t="s">
        <v>78</v>
      </c>
      <c r="B82" s="41"/>
      <c r="D82" s="39"/>
      <c r="E82" s="39"/>
      <c r="F82" s="10" t="s">
        <v>79</v>
      </c>
      <c r="G82" s="10" t="s">
        <v>268</v>
      </c>
      <c r="H82" s="11"/>
      <c r="I82" s="10"/>
      <c r="J82" s="10" t="s">
        <v>202</v>
      </c>
      <c r="K82" s="39" t="s">
        <v>51</v>
      </c>
      <c r="L82" s="24"/>
      <c r="M82" s="27" t="s">
        <v>162</v>
      </c>
      <c r="N82" s="37">
        <v>5.0000000000000001E-3</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3"/>
        <v>.Industrial Minerals.Products.Cement.Portland cement.Clinker.Fluidized bedFluidized bed NGService requested.Industrial Minerals.Ventilation</v>
      </c>
    </row>
    <row r="83" spans="1:116" s="12" customFormat="1" x14ac:dyDescent="0.25">
      <c r="A83" s="10" t="s">
        <v>78</v>
      </c>
      <c r="B83" s="41"/>
      <c r="D83" s="39"/>
      <c r="E83" s="39"/>
      <c r="F83" s="10" t="s">
        <v>79</v>
      </c>
      <c r="G83" s="10" t="s">
        <v>268</v>
      </c>
      <c r="H83" s="11"/>
      <c r="I83" s="10"/>
      <c r="J83" s="10" t="s">
        <v>241</v>
      </c>
      <c r="K83" s="39" t="s">
        <v>51</v>
      </c>
      <c r="L83" s="24"/>
      <c r="M83" s="27" t="s">
        <v>162</v>
      </c>
      <c r="N83" s="37">
        <v>9.1999999999999998E-2</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3"/>
        <v>.Industrial Minerals.Products.Cement.Portland cement.Clinker.Fluidized bedFluidized bed NGService requested.Industrial Minerals.Direct Drive</v>
      </c>
    </row>
    <row r="84" spans="1:116" s="12" customFormat="1" x14ac:dyDescent="0.25">
      <c r="A84" s="10" t="s">
        <v>78</v>
      </c>
      <c r="B84" s="41"/>
      <c r="D84" s="39"/>
      <c r="E84" s="39"/>
      <c r="F84" s="10" t="s">
        <v>80</v>
      </c>
      <c r="G84" s="10" t="s">
        <v>268</v>
      </c>
      <c r="H84" s="11"/>
      <c r="I84" s="10"/>
      <c r="J84" s="10" t="s">
        <v>281</v>
      </c>
      <c r="K84" s="39" t="s">
        <v>51</v>
      </c>
      <c r="L84" s="24"/>
      <c r="M84" s="27" t="s">
        <v>162</v>
      </c>
      <c r="N84" s="37">
        <v>-7.6E-3</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3"/>
        <v>.Industrial Minerals.Products.Cement.Portland cement.Clinker.Fluidized bedFluidized bed low sulphur coalService requested.Electricity</v>
      </c>
    </row>
    <row r="85" spans="1:116" s="12" customFormat="1" x14ac:dyDescent="0.25">
      <c r="A85" s="10" t="s">
        <v>78</v>
      </c>
      <c r="B85" s="41"/>
      <c r="D85" s="39"/>
      <c r="E85" s="39"/>
      <c r="F85" s="10" t="s">
        <v>80</v>
      </c>
      <c r="G85" s="10" t="s">
        <v>268</v>
      </c>
      <c r="H85" s="11"/>
      <c r="I85" s="10"/>
      <c r="J85" s="10" t="s">
        <v>284</v>
      </c>
      <c r="K85" s="39" t="s">
        <v>51</v>
      </c>
      <c r="L85" s="24"/>
      <c r="M85" s="27" t="s">
        <v>162</v>
      </c>
      <c r="N85" s="37">
        <v>4.76</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3"/>
        <v>.Industrial Minerals.Products.Cement.Portland cement.Clinker.Fluidized bedFluidized bed low sulphur coalService requestedCIMS.Generic Fuels.Coal</v>
      </c>
    </row>
    <row r="86" spans="1:116" s="12" customFormat="1" x14ac:dyDescent="0.25">
      <c r="A86" s="10" t="s">
        <v>78</v>
      </c>
      <c r="B86" s="41"/>
      <c r="D86" s="39"/>
      <c r="E86" s="39"/>
      <c r="F86" s="10" t="s">
        <v>80</v>
      </c>
      <c r="G86" s="10" t="s">
        <v>268</v>
      </c>
      <c r="H86" s="11"/>
      <c r="I86" s="10"/>
      <c r="J86" s="10" t="s">
        <v>85</v>
      </c>
      <c r="K86" s="39" t="s">
        <v>51</v>
      </c>
      <c r="L86" s="24"/>
      <c r="M86" s="27" t="s">
        <v>52</v>
      </c>
      <c r="N86" s="37">
        <v>1.6</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3"/>
        <v>.Industrial Minerals.Products.Cement.Portland cement.Clinker.Fluidized bedFluidized bed low sulphur coalService requested.Industrial Minerals.Products.Cement.Portland cement.Dry Ground Cement</v>
      </c>
    </row>
    <row r="87" spans="1:116" s="12" customFormat="1" x14ac:dyDescent="0.25">
      <c r="A87" s="10" t="s">
        <v>78</v>
      </c>
      <c r="B87" s="41"/>
      <c r="D87" s="39"/>
      <c r="E87" s="39"/>
      <c r="F87" s="10" t="s">
        <v>80</v>
      </c>
      <c r="G87" s="10" t="s">
        <v>268</v>
      </c>
      <c r="H87" s="11"/>
      <c r="I87" s="10"/>
      <c r="J87" s="10" t="s">
        <v>202</v>
      </c>
      <c r="K87" s="39" t="s">
        <v>51</v>
      </c>
      <c r="L87" s="24"/>
      <c r="M87" s="27" t="s">
        <v>162</v>
      </c>
      <c r="N87" s="37">
        <v>5.0000000000000001E-3</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3"/>
        <v>.Industrial Minerals.Products.Cement.Portland cement.Clinker.Fluidized bedFluidized bed low sulphur coalService requested.Industrial Minerals.Ventilation</v>
      </c>
    </row>
    <row r="88" spans="1:116" s="12" customFormat="1" x14ac:dyDescent="0.25">
      <c r="A88" s="10" t="s">
        <v>78</v>
      </c>
      <c r="B88" s="41"/>
      <c r="D88" s="39"/>
      <c r="E88" s="39"/>
      <c r="F88" s="10" t="s">
        <v>80</v>
      </c>
      <c r="G88" s="10" t="s">
        <v>268</v>
      </c>
      <c r="H88" s="11"/>
      <c r="I88" s="10"/>
      <c r="J88" s="10" t="s">
        <v>241</v>
      </c>
      <c r="K88" s="39" t="s">
        <v>51</v>
      </c>
      <c r="L88" s="24"/>
      <c r="M88" s="27" t="s">
        <v>162</v>
      </c>
      <c r="N88" s="37">
        <v>9.1999999999999998E-2</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3"/>
        <v>.Industrial Minerals.Products.Cement.Portland cement.Clinker.Fluidized bedFluidized bed low sulphur coalService requested.Industrial Minerals.Direct Drive</v>
      </c>
    </row>
    <row r="89" spans="1:116" s="12" customFormat="1" x14ac:dyDescent="0.25">
      <c r="A89" s="10" t="s">
        <v>78</v>
      </c>
      <c r="B89" s="41"/>
      <c r="D89" s="39"/>
      <c r="E89" s="39"/>
      <c r="F89" s="10" t="s">
        <v>81</v>
      </c>
      <c r="G89" s="10" t="s">
        <v>268</v>
      </c>
      <c r="H89" s="11"/>
      <c r="I89" s="10"/>
      <c r="J89" s="10" t="s">
        <v>281</v>
      </c>
      <c r="K89" s="39" t="s">
        <v>51</v>
      </c>
      <c r="L89" s="24"/>
      <c r="M89" s="27" t="s">
        <v>162</v>
      </c>
      <c r="N89" s="37">
        <v>-7.6E-3</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3"/>
        <v>.Industrial Minerals.Products.Cement.Portland cement.Clinker.Fluidized bedFluidized bed distillate oilService requested.Electricity</v>
      </c>
    </row>
    <row r="90" spans="1:116" s="12" customFormat="1" x14ac:dyDescent="0.25">
      <c r="A90" s="10" t="s">
        <v>78</v>
      </c>
      <c r="B90" s="41"/>
      <c r="D90" s="39"/>
      <c r="E90" s="39"/>
      <c r="F90" s="10" t="s">
        <v>81</v>
      </c>
      <c r="G90" s="10" t="s">
        <v>268</v>
      </c>
      <c r="H90" s="11"/>
      <c r="I90" s="10"/>
      <c r="J90" s="10" t="s">
        <v>285</v>
      </c>
      <c r="K90" s="39" t="s">
        <v>51</v>
      </c>
      <c r="L90" s="24"/>
      <c r="M90" s="27" t="s">
        <v>162</v>
      </c>
      <c r="N90" s="37">
        <v>4.76</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3"/>
        <v>.Industrial Minerals.Products.Cement.Portland cement.Clinker.Fluidized bedFluidized bed distillate oilService requestedCIMS.Generic Fuels.Fuel Oil</v>
      </c>
    </row>
    <row r="91" spans="1:116" s="12" customFormat="1" x14ac:dyDescent="0.25">
      <c r="A91" s="10" t="s">
        <v>78</v>
      </c>
      <c r="B91" s="41"/>
      <c r="D91" s="39"/>
      <c r="E91" s="39"/>
      <c r="F91" s="10" t="s">
        <v>81</v>
      </c>
      <c r="G91" s="10" t="s">
        <v>268</v>
      </c>
      <c r="H91" s="11"/>
      <c r="I91" s="10"/>
      <c r="J91" s="10" t="s">
        <v>85</v>
      </c>
      <c r="K91" s="39" t="s">
        <v>51</v>
      </c>
      <c r="L91" s="24"/>
      <c r="M91" s="27" t="s">
        <v>52</v>
      </c>
      <c r="N91" s="37">
        <v>1.6</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3"/>
        <v>.Industrial Minerals.Products.Cement.Portland cement.Clinker.Fluidized bedFluidized bed distillate oilService requested.Industrial Minerals.Products.Cement.Portland cement.Dry Ground Cement</v>
      </c>
    </row>
    <row r="92" spans="1:116" s="12" customFormat="1" x14ac:dyDescent="0.25">
      <c r="A92" s="10" t="s">
        <v>78</v>
      </c>
      <c r="B92" s="41"/>
      <c r="D92" s="39"/>
      <c r="E92" s="39"/>
      <c r="F92" s="10" t="s">
        <v>81</v>
      </c>
      <c r="G92" s="10" t="s">
        <v>268</v>
      </c>
      <c r="H92" s="11"/>
      <c r="I92" s="10"/>
      <c r="J92" s="10" t="s">
        <v>202</v>
      </c>
      <c r="K92" s="39" t="s">
        <v>51</v>
      </c>
      <c r="L92" s="24"/>
      <c r="M92" s="27" t="s">
        <v>162</v>
      </c>
      <c r="N92" s="37">
        <v>5.0000000000000001E-3</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3"/>
        <v>.Industrial Minerals.Products.Cement.Portland cement.Clinker.Fluidized bedFluidized bed distillate oilService requested.Industrial Minerals.Ventilation</v>
      </c>
    </row>
    <row r="93" spans="1:116" s="12" customFormat="1" x14ac:dyDescent="0.25">
      <c r="A93" s="10" t="s">
        <v>78</v>
      </c>
      <c r="B93" s="41"/>
      <c r="D93" s="39"/>
      <c r="E93" s="39"/>
      <c r="F93" s="10" t="s">
        <v>81</v>
      </c>
      <c r="G93" s="10" t="s">
        <v>268</v>
      </c>
      <c r="H93" s="11"/>
      <c r="I93" s="10"/>
      <c r="J93" s="10" t="s">
        <v>241</v>
      </c>
      <c r="K93" s="39" t="s">
        <v>51</v>
      </c>
      <c r="L93" s="24"/>
      <c r="M93" s="27" t="s">
        <v>162</v>
      </c>
      <c r="N93" s="37">
        <v>9.1999999999999998E-2</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3"/>
        <v>.Industrial Minerals.Products.Cement.Portland cement.Clinker.Fluidized bedFluidized bed distillate oilService requested.Industrial Minerals.Direct Drive</v>
      </c>
    </row>
    <row r="94" spans="1:116" s="12" customFormat="1" x14ac:dyDescent="0.25">
      <c r="A94" s="10" t="s">
        <v>78</v>
      </c>
      <c r="B94" s="41"/>
      <c r="D94" s="39"/>
      <c r="E94" s="39"/>
      <c r="F94" s="10" t="s">
        <v>82</v>
      </c>
      <c r="G94" s="10" t="s">
        <v>268</v>
      </c>
      <c r="H94" s="11"/>
      <c r="I94" s="10"/>
      <c r="J94" s="10" t="s">
        <v>281</v>
      </c>
      <c r="K94" s="39" t="s">
        <v>51</v>
      </c>
      <c r="L94" s="24"/>
      <c r="M94" s="27" t="s">
        <v>162</v>
      </c>
      <c r="N94" s="37">
        <v>-7.6E-3</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3"/>
        <v>.Industrial Minerals.Products.Cement.Portland cement.Clinker.Fluidized bedFluidized bed PetcokeService requested.Electricity</v>
      </c>
    </row>
    <row r="95" spans="1:116" s="12" customFormat="1" x14ac:dyDescent="0.25">
      <c r="A95" s="10" t="s">
        <v>78</v>
      </c>
      <c r="B95" s="41"/>
      <c r="D95" s="39"/>
      <c r="E95" s="39"/>
      <c r="F95" s="10" t="s">
        <v>82</v>
      </c>
      <c r="G95" s="10" t="s">
        <v>268</v>
      </c>
      <c r="H95" s="11"/>
      <c r="I95" s="10"/>
      <c r="J95" s="10" t="s">
        <v>286</v>
      </c>
      <c r="K95" s="39" t="s">
        <v>51</v>
      </c>
      <c r="L95" s="24"/>
      <c r="M95" s="27" t="s">
        <v>162</v>
      </c>
      <c r="N95" s="37">
        <v>4.76</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3"/>
        <v>.Industrial Minerals.Products.Cement.Portland cement.Clinker.Fluidized bedFluidized bed PetcokeService requestedCIMS.Generic Fuels.Petroleum Coke</v>
      </c>
    </row>
    <row r="96" spans="1:116" s="12" customFormat="1" x14ac:dyDescent="0.25">
      <c r="A96" s="10" t="s">
        <v>78</v>
      </c>
      <c r="B96" s="41"/>
      <c r="D96" s="39"/>
      <c r="E96" s="39"/>
      <c r="F96" s="10" t="s">
        <v>82</v>
      </c>
      <c r="G96" s="10" t="s">
        <v>268</v>
      </c>
      <c r="H96" s="11"/>
      <c r="I96" s="10"/>
      <c r="J96" s="10" t="s">
        <v>85</v>
      </c>
      <c r="K96" s="39" t="s">
        <v>51</v>
      </c>
      <c r="L96" s="24"/>
      <c r="M96" s="27" t="s">
        <v>52</v>
      </c>
      <c r="N96" s="37">
        <v>1.6</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3"/>
        <v>.Industrial Minerals.Products.Cement.Portland cement.Clinker.Fluidized bedFluidized bed PetcokeService requested.Industrial Minerals.Products.Cement.Portland cement.Dry Ground Cement</v>
      </c>
    </row>
    <row r="97" spans="1:116" s="12" customFormat="1" x14ac:dyDescent="0.25">
      <c r="A97" s="10" t="s">
        <v>78</v>
      </c>
      <c r="B97" s="41"/>
      <c r="D97" s="39"/>
      <c r="E97" s="39"/>
      <c r="F97" s="10" t="s">
        <v>82</v>
      </c>
      <c r="G97" s="10" t="s">
        <v>268</v>
      </c>
      <c r="H97" s="11"/>
      <c r="I97" s="10"/>
      <c r="J97" s="10" t="s">
        <v>202</v>
      </c>
      <c r="K97" s="39" t="s">
        <v>51</v>
      </c>
      <c r="L97" s="24"/>
      <c r="M97" s="27" t="s">
        <v>162</v>
      </c>
      <c r="N97" s="37">
        <v>5.0000000000000001E-3</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3"/>
        <v>.Industrial Minerals.Products.Cement.Portland cement.Clinker.Fluidized bedFluidized bed PetcokeService requested.Industrial Minerals.Ventilation</v>
      </c>
    </row>
    <row r="98" spans="1:116" s="12" customFormat="1" x14ac:dyDescent="0.25">
      <c r="A98" s="10" t="s">
        <v>78</v>
      </c>
      <c r="B98" s="41"/>
      <c r="D98" s="39"/>
      <c r="E98" s="39"/>
      <c r="F98" s="10" t="s">
        <v>82</v>
      </c>
      <c r="G98" s="10" t="s">
        <v>268</v>
      </c>
      <c r="H98" s="11"/>
      <c r="I98" s="10"/>
      <c r="J98" s="10" t="s">
        <v>241</v>
      </c>
      <c r="K98" s="39" t="s">
        <v>51</v>
      </c>
      <c r="L98" s="24"/>
      <c r="M98" s="27" t="s">
        <v>162</v>
      </c>
      <c r="N98" s="37">
        <v>9.1999999999999998E-2</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3"/>
        <v>.Industrial Minerals.Products.Cement.Portland cement.Clinker.Fluidized bedFluidized bed PetcokeService requested.Industrial Minerals.Direct Drive</v>
      </c>
    </row>
    <row r="99" spans="1:116" s="12" customFormat="1" x14ac:dyDescent="0.25">
      <c r="A99" s="10" t="s">
        <v>78</v>
      </c>
      <c r="B99" s="41"/>
      <c r="D99" s="39"/>
      <c r="E99" s="39"/>
      <c r="F99" s="10" t="s">
        <v>83</v>
      </c>
      <c r="G99" s="10" t="s">
        <v>268</v>
      </c>
      <c r="H99" s="11"/>
      <c r="I99" s="10"/>
      <c r="J99" s="10" t="s">
        <v>281</v>
      </c>
      <c r="K99" s="39" t="s">
        <v>51</v>
      </c>
      <c r="L99" s="24"/>
      <c r="M99" s="27" t="s">
        <v>162</v>
      </c>
      <c r="N99" s="37">
        <v>-7.6E-3</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3"/>
        <v>.Industrial Minerals.Products.Cement.Portland cement.Clinker.Fluidized bedFluidized bed hazardous waste fuelService requested.Electricity</v>
      </c>
    </row>
    <row r="100" spans="1:116" s="12" customFormat="1" x14ac:dyDescent="0.25">
      <c r="A100" s="10" t="s">
        <v>78</v>
      </c>
      <c r="B100" s="41"/>
      <c r="D100" s="39"/>
      <c r="E100" s="39"/>
      <c r="F100" s="10" t="s">
        <v>83</v>
      </c>
      <c r="G100" s="10" t="s">
        <v>268</v>
      </c>
      <c r="H100" s="11"/>
      <c r="I100" s="10"/>
      <c r="J100" s="10" t="s">
        <v>287</v>
      </c>
      <c r="K100" s="39" t="s">
        <v>51</v>
      </c>
      <c r="L100" s="24"/>
      <c r="M100" s="27" t="s">
        <v>162</v>
      </c>
      <c r="N100" s="37">
        <v>4.76</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3"/>
        <v>.Industrial Minerals.Products.Cement.Portland cement.Clinker.Fluidized bedFluidized bed hazardous waste fuelService requestedCIMS.Generic Fuels.Waste Fuel</v>
      </c>
    </row>
    <row r="101" spans="1:116" s="12" customFormat="1" x14ac:dyDescent="0.25">
      <c r="A101" s="10" t="s">
        <v>78</v>
      </c>
      <c r="B101" s="41"/>
      <c r="D101" s="39"/>
      <c r="E101" s="39"/>
      <c r="F101" s="10" t="s">
        <v>83</v>
      </c>
      <c r="G101" s="10" t="s">
        <v>268</v>
      </c>
      <c r="H101" s="11"/>
      <c r="I101" s="10"/>
      <c r="J101" s="10" t="s">
        <v>85</v>
      </c>
      <c r="K101" s="39" t="s">
        <v>51</v>
      </c>
      <c r="L101" s="24"/>
      <c r="M101" s="27" t="s">
        <v>52</v>
      </c>
      <c r="N101" s="37">
        <v>1.6</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3"/>
        <v>.Industrial Minerals.Products.Cement.Portland cement.Clinker.Fluidized bedFluidized bed hazardous waste fuelService requested.Industrial Minerals.Products.Cement.Portland cement.Dry Ground Cement</v>
      </c>
    </row>
    <row r="102" spans="1:116" s="12" customFormat="1" x14ac:dyDescent="0.25">
      <c r="A102" s="10" t="s">
        <v>78</v>
      </c>
      <c r="B102" s="41"/>
      <c r="D102" s="39"/>
      <c r="E102" s="39"/>
      <c r="F102" s="10" t="s">
        <v>83</v>
      </c>
      <c r="G102" s="10" t="s">
        <v>268</v>
      </c>
      <c r="H102" s="11"/>
      <c r="I102" s="10"/>
      <c r="J102" s="10" t="s">
        <v>202</v>
      </c>
      <c r="K102" s="39" t="s">
        <v>51</v>
      </c>
      <c r="L102" s="24"/>
      <c r="M102" s="27" t="s">
        <v>162</v>
      </c>
      <c r="N102" s="37">
        <v>5.0000000000000001E-3</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3"/>
        <v>.Industrial Minerals.Products.Cement.Portland cement.Clinker.Fluidized bedFluidized bed hazardous waste fuelService requested.Industrial Minerals.Ventilation</v>
      </c>
    </row>
    <row r="103" spans="1:116" s="12" customFormat="1" x14ac:dyDescent="0.25">
      <c r="A103" s="10" t="s">
        <v>78</v>
      </c>
      <c r="B103" s="41"/>
      <c r="D103" s="39"/>
      <c r="E103" s="39"/>
      <c r="F103" s="10" t="s">
        <v>83</v>
      </c>
      <c r="G103" s="10" t="s">
        <v>268</v>
      </c>
      <c r="H103" s="11"/>
      <c r="I103" s="10"/>
      <c r="J103" s="10" t="s">
        <v>241</v>
      </c>
      <c r="K103" s="39" t="s">
        <v>51</v>
      </c>
      <c r="L103" s="24"/>
      <c r="M103" s="27" t="s">
        <v>162</v>
      </c>
      <c r="N103" s="37">
        <v>9.1999999999999998E-2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3"/>
        <v>.Industrial Minerals.Products.Cement.Portland cement.Clinker.Fluidized bedFluidized bed hazardous waste fuelService requested.Industrial Minerals.Direct Drive</v>
      </c>
    </row>
    <row r="104" spans="1:116" s="12" customFormat="1" x14ac:dyDescent="0.25">
      <c r="A104" s="10" t="s">
        <v>78</v>
      </c>
      <c r="B104" s="41"/>
      <c r="D104" s="39"/>
      <c r="E104" s="39"/>
      <c r="F104" s="10" t="s">
        <v>84</v>
      </c>
      <c r="G104" s="10" t="s">
        <v>268</v>
      </c>
      <c r="H104" s="11"/>
      <c r="I104" s="10"/>
      <c r="J104" s="10" t="s">
        <v>281</v>
      </c>
      <c r="K104" s="39" t="s">
        <v>51</v>
      </c>
      <c r="L104" s="24"/>
      <c r="M104" s="27" t="s">
        <v>162</v>
      </c>
      <c r="N104" s="37">
        <v>-7.6E-3</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3"/>
        <v>.Industrial Minerals.Products.Cement.Portland cement.Clinker.Fluidized bedFluidized bed waste derived fuelService requested.Electricity</v>
      </c>
    </row>
    <row r="105" spans="1:116" s="12" customFormat="1" x14ac:dyDescent="0.25">
      <c r="A105" s="10" t="s">
        <v>78</v>
      </c>
      <c r="B105" s="41"/>
      <c r="D105" s="39"/>
      <c r="E105" s="39"/>
      <c r="F105" s="10" t="s">
        <v>84</v>
      </c>
      <c r="G105" s="10" t="s">
        <v>268</v>
      </c>
      <c r="H105" s="11"/>
      <c r="I105" s="10"/>
      <c r="J105" s="10" t="s">
        <v>287</v>
      </c>
      <c r="K105" s="39" t="s">
        <v>51</v>
      </c>
      <c r="L105" s="24"/>
      <c r="M105" s="27" t="s">
        <v>162</v>
      </c>
      <c r="N105" s="37">
        <v>4.76</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3"/>
        <v>.Industrial Minerals.Products.Cement.Portland cement.Clinker.Fluidized bedFluidized bed waste derived fuelService requestedCIMS.Generic Fuels.Waste Fuel</v>
      </c>
    </row>
    <row r="106" spans="1:116" s="12" customFormat="1" x14ac:dyDescent="0.25">
      <c r="A106" s="10" t="s">
        <v>78</v>
      </c>
      <c r="B106" s="41"/>
      <c r="D106" s="39"/>
      <c r="E106" s="39"/>
      <c r="F106" s="10" t="s">
        <v>84</v>
      </c>
      <c r="G106" s="10" t="s">
        <v>268</v>
      </c>
      <c r="H106" s="11"/>
      <c r="I106" s="10"/>
      <c r="J106" s="10" t="s">
        <v>85</v>
      </c>
      <c r="K106" s="39" t="s">
        <v>51</v>
      </c>
      <c r="L106" s="24"/>
      <c r="M106" s="27" t="s">
        <v>52</v>
      </c>
      <c r="N106" s="37">
        <v>1.6</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3"/>
        <v>.Industrial Minerals.Products.Cement.Portland cement.Clinker.Fluidized bedFluidized bed waste derived fuelService requested.Industrial Minerals.Products.Cement.Portland cement.Dry Ground Cement</v>
      </c>
    </row>
    <row r="107" spans="1:116" s="12" customFormat="1" x14ac:dyDescent="0.25">
      <c r="A107" s="10" t="s">
        <v>78</v>
      </c>
      <c r="B107" s="41"/>
      <c r="D107" s="39"/>
      <c r="E107" s="39"/>
      <c r="F107" s="10" t="s">
        <v>84</v>
      </c>
      <c r="G107" s="10" t="s">
        <v>268</v>
      </c>
      <c r="H107" s="11"/>
      <c r="I107" s="10"/>
      <c r="J107" s="10" t="s">
        <v>202</v>
      </c>
      <c r="K107" s="39" t="s">
        <v>51</v>
      </c>
      <c r="L107" s="24"/>
      <c r="M107" s="27" t="s">
        <v>162</v>
      </c>
      <c r="N107" s="37">
        <v>5.0000000000000001E-3</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3"/>
        <v>.Industrial Minerals.Products.Cement.Portland cement.Clinker.Fluidized bedFluidized bed waste derived fuelService requested.Industrial Minerals.Ventilation</v>
      </c>
    </row>
    <row r="108" spans="1:116" s="12" customFormat="1" x14ac:dyDescent="0.25">
      <c r="A108" s="10" t="s">
        <v>78</v>
      </c>
      <c r="B108" s="41"/>
      <c r="D108" s="39"/>
      <c r="E108" s="39"/>
      <c r="F108" s="10" t="s">
        <v>84</v>
      </c>
      <c r="G108" s="10" t="s">
        <v>268</v>
      </c>
      <c r="H108" s="11"/>
      <c r="I108" s="10"/>
      <c r="J108" s="10" t="s">
        <v>241</v>
      </c>
      <c r="K108" s="39" t="s">
        <v>51</v>
      </c>
      <c r="L108" s="24"/>
      <c r="M108" s="27" t="s">
        <v>162</v>
      </c>
      <c r="N108" s="37">
        <v>9.1999999999999998E-2</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3"/>
        <v>.Industrial Minerals.Products.Cement.Portland cement.Clinker.Fluidized bedFluidized bed waste derived fuelService requested.Industrial Minerals.Direct Drive</v>
      </c>
    </row>
    <row r="109" spans="1:116" s="12" customFormat="1" x14ac:dyDescent="0.25">
      <c r="A109" s="10" t="s">
        <v>78</v>
      </c>
      <c r="B109" s="41"/>
      <c r="D109" s="39"/>
      <c r="E109" s="39"/>
      <c r="F109" s="10" t="s">
        <v>79</v>
      </c>
      <c r="G109" s="10" t="s">
        <v>277</v>
      </c>
      <c r="H109" s="11" t="s">
        <v>278</v>
      </c>
      <c r="I109" s="10" t="s">
        <v>279</v>
      </c>
      <c r="J109" s="10"/>
      <c r="K109" s="39" t="s">
        <v>51</v>
      </c>
      <c r="L109" s="24"/>
      <c r="M109" s="27" t="s">
        <v>189</v>
      </c>
      <c r="N109" s="37">
        <v>0.44086956500000002</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3"/>
        <v>.Industrial Minerals.Products.Cement.Portland cement.Clinker.Fluidized bedFluidized bed NGEmissionsCO2Process</v>
      </c>
    </row>
    <row r="110" spans="1:116" s="12" customFormat="1" x14ac:dyDescent="0.25">
      <c r="A110" s="10" t="s">
        <v>78</v>
      </c>
      <c r="B110" s="41"/>
      <c r="D110" s="39"/>
      <c r="E110" s="39"/>
      <c r="F110" s="10" t="s">
        <v>80</v>
      </c>
      <c r="G110" s="10" t="s">
        <v>277</v>
      </c>
      <c r="H110" s="11" t="s">
        <v>278</v>
      </c>
      <c r="I110" s="10" t="s">
        <v>279</v>
      </c>
      <c r="J110" s="10"/>
      <c r="K110" s="39" t="s">
        <v>51</v>
      </c>
      <c r="L110" s="24"/>
      <c r="M110" s="27" t="s">
        <v>189</v>
      </c>
      <c r="N110" s="37">
        <v>0.44086956500000002</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3"/>
        <v>.Industrial Minerals.Products.Cement.Portland cement.Clinker.Fluidized bedFluidized bed low sulphur coalEmissionsCO2Process</v>
      </c>
    </row>
    <row r="111" spans="1:116" s="12" customFormat="1" x14ac:dyDescent="0.25">
      <c r="A111" s="10" t="s">
        <v>78</v>
      </c>
      <c r="B111" s="41"/>
      <c r="D111" s="39"/>
      <c r="E111" s="39"/>
      <c r="F111" s="10" t="s">
        <v>81</v>
      </c>
      <c r="G111" s="10" t="s">
        <v>277</v>
      </c>
      <c r="H111" s="11" t="s">
        <v>278</v>
      </c>
      <c r="I111" s="10" t="s">
        <v>279</v>
      </c>
      <c r="J111" s="10"/>
      <c r="K111" s="39" t="s">
        <v>51</v>
      </c>
      <c r="L111" s="24"/>
      <c r="M111" s="27" t="s">
        <v>189</v>
      </c>
      <c r="N111" s="37">
        <v>0.44086956500000002</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3"/>
        <v>.Industrial Minerals.Products.Cement.Portland cement.Clinker.Fluidized bedFluidized bed distillate oilEmissionsCO2Process</v>
      </c>
    </row>
    <row r="112" spans="1:116" s="12" customFormat="1" x14ac:dyDescent="0.25">
      <c r="A112" s="10" t="s">
        <v>78</v>
      </c>
      <c r="B112" s="41"/>
      <c r="D112" s="39"/>
      <c r="E112" s="39"/>
      <c r="F112" s="10" t="s">
        <v>82</v>
      </c>
      <c r="G112" s="10" t="s">
        <v>277</v>
      </c>
      <c r="H112" s="11" t="s">
        <v>278</v>
      </c>
      <c r="I112" s="10" t="s">
        <v>279</v>
      </c>
      <c r="J112" s="10"/>
      <c r="K112" s="39" t="s">
        <v>51</v>
      </c>
      <c r="L112" s="24"/>
      <c r="M112" s="27" t="s">
        <v>189</v>
      </c>
      <c r="N112" s="37">
        <v>0.44086956500000002</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3"/>
        <v>.Industrial Minerals.Products.Cement.Portland cement.Clinker.Fluidized bedFluidized bed PetcokeEmissionsCO2Process</v>
      </c>
    </row>
    <row r="113" spans="1:116" s="12" customFormat="1" x14ac:dyDescent="0.25">
      <c r="A113" s="10" t="s">
        <v>78</v>
      </c>
      <c r="B113" s="41"/>
      <c r="D113" s="39"/>
      <c r="E113" s="39"/>
      <c r="F113" s="10" t="s">
        <v>83</v>
      </c>
      <c r="G113" s="10" t="s">
        <v>277</v>
      </c>
      <c r="H113" s="11" t="s">
        <v>278</v>
      </c>
      <c r="I113" s="10" t="s">
        <v>279</v>
      </c>
      <c r="J113" s="10"/>
      <c r="K113" s="39" t="s">
        <v>51</v>
      </c>
      <c r="L113" s="24"/>
      <c r="M113" s="27" t="s">
        <v>189</v>
      </c>
      <c r="N113" s="37">
        <v>0.44086956500000002</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3"/>
        <v>.Industrial Minerals.Products.Cement.Portland cement.Clinker.Fluidized bedFluidized bed hazardous waste fuelEmissionsCO2Process</v>
      </c>
    </row>
    <row r="114" spans="1:116" s="12" customFormat="1" x14ac:dyDescent="0.25">
      <c r="A114" s="10" t="s">
        <v>78</v>
      </c>
      <c r="B114" s="41"/>
      <c r="D114" s="39"/>
      <c r="E114" s="39"/>
      <c r="F114" s="10" t="s">
        <v>84</v>
      </c>
      <c r="G114" s="10" t="s">
        <v>277</v>
      </c>
      <c r="H114" s="11" t="s">
        <v>278</v>
      </c>
      <c r="I114" s="10" t="s">
        <v>279</v>
      </c>
      <c r="J114" s="10"/>
      <c r="K114" s="39" t="s">
        <v>51</v>
      </c>
      <c r="L114" s="24"/>
      <c r="M114" s="27" t="s">
        <v>189</v>
      </c>
      <c r="N114" s="37">
        <v>0.44086956500000002</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3"/>
        <v>.Industrial Minerals.Products.Cement.Portland cement.Clinker.Fluidized bedFluidized bed waste derived fuelEmissionsCO2Process</v>
      </c>
    </row>
    <row r="115" spans="1:116" s="12" customFormat="1" x14ac:dyDescent="0.25">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3"/>
        <v/>
      </c>
    </row>
    <row r="116" spans="1:116" s="12" customFormat="1" x14ac:dyDescent="0.25">
      <c r="A116" s="10" t="s">
        <v>85</v>
      </c>
      <c r="B116" s="41"/>
      <c r="D116" s="39"/>
      <c r="E116" s="39"/>
      <c r="F116" s="10" t="s">
        <v>86</v>
      </c>
      <c r="G116" s="10" t="s">
        <v>268</v>
      </c>
      <c r="H116" s="11"/>
      <c r="I116" s="10"/>
      <c r="J116" s="10" t="s">
        <v>181</v>
      </c>
      <c r="K116" s="39" t="s">
        <v>51</v>
      </c>
      <c r="L116" s="24"/>
      <c r="M116" s="27" t="s">
        <v>162</v>
      </c>
      <c r="N116" s="37">
        <v>0.12</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3"/>
        <v>.Industrial Minerals.Products.Cement.Portland cement.Dry Ground CementRaw B MildService requested.Industrial Minerals.Methane Blend</v>
      </c>
    </row>
    <row r="117" spans="1:116" s="12" customFormat="1" x14ac:dyDescent="0.25">
      <c r="A117" s="10" t="s">
        <v>85</v>
      </c>
      <c r="B117" s="41"/>
      <c r="D117" s="39"/>
      <c r="E117" s="39"/>
      <c r="F117" s="10" t="s">
        <v>86</v>
      </c>
      <c r="G117" s="10" t="s">
        <v>268</v>
      </c>
      <c r="H117" s="11"/>
      <c r="I117" s="10"/>
      <c r="J117" s="10" t="s">
        <v>211</v>
      </c>
      <c r="K117" s="39" t="s">
        <v>51</v>
      </c>
      <c r="L117" s="24"/>
      <c r="M117" s="27" t="s">
        <v>162</v>
      </c>
      <c r="N117" s="37">
        <v>3.0000000000000001E-3</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3"/>
        <v>.Industrial Minerals.Products.Cement.Portland cement.Dry Ground CementRaw B MildService requested.Industrial Minerals.Conveyance</v>
      </c>
    </row>
    <row r="118" spans="1:116" s="12" customFormat="1" x14ac:dyDescent="0.25">
      <c r="A118" s="10" t="s">
        <v>85</v>
      </c>
      <c r="B118" s="41"/>
      <c r="D118" s="39"/>
      <c r="E118" s="39"/>
      <c r="F118" s="10" t="s">
        <v>86</v>
      </c>
      <c r="G118" s="10" t="s">
        <v>268</v>
      </c>
      <c r="H118" s="11"/>
      <c r="I118" s="10"/>
      <c r="J118" s="10" t="s">
        <v>288</v>
      </c>
      <c r="K118" s="39" t="s">
        <v>51</v>
      </c>
      <c r="L118" s="24"/>
      <c r="M118" s="27" t="s">
        <v>162</v>
      </c>
      <c r="N118" s="37">
        <v>8.0000000000000002E-3</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3"/>
        <v>.Industrial Minerals.Products.Cement.Portland cement.Dry Ground CementRaw B MildService requested.Industrial Minerals.Pumping</v>
      </c>
    </row>
    <row r="119" spans="1:116" s="12" customFormat="1" x14ac:dyDescent="0.25">
      <c r="A119" s="10" t="s">
        <v>85</v>
      </c>
      <c r="B119" s="41"/>
      <c r="D119" s="39"/>
      <c r="E119" s="39"/>
      <c r="F119" s="10" t="s">
        <v>86</v>
      </c>
      <c r="G119" s="10" t="s">
        <v>268</v>
      </c>
      <c r="H119" s="11"/>
      <c r="I119" s="10"/>
      <c r="J119" s="10" t="s">
        <v>241</v>
      </c>
      <c r="K119" s="39" t="s">
        <v>51</v>
      </c>
      <c r="L119" s="24"/>
      <c r="M119" s="27" t="s">
        <v>162</v>
      </c>
      <c r="N119" s="37">
        <v>0.161</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3"/>
        <v>.Industrial Minerals.Products.Cement.Portland cement.Dry Ground CementRaw B MildService requested.Industrial Minerals.Direct Drive</v>
      </c>
    </row>
    <row r="120" spans="1:116" s="12" customFormat="1" x14ac:dyDescent="0.25">
      <c r="A120" s="10" t="s">
        <v>85</v>
      </c>
      <c r="B120" s="41"/>
      <c r="D120" s="39"/>
      <c r="E120" s="39"/>
      <c r="F120" s="10" t="s">
        <v>87</v>
      </c>
      <c r="G120" s="10" t="s">
        <v>268</v>
      </c>
      <c r="H120" s="11"/>
      <c r="I120" s="10"/>
      <c r="J120" s="10" t="s">
        <v>181</v>
      </c>
      <c r="K120" s="39" t="s">
        <v>51</v>
      </c>
      <c r="L120" s="24"/>
      <c r="M120" s="27" t="s">
        <v>162</v>
      </c>
      <c r="N120" s="37">
        <v>0.06</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3"/>
        <v>.Industrial Minerals.Products.Cement.Portland cement.Dry Ground CementRaw R MildService requested.Industrial Minerals.Methane Blend</v>
      </c>
    </row>
    <row r="121" spans="1:116" s="12" customFormat="1" x14ac:dyDescent="0.25">
      <c r="A121" s="10" t="s">
        <v>85</v>
      </c>
      <c r="B121" s="41"/>
      <c r="D121" s="39"/>
      <c r="E121" s="39"/>
      <c r="F121" s="10" t="s">
        <v>87</v>
      </c>
      <c r="G121" s="10" t="s">
        <v>268</v>
      </c>
      <c r="H121" s="11"/>
      <c r="I121" s="10"/>
      <c r="J121" s="10" t="s">
        <v>211</v>
      </c>
      <c r="K121" s="39" t="s">
        <v>51</v>
      </c>
      <c r="L121" s="24"/>
      <c r="M121" s="27" t="s">
        <v>162</v>
      </c>
      <c r="N121" s="37">
        <v>3.0000000000000001E-3</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3"/>
        <v>.Industrial Minerals.Products.Cement.Portland cement.Dry Ground CementRaw R MildService requested.Industrial Minerals.Conveyance</v>
      </c>
    </row>
    <row r="122" spans="1:116" s="12" customFormat="1" x14ac:dyDescent="0.25">
      <c r="A122" s="10" t="s">
        <v>85</v>
      </c>
      <c r="B122" s="41"/>
      <c r="D122" s="39"/>
      <c r="E122" s="39"/>
      <c r="F122" s="10" t="s">
        <v>87</v>
      </c>
      <c r="G122" s="10" t="s">
        <v>268</v>
      </c>
      <c r="H122" s="11"/>
      <c r="I122" s="10"/>
      <c r="J122" s="10" t="s">
        <v>288</v>
      </c>
      <c r="K122" s="39" t="s">
        <v>51</v>
      </c>
      <c r="L122" s="24"/>
      <c r="M122" s="27" t="s">
        <v>162</v>
      </c>
      <c r="N122" s="37">
        <v>8.0000000000000002E-3</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3"/>
        <v>.Industrial Minerals.Products.Cement.Portland cement.Dry Ground CementRaw R MildService requested.Industrial Minerals.Pumping</v>
      </c>
    </row>
    <row r="123" spans="1:116" s="12" customFormat="1" x14ac:dyDescent="0.25">
      <c r="A123" s="10" t="s">
        <v>85</v>
      </c>
      <c r="B123" s="41"/>
      <c r="D123" s="39"/>
      <c r="E123" s="39"/>
      <c r="F123" s="10" t="s">
        <v>87</v>
      </c>
      <c r="G123" s="10" t="s">
        <v>268</v>
      </c>
      <c r="H123" s="11"/>
      <c r="I123" s="10"/>
      <c r="J123" s="10" t="s">
        <v>241</v>
      </c>
      <c r="K123" s="39" t="s">
        <v>51</v>
      </c>
      <c r="L123" s="24"/>
      <c r="M123" s="27" t="s">
        <v>162</v>
      </c>
      <c r="N123" s="37">
        <v>0.14599999999999999</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3"/>
        <v>.Industrial Minerals.Products.Cement.Portland cement.Dry Ground CementRaw R MildService requested.Industrial Minerals.Direct Drive</v>
      </c>
    </row>
    <row r="124" spans="1:116" s="12" customFormat="1" x14ac:dyDescent="0.25">
      <c r="A124" s="10" t="s">
        <v>85</v>
      </c>
      <c r="B124" s="41"/>
      <c r="D124" s="39"/>
      <c r="E124" s="39"/>
      <c r="F124" s="10" t="s">
        <v>88</v>
      </c>
      <c r="G124" s="10" t="s">
        <v>268</v>
      </c>
      <c r="H124" s="11"/>
      <c r="I124" s="10"/>
      <c r="J124" s="10" t="s">
        <v>211</v>
      </c>
      <c r="K124" s="39" t="s">
        <v>51</v>
      </c>
      <c r="L124" s="24"/>
      <c r="M124" s="27" t="s">
        <v>162</v>
      </c>
      <c r="N124" s="37">
        <v>2.7599999999999999E-3</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3"/>
        <v>.Industrial Minerals.Products.Cement.Portland cement.Dry Ground CementRaw RS MildService requested.Industrial Minerals.Conveyance</v>
      </c>
    </row>
    <row r="125" spans="1:116" s="12" customFormat="1" x14ac:dyDescent="0.25">
      <c r="A125" s="10" t="s">
        <v>85</v>
      </c>
      <c r="B125" s="41"/>
      <c r="D125" s="39"/>
      <c r="E125" s="39"/>
      <c r="F125" s="10" t="s">
        <v>88</v>
      </c>
      <c r="G125" s="10" t="s">
        <v>268</v>
      </c>
      <c r="H125" s="11"/>
      <c r="I125" s="10"/>
      <c r="J125" s="10" t="s">
        <v>288</v>
      </c>
      <c r="K125" s="39" t="s">
        <v>51</v>
      </c>
      <c r="L125" s="24"/>
      <c r="M125" s="27" t="s">
        <v>162</v>
      </c>
      <c r="N125" s="37">
        <v>7.3600000000000002E-3</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3"/>
        <v>.Industrial Minerals.Products.Cement.Portland cement.Dry Ground CementRaw RS MildService requested.Industrial Minerals.Pumping</v>
      </c>
    </row>
    <row r="126" spans="1:116" s="12" customFormat="1" x14ac:dyDescent="0.25">
      <c r="A126" s="10" t="s">
        <v>85</v>
      </c>
      <c r="B126" s="41"/>
      <c r="D126" s="39"/>
      <c r="E126" s="39"/>
      <c r="F126" s="10" t="s">
        <v>88</v>
      </c>
      <c r="G126" s="10" t="s">
        <v>268</v>
      </c>
      <c r="H126" s="11"/>
      <c r="I126" s="10"/>
      <c r="J126" s="10" t="s">
        <v>241</v>
      </c>
      <c r="K126" s="39" t="s">
        <v>51</v>
      </c>
      <c r="L126" s="24"/>
      <c r="M126" s="27" t="s">
        <v>162</v>
      </c>
      <c r="N126" s="37">
        <v>0.13431999999999999</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3"/>
        <v>.Industrial Minerals.Products.Cement.Portland cement.Dry Ground CementRaw RS MildService requested.Industrial Minerals.Direct Drive</v>
      </c>
    </row>
    <row r="127" spans="1:116" s="12" customFormat="1" x14ac:dyDescent="0.25">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3"/>
        <v/>
      </c>
    </row>
    <row r="128" spans="1:116" s="12" customFormat="1" x14ac:dyDescent="0.25">
      <c r="A128" s="10" t="s">
        <v>89</v>
      </c>
      <c r="B128" s="41"/>
      <c r="D128" s="39"/>
      <c r="E128" s="39"/>
      <c r="F128" s="10" t="s">
        <v>90</v>
      </c>
      <c r="G128" s="10" t="s">
        <v>268</v>
      </c>
      <c r="H128" s="11"/>
      <c r="I128" s="10"/>
      <c r="J128" s="10" t="s">
        <v>211</v>
      </c>
      <c r="K128" s="39" t="s">
        <v>51</v>
      </c>
      <c r="L128" s="24"/>
      <c r="M128" s="27" t="s">
        <v>162</v>
      </c>
      <c r="N128" s="37">
        <v>3.0000000000000001E-3</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3"/>
        <v>.Industrial Minerals.Products.Cement.Portland cement.Finish GrindingFinish roller high Eff separatorService requested.Industrial Minerals.Conveyance</v>
      </c>
    </row>
    <row r="129" spans="1:116" s="12" customFormat="1" x14ac:dyDescent="0.25">
      <c r="A129" s="10" t="s">
        <v>89</v>
      </c>
      <c r="B129" s="41"/>
      <c r="D129" s="39"/>
      <c r="E129" s="39"/>
      <c r="F129" s="10" t="s">
        <v>90</v>
      </c>
      <c r="G129" s="10" t="s">
        <v>268</v>
      </c>
      <c r="H129" s="11"/>
      <c r="I129" s="10"/>
      <c r="J129" s="10" t="s">
        <v>288</v>
      </c>
      <c r="K129" s="39" t="s">
        <v>51</v>
      </c>
      <c r="L129" s="24"/>
      <c r="M129" s="27" t="s">
        <v>162</v>
      </c>
      <c r="N129" s="37">
        <v>6.0000000000000001E-3</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3"/>
        <v>.Industrial Minerals.Products.Cement.Portland cement.Finish GrindingFinish roller high Eff separatorService requested.Industrial Minerals.Pumping</v>
      </c>
    </row>
    <row r="130" spans="1:116" s="12" customFormat="1" x14ac:dyDescent="0.25">
      <c r="A130" s="10" t="s">
        <v>89</v>
      </c>
      <c r="B130" s="41"/>
      <c r="D130" s="39"/>
      <c r="E130" s="39"/>
      <c r="F130" s="10" t="s">
        <v>90</v>
      </c>
      <c r="G130" s="10" t="s">
        <v>268</v>
      </c>
      <c r="H130" s="11"/>
      <c r="I130" s="10"/>
      <c r="J130" s="10" t="s">
        <v>241</v>
      </c>
      <c r="K130" s="39" t="s">
        <v>51</v>
      </c>
      <c r="L130" s="24"/>
      <c r="M130" s="27" t="s">
        <v>162</v>
      </c>
      <c r="N130" s="37">
        <v>0.107</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3"/>
        <v>.Industrial Minerals.Products.Cement.Portland cement.Finish GrindingFinish roller high Eff separatorService requested.Industrial Minerals.Direct Drive</v>
      </c>
    </row>
    <row r="131" spans="1:116" s="12" customFormat="1" x14ac:dyDescent="0.25">
      <c r="A131" s="10" t="s">
        <v>89</v>
      </c>
      <c r="B131" s="41"/>
      <c r="D131" s="39"/>
      <c r="E131" s="39"/>
      <c r="F131" s="10" t="s">
        <v>91</v>
      </c>
      <c r="G131" s="10" t="s">
        <v>268</v>
      </c>
      <c r="H131" s="11"/>
      <c r="I131" s="10"/>
      <c r="J131" s="10" t="s">
        <v>211</v>
      </c>
      <c r="K131" s="39" t="s">
        <v>51</v>
      </c>
      <c r="L131" s="24"/>
      <c r="M131" s="27" t="s">
        <v>162</v>
      </c>
      <c r="N131" s="37">
        <v>3.0000000000000001E-3</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4">_xlfn.CONCAT(A131,C131,F131:J131)</f>
        <v>.Industrial Minerals.Products.Cement.Portland cement.Finish GrindingFinish roller millService requested.Industrial Minerals.Conveyance</v>
      </c>
    </row>
    <row r="132" spans="1:116" s="12" customFormat="1" x14ac:dyDescent="0.25">
      <c r="A132" s="10" t="s">
        <v>89</v>
      </c>
      <c r="B132" s="41"/>
      <c r="D132" s="39"/>
      <c r="E132" s="39"/>
      <c r="F132" s="10" t="s">
        <v>91</v>
      </c>
      <c r="G132" s="10" t="s">
        <v>268</v>
      </c>
      <c r="H132" s="11"/>
      <c r="I132" s="10"/>
      <c r="J132" s="10" t="s">
        <v>288</v>
      </c>
      <c r="K132" s="39" t="s">
        <v>51</v>
      </c>
      <c r="L132" s="24"/>
      <c r="M132" s="27" t="s">
        <v>162</v>
      </c>
      <c r="N132" s="37">
        <v>6.0000000000000001E-3</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4"/>
        <v>.Industrial Minerals.Products.Cement.Portland cement.Finish GrindingFinish roller millService requested.Industrial Minerals.Pumping</v>
      </c>
    </row>
    <row r="133" spans="1:116" s="12" customFormat="1" x14ac:dyDescent="0.25">
      <c r="A133" s="10" t="s">
        <v>89</v>
      </c>
      <c r="B133" s="41"/>
      <c r="D133" s="39"/>
      <c r="E133" s="39"/>
      <c r="F133" s="10" t="s">
        <v>91</v>
      </c>
      <c r="G133" s="10" t="s">
        <v>268</v>
      </c>
      <c r="H133" s="11"/>
      <c r="I133" s="10"/>
      <c r="J133" s="10" t="s">
        <v>241</v>
      </c>
      <c r="K133" s="39" t="s">
        <v>51</v>
      </c>
      <c r="L133" s="24"/>
      <c r="M133" s="27" t="s">
        <v>162</v>
      </c>
      <c r="N133" s="37">
        <v>0.123</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4"/>
        <v>.Industrial Minerals.Products.Cement.Portland cement.Finish GrindingFinish roller millService requested.Industrial Minerals.Direct Drive</v>
      </c>
    </row>
    <row r="134" spans="1:116" s="12" customFormat="1" x14ac:dyDescent="0.25">
      <c r="A134" s="10" t="s">
        <v>89</v>
      </c>
      <c r="B134" s="41"/>
      <c r="D134" s="39"/>
      <c r="E134" s="39"/>
      <c r="F134" s="10" t="s">
        <v>92</v>
      </c>
      <c r="G134" s="10" t="s">
        <v>268</v>
      </c>
      <c r="H134" s="11"/>
      <c r="I134" s="10"/>
      <c r="J134" s="10" t="s">
        <v>211</v>
      </c>
      <c r="K134" s="39" t="s">
        <v>51</v>
      </c>
      <c r="L134" s="24"/>
      <c r="M134" s="27" t="s">
        <v>162</v>
      </c>
      <c r="N134" s="37">
        <v>3.0000000000000001E-3</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4"/>
        <v>.Industrial Minerals.Products.Cement.Portland cement.Finish GrindingFinish ball mill high Eff separatorService requested.Industrial Minerals.Conveyance</v>
      </c>
    </row>
    <row r="135" spans="1:116" s="12" customFormat="1" x14ac:dyDescent="0.25">
      <c r="A135" s="10" t="s">
        <v>89</v>
      </c>
      <c r="B135" s="41"/>
      <c r="D135" s="39"/>
      <c r="E135" s="39"/>
      <c r="F135" s="10" t="s">
        <v>92</v>
      </c>
      <c r="G135" s="10" t="s">
        <v>268</v>
      </c>
      <c r="H135" s="11"/>
      <c r="I135" s="10"/>
      <c r="J135" s="10" t="s">
        <v>288</v>
      </c>
      <c r="K135" s="39" t="s">
        <v>51</v>
      </c>
      <c r="L135" s="24"/>
      <c r="M135" s="27" t="s">
        <v>162</v>
      </c>
      <c r="N135" s="37">
        <v>8.0000000000000002E-3</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4"/>
        <v>.Industrial Minerals.Products.Cement.Portland cement.Finish GrindingFinish ball mill high Eff separatorService requested.Industrial Minerals.Pumping</v>
      </c>
    </row>
    <row r="136" spans="1:116" s="12" customFormat="1" x14ac:dyDescent="0.25">
      <c r="A136" s="10" t="s">
        <v>89</v>
      </c>
      <c r="B136" s="41"/>
      <c r="D136" s="39"/>
      <c r="E136" s="39"/>
      <c r="F136" s="10" t="s">
        <v>92</v>
      </c>
      <c r="G136" s="10" t="s">
        <v>268</v>
      </c>
      <c r="H136" s="11"/>
      <c r="I136" s="10"/>
      <c r="J136" s="10" t="s">
        <v>241</v>
      </c>
      <c r="K136" s="39" t="s">
        <v>51</v>
      </c>
      <c r="L136" s="24"/>
      <c r="M136" s="27" t="s">
        <v>162</v>
      </c>
      <c r="N136" s="37">
        <v>0.14599999999999999</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4"/>
        <v>.Industrial Minerals.Products.Cement.Portland cement.Finish GrindingFinish ball mill high Eff separatorService requested.Industrial Minerals.Direct Drive</v>
      </c>
    </row>
    <row r="137" spans="1:116" s="12" customFormat="1" x14ac:dyDescent="0.25">
      <c r="A137" s="10" t="s">
        <v>89</v>
      </c>
      <c r="B137" s="41"/>
      <c r="D137" s="39"/>
      <c r="E137" s="39"/>
      <c r="F137" s="10" t="s">
        <v>93</v>
      </c>
      <c r="G137" s="10" t="s">
        <v>268</v>
      </c>
      <c r="H137" s="11"/>
      <c r="I137" s="10"/>
      <c r="J137" s="10" t="s">
        <v>211</v>
      </c>
      <c r="K137" s="39" t="s">
        <v>51</v>
      </c>
      <c r="L137" s="24"/>
      <c r="M137" s="27" t="s">
        <v>162</v>
      </c>
      <c r="N137" s="37">
        <v>3.0000000000000001E-3</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4"/>
        <v>.Industrial Minerals.Products.Cement.Portland cement.Finish GrindingFinish ball millService requested.Industrial Minerals.Conveyance</v>
      </c>
    </row>
    <row r="138" spans="1:116" s="12" customFormat="1" x14ac:dyDescent="0.25">
      <c r="A138" s="10" t="s">
        <v>89</v>
      </c>
      <c r="B138" s="41"/>
      <c r="D138" s="39"/>
      <c r="E138" s="39"/>
      <c r="F138" s="10" t="s">
        <v>93</v>
      </c>
      <c r="G138" s="10" t="s">
        <v>268</v>
      </c>
      <c r="H138" s="11"/>
      <c r="I138" s="10"/>
      <c r="J138" s="10" t="s">
        <v>288</v>
      </c>
      <c r="K138" s="39" t="s">
        <v>51</v>
      </c>
      <c r="L138" s="24"/>
      <c r="M138" s="27" t="s">
        <v>162</v>
      </c>
      <c r="N138" s="37">
        <v>8.0000000000000002E-3</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4"/>
        <v>.Industrial Minerals.Products.Cement.Portland cement.Finish GrindingFinish ball millService requested.Industrial Minerals.Pumping</v>
      </c>
    </row>
    <row r="139" spans="1:116" s="12" customFormat="1" x14ac:dyDescent="0.25">
      <c r="A139" s="10" t="s">
        <v>89</v>
      </c>
      <c r="B139" s="41"/>
      <c r="D139" s="39"/>
      <c r="E139" s="39"/>
      <c r="F139" s="10" t="s">
        <v>93</v>
      </c>
      <c r="G139" s="10" t="s">
        <v>268</v>
      </c>
      <c r="H139" s="11"/>
      <c r="I139" s="10"/>
      <c r="J139" s="10" t="s">
        <v>241</v>
      </c>
      <c r="K139" s="39" t="s">
        <v>51</v>
      </c>
      <c r="L139" s="24"/>
      <c r="M139" s="27" t="s">
        <v>162</v>
      </c>
      <c r="N139" s="37">
        <v>0.161</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4"/>
        <v>.Industrial Minerals.Products.Cement.Portland cement.Finish GrindingFinish ball millService requested.Industrial Minerals.Direct Drive</v>
      </c>
    </row>
    <row r="140" spans="1:116" s="12" customFormat="1" x14ac:dyDescent="0.25">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4"/>
        <v/>
      </c>
    </row>
    <row r="141" spans="1:116" s="12" customFormat="1" x14ac:dyDescent="0.25">
      <c r="A141" s="10" t="s">
        <v>94</v>
      </c>
      <c r="B141" s="41"/>
      <c r="D141" s="39"/>
      <c r="E141" s="39"/>
      <c r="F141" s="10" t="s">
        <v>95</v>
      </c>
      <c r="G141" s="10" t="s">
        <v>268</v>
      </c>
      <c r="H141" s="11"/>
      <c r="I141" s="10"/>
      <c r="J141" s="10" t="s">
        <v>181</v>
      </c>
      <c r="K141" s="39" t="s">
        <v>51</v>
      </c>
      <c r="L141" s="24"/>
      <c r="M141" s="27" t="s">
        <v>162</v>
      </c>
      <c r="N141" s="37">
        <v>6.2279999999999998</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4"/>
        <v>.Industrial Minerals.Products.Lime.KilnsRotary Preheat NGService requested.Industrial Minerals.Methane Blend</v>
      </c>
    </row>
    <row r="142" spans="1:116" s="12" customFormat="1" x14ac:dyDescent="0.25">
      <c r="A142" s="10" t="s">
        <v>94</v>
      </c>
      <c r="B142" s="41"/>
      <c r="D142" s="39"/>
      <c r="E142" s="39"/>
      <c r="F142" s="10" t="s">
        <v>95</v>
      </c>
      <c r="G142" s="10" t="s">
        <v>268</v>
      </c>
      <c r="H142" s="11"/>
      <c r="I142" s="10"/>
      <c r="J142" s="10" t="s">
        <v>202</v>
      </c>
      <c r="K142" s="39" t="s">
        <v>51</v>
      </c>
      <c r="L142" s="24"/>
      <c r="M142" s="27" t="s">
        <v>162</v>
      </c>
      <c r="N142" s="37">
        <v>3.3599262231881998E-2</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4"/>
        <v>.Industrial Minerals.Products.Lime.KilnsRotary Preheat NGService requested.Industrial Minerals.Ventilation</v>
      </c>
    </row>
    <row r="143" spans="1:116" s="12" customFormat="1" x14ac:dyDescent="0.25">
      <c r="A143" s="10" t="s">
        <v>94</v>
      </c>
      <c r="B143" s="41"/>
      <c r="D143" s="39"/>
      <c r="E143" s="39"/>
      <c r="F143" s="10" t="s">
        <v>95</v>
      </c>
      <c r="G143" s="10" t="s">
        <v>268</v>
      </c>
      <c r="H143" s="11"/>
      <c r="I143" s="10"/>
      <c r="J143" s="10" t="s">
        <v>211</v>
      </c>
      <c r="K143" s="39" t="s">
        <v>51</v>
      </c>
      <c r="L143" s="24"/>
      <c r="M143" s="27" t="s">
        <v>162</v>
      </c>
      <c r="N143" s="37">
        <v>3.7817606831670597E-2</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4"/>
        <v>.Industrial Minerals.Products.Lime.KilnsRotary Preheat NGService requested.Industrial Minerals.Conveyance</v>
      </c>
    </row>
    <row r="144" spans="1:116" s="12" customFormat="1" x14ac:dyDescent="0.25">
      <c r="A144" s="10" t="s">
        <v>94</v>
      </c>
      <c r="B144" s="41"/>
      <c r="D144" s="39"/>
      <c r="E144" s="39"/>
      <c r="F144" s="10" t="s">
        <v>95</v>
      </c>
      <c r="G144" s="10" t="s">
        <v>268</v>
      </c>
      <c r="H144" s="11"/>
      <c r="I144" s="10"/>
      <c r="J144" s="10" t="s">
        <v>241</v>
      </c>
      <c r="K144" s="39" t="s">
        <v>51</v>
      </c>
      <c r="L144" s="24"/>
      <c r="M144" s="27" t="s">
        <v>162</v>
      </c>
      <c r="N144" s="37">
        <v>0.15658023171802399</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4"/>
        <v>.Industrial Minerals.Products.Lime.KilnsRotary Preheat NGService requested.Industrial Minerals.Direct Drive</v>
      </c>
    </row>
    <row r="145" spans="1:116" s="12" customFormat="1" x14ac:dyDescent="0.25">
      <c r="A145" s="10" t="s">
        <v>94</v>
      </c>
      <c r="B145" s="41"/>
      <c r="D145" s="39"/>
      <c r="E145" s="39"/>
      <c r="F145" s="10" t="s">
        <v>96</v>
      </c>
      <c r="G145" s="10" t="s">
        <v>268</v>
      </c>
      <c r="H145" s="11"/>
      <c r="I145" s="10"/>
      <c r="J145" s="10" t="s">
        <v>181</v>
      </c>
      <c r="K145" s="39" t="s">
        <v>51</v>
      </c>
      <c r="L145" s="24"/>
      <c r="M145" s="27" t="s">
        <v>162</v>
      </c>
      <c r="N145" s="37">
        <v>5.4610000000000003</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4"/>
        <v>.Industrial Minerals.Products.Lime.KilnsRotary Preheat Internals NGService requested.Industrial Minerals.Methane Blend</v>
      </c>
    </row>
    <row r="146" spans="1:116" s="12" customFormat="1" x14ac:dyDescent="0.25">
      <c r="A146" s="10" t="s">
        <v>94</v>
      </c>
      <c r="B146" s="41"/>
      <c r="D146" s="39"/>
      <c r="E146" s="39"/>
      <c r="F146" s="10" t="s">
        <v>96</v>
      </c>
      <c r="G146" s="10" t="s">
        <v>268</v>
      </c>
      <c r="H146" s="11"/>
      <c r="I146" s="10"/>
      <c r="J146" s="10" t="s">
        <v>202</v>
      </c>
      <c r="K146" s="39" t="s">
        <v>51</v>
      </c>
      <c r="L146" s="24"/>
      <c r="M146" s="27" t="s">
        <v>162</v>
      </c>
      <c r="N146" s="37">
        <v>3.4189240497586697E-2</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4"/>
        <v>.Industrial Minerals.Products.Lime.KilnsRotary Preheat Internals NGService requested.Industrial Minerals.Ventilation</v>
      </c>
    </row>
    <row r="147" spans="1:116" s="12" customFormat="1" x14ac:dyDescent="0.25">
      <c r="A147" s="10" t="s">
        <v>94</v>
      </c>
      <c r="B147" s="41"/>
      <c r="D147" s="39"/>
      <c r="E147" s="39"/>
      <c r="F147" s="10" t="s">
        <v>96</v>
      </c>
      <c r="G147" s="10" t="s">
        <v>268</v>
      </c>
      <c r="H147" s="11"/>
      <c r="I147" s="10"/>
      <c r="J147" s="10" t="s">
        <v>211</v>
      </c>
      <c r="K147" s="39" t="s">
        <v>51</v>
      </c>
      <c r="L147" s="24"/>
      <c r="M147" s="27" t="s">
        <v>162</v>
      </c>
      <c r="N147" s="37">
        <v>3.7729110091814899E-2</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4"/>
        <v>.Industrial Minerals.Products.Lime.KilnsRotary Preheat Internals NGService requested.Industrial Minerals.Conveyance</v>
      </c>
    </row>
    <row r="148" spans="1:116" s="12" customFormat="1" x14ac:dyDescent="0.25">
      <c r="A148" s="10" t="s">
        <v>94</v>
      </c>
      <c r="B148" s="41"/>
      <c r="D148" s="39"/>
      <c r="E148" s="39"/>
      <c r="F148" s="10" t="s">
        <v>96</v>
      </c>
      <c r="G148" s="10" t="s">
        <v>268</v>
      </c>
      <c r="H148" s="11"/>
      <c r="I148" s="10"/>
      <c r="J148" s="10" t="s">
        <v>241</v>
      </c>
      <c r="K148" s="39" t="s">
        <v>51</v>
      </c>
      <c r="L148" s="24"/>
      <c r="M148" s="27" t="s">
        <v>162</v>
      </c>
      <c r="N148" s="37">
        <v>0.28501850016193497</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4"/>
        <v>.Industrial Minerals.Products.Lime.KilnsRotary Preheat Internals NGService requested.Industrial Minerals.Direct Drive</v>
      </c>
    </row>
    <row r="149" spans="1:116" s="12" customFormat="1" x14ac:dyDescent="0.25">
      <c r="A149" s="10" t="s">
        <v>94</v>
      </c>
      <c r="B149" s="41"/>
      <c r="D149" s="39"/>
      <c r="E149" s="39"/>
      <c r="F149" s="10" t="s">
        <v>97</v>
      </c>
      <c r="G149" s="10" t="s">
        <v>268</v>
      </c>
      <c r="H149" s="11"/>
      <c r="I149" s="10"/>
      <c r="J149" s="10" t="s">
        <v>284</v>
      </c>
      <c r="K149" s="39" t="s">
        <v>51</v>
      </c>
      <c r="L149" s="24"/>
      <c r="M149" s="27" t="s">
        <v>162</v>
      </c>
      <c r="N149" s="37">
        <v>5.94</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4"/>
        <v>.Industrial Minerals.Products.Lime.KilnsRotary CoalService requestedCIMS.Generic Fuels.Coal</v>
      </c>
    </row>
    <row r="150" spans="1:116" s="12" customFormat="1" x14ac:dyDescent="0.25">
      <c r="A150" s="10" t="s">
        <v>94</v>
      </c>
      <c r="B150" s="41"/>
      <c r="D150" s="39"/>
      <c r="E150" s="39"/>
      <c r="F150" s="10" t="s">
        <v>97</v>
      </c>
      <c r="G150" s="10" t="s">
        <v>268</v>
      </c>
      <c r="H150" s="11"/>
      <c r="I150" s="10"/>
      <c r="J150" s="10" t="s">
        <v>202</v>
      </c>
      <c r="K150" s="39" t="s">
        <v>51</v>
      </c>
      <c r="L150" s="24"/>
      <c r="M150" s="27" t="s">
        <v>162</v>
      </c>
      <c r="N150" s="37">
        <v>1.6932376225724601E-2</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4"/>
        <v>.Industrial Minerals.Products.Lime.KilnsRotary CoalService requested.Industrial Minerals.Ventilation</v>
      </c>
    </row>
    <row r="151" spans="1:116" s="12" customFormat="1" x14ac:dyDescent="0.25">
      <c r="A151" s="10" t="s">
        <v>94</v>
      </c>
      <c r="B151" s="41"/>
      <c r="D151" s="39"/>
      <c r="E151" s="39"/>
      <c r="F151" s="10" t="s">
        <v>97</v>
      </c>
      <c r="G151" s="10" t="s">
        <v>268</v>
      </c>
      <c r="H151" s="11"/>
      <c r="I151" s="10"/>
      <c r="J151" s="10" t="s">
        <v>211</v>
      </c>
      <c r="K151" s="39" t="s">
        <v>51</v>
      </c>
      <c r="L151" s="24"/>
      <c r="M151" s="27" t="s">
        <v>162</v>
      </c>
      <c r="N151" s="37">
        <v>3.1770329608197499E-2</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4"/>
        <v>.Industrial Minerals.Products.Lime.KilnsRotary CoalService requested.Industrial Minerals.Conveyance</v>
      </c>
    </row>
    <row r="152" spans="1:116" s="12" customFormat="1" x14ac:dyDescent="0.25">
      <c r="A152" s="10" t="s">
        <v>94</v>
      </c>
      <c r="B152" s="41"/>
      <c r="D152" s="39"/>
      <c r="E152" s="39"/>
      <c r="F152" s="10" t="s">
        <v>97</v>
      </c>
      <c r="G152" s="10" t="s">
        <v>268</v>
      </c>
      <c r="H152" s="11"/>
      <c r="I152" s="10"/>
      <c r="J152" s="10" t="s">
        <v>241</v>
      </c>
      <c r="K152" s="39" t="s">
        <v>51</v>
      </c>
      <c r="L152" s="24"/>
      <c r="M152" s="27" t="s">
        <v>162</v>
      </c>
      <c r="N152" s="37">
        <v>0.15345334690978901</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4"/>
        <v>.Industrial Minerals.Products.Lime.KilnsRotary CoalService requested.Industrial Minerals.Direct Drive</v>
      </c>
    </row>
    <row r="153" spans="1:116" s="12" customFormat="1" x14ac:dyDescent="0.25">
      <c r="A153" s="10" t="s">
        <v>94</v>
      </c>
      <c r="B153" s="41"/>
      <c r="D153" s="39"/>
      <c r="E153" s="39"/>
      <c r="F153" s="10" t="s">
        <v>98</v>
      </c>
      <c r="G153" s="10" t="s">
        <v>268</v>
      </c>
      <c r="H153" s="11"/>
      <c r="I153" s="10"/>
      <c r="J153" s="10" t="s">
        <v>284</v>
      </c>
      <c r="K153" s="39" t="s">
        <v>51</v>
      </c>
      <c r="L153" s="24"/>
      <c r="M153" s="27" t="s">
        <v>162</v>
      </c>
      <c r="N153" s="37">
        <v>5.74</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4"/>
        <v>.Industrial Minerals.Products.Lime.KilnsRotary Preheat CoalService requestedCIMS.Generic Fuels.Coal</v>
      </c>
    </row>
    <row r="154" spans="1:116" s="12" customFormat="1" x14ac:dyDescent="0.25">
      <c r="A154" s="10" t="s">
        <v>94</v>
      </c>
      <c r="B154" s="41"/>
      <c r="D154" s="39"/>
      <c r="E154" s="39"/>
      <c r="F154" s="10" t="s">
        <v>98</v>
      </c>
      <c r="G154" s="10" t="s">
        <v>268</v>
      </c>
      <c r="H154" s="11"/>
      <c r="I154" s="10"/>
      <c r="J154" s="10" t="s">
        <v>202</v>
      </c>
      <c r="K154" s="39" t="s">
        <v>51</v>
      </c>
      <c r="L154" s="24"/>
      <c r="M154" s="27" t="s">
        <v>162</v>
      </c>
      <c r="N154" s="37">
        <v>3.2271811134046501E-2</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4"/>
        <v>.Industrial Minerals.Products.Lime.KilnsRotary Preheat CoalService requested.Industrial Minerals.Ventilation</v>
      </c>
    </row>
    <row r="155" spans="1:116" s="12" customFormat="1" x14ac:dyDescent="0.25">
      <c r="A155" s="10" t="s">
        <v>94</v>
      </c>
      <c r="B155" s="41"/>
      <c r="D155" s="39"/>
      <c r="E155" s="39"/>
      <c r="F155" s="10" t="s">
        <v>98</v>
      </c>
      <c r="G155" s="10" t="s">
        <v>268</v>
      </c>
      <c r="H155" s="11"/>
      <c r="I155" s="10"/>
      <c r="J155" s="10" t="s">
        <v>211</v>
      </c>
      <c r="K155" s="39" t="s">
        <v>51</v>
      </c>
      <c r="L155" s="24"/>
      <c r="M155" s="27" t="s">
        <v>162</v>
      </c>
      <c r="N155" s="37">
        <v>3.63131622541236E-2</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4"/>
        <v>.Industrial Minerals.Products.Lime.KilnsRotary Preheat CoalService requested.Industrial Minerals.Conveyance</v>
      </c>
    </row>
    <row r="156" spans="1:116" s="12" customFormat="1" x14ac:dyDescent="0.25">
      <c r="A156" s="10" t="s">
        <v>94</v>
      </c>
      <c r="B156" s="41"/>
      <c r="D156" s="39"/>
      <c r="E156" s="39"/>
      <c r="F156" s="10" t="s">
        <v>98</v>
      </c>
      <c r="G156" s="10" t="s">
        <v>268</v>
      </c>
      <c r="H156" s="11"/>
      <c r="I156" s="10"/>
      <c r="J156" s="10" t="s">
        <v>241</v>
      </c>
      <c r="K156" s="39" t="s">
        <v>51</v>
      </c>
      <c r="L156" s="24"/>
      <c r="M156" s="27" t="s">
        <v>162</v>
      </c>
      <c r="N156" s="37">
        <v>0.15032646210155501</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4"/>
        <v>.Industrial Minerals.Products.Lime.KilnsRotary Preheat CoalService requested.Industrial Minerals.Direct Drive</v>
      </c>
    </row>
    <row r="157" spans="1:116" s="12" customFormat="1" x14ac:dyDescent="0.25">
      <c r="A157" s="10" t="s">
        <v>94</v>
      </c>
      <c r="B157" s="41"/>
      <c r="D157" s="39"/>
      <c r="E157" s="39"/>
      <c r="F157" s="10" t="s">
        <v>99</v>
      </c>
      <c r="G157" s="10" t="s">
        <v>268</v>
      </c>
      <c r="H157" s="11"/>
      <c r="I157" s="10"/>
      <c r="J157" s="10" t="s">
        <v>181</v>
      </c>
      <c r="K157" s="39" t="s">
        <v>51</v>
      </c>
      <c r="L157" s="24"/>
      <c r="M157" s="27" t="s">
        <v>162</v>
      </c>
      <c r="N157" s="37">
        <v>5.2</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4"/>
        <v>.Industrial Minerals.Products.Lime.KilnsVertical Shaft NGService requested.Industrial Minerals.Methane Blend</v>
      </c>
    </row>
    <row r="158" spans="1:116" s="12" customFormat="1" x14ac:dyDescent="0.25">
      <c r="A158" s="10" t="s">
        <v>94</v>
      </c>
      <c r="B158" s="41"/>
      <c r="D158" s="39"/>
      <c r="E158" s="39"/>
      <c r="F158" s="10" t="s">
        <v>99</v>
      </c>
      <c r="G158" s="10" t="s">
        <v>268</v>
      </c>
      <c r="H158" s="11"/>
      <c r="I158" s="10"/>
      <c r="J158" s="10" t="s">
        <v>202</v>
      </c>
      <c r="K158" s="39" t="s">
        <v>51</v>
      </c>
      <c r="L158" s="24"/>
      <c r="M158" s="27" t="s">
        <v>162</v>
      </c>
      <c r="N158" s="37">
        <v>3.4189240497586697E-2</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4"/>
        <v>.Industrial Minerals.Products.Lime.KilnsVertical Shaft NGService requested.Industrial Minerals.Ventilation</v>
      </c>
    </row>
    <row r="159" spans="1:116" s="12" customFormat="1" x14ac:dyDescent="0.25">
      <c r="A159" s="10" t="s">
        <v>94</v>
      </c>
      <c r="B159" s="41"/>
      <c r="D159" s="39"/>
      <c r="E159" s="39"/>
      <c r="F159" s="10" t="s">
        <v>99</v>
      </c>
      <c r="G159" s="10" t="s">
        <v>268</v>
      </c>
      <c r="H159" s="11"/>
      <c r="I159" s="10"/>
      <c r="J159" s="10" t="s">
        <v>211</v>
      </c>
      <c r="K159" s="39" t="s">
        <v>51</v>
      </c>
      <c r="L159" s="24"/>
      <c r="M159" s="27" t="s">
        <v>162</v>
      </c>
      <c r="N159" s="37">
        <v>3.7729110091814899E-2</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4"/>
        <v>.Industrial Minerals.Products.Lime.KilnsVertical Shaft NGService requested.Industrial Minerals.Conveyance</v>
      </c>
    </row>
    <row r="160" spans="1:116" s="12" customFormat="1" x14ac:dyDescent="0.25">
      <c r="A160" s="10" t="s">
        <v>94</v>
      </c>
      <c r="B160" s="41"/>
      <c r="D160" s="39"/>
      <c r="E160" s="39"/>
      <c r="F160" s="10" t="s">
        <v>99</v>
      </c>
      <c r="G160" s="10" t="s">
        <v>268</v>
      </c>
      <c r="H160" s="11"/>
      <c r="I160" s="10"/>
      <c r="J160" s="10" t="s">
        <v>241</v>
      </c>
      <c r="K160" s="39" t="s">
        <v>51</v>
      </c>
      <c r="L160" s="24"/>
      <c r="M160" s="27" t="s">
        <v>162</v>
      </c>
      <c r="N160" s="37">
        <v>0.28501850016193497</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4"/>
        <v>.Industrial Minerals.Products.Lime.KilnsVertical Shaft NGService requested.Industrial Minerals.Direct Drive</v>
      </c>
    </row>
    <row r="161" spans="1:116" s="12" customFormat="1" x14ac:dyDescent="0.25">
      <c r="A161" s="10" t="s">
        <v>94</v>
      </c>
      <c r="B161" s="41"/>
      <c r="D161" s="39"/>
      <c r="E161" s="39"/>
      <c r="F161" s="10" t="s">
        <v>100</v>
      </c>
      <c r="G161" s="10" t="s">
        <v>268</v>
      </c>
      <c r="H161" s="11"/>
      <c r="I161" s="10"/>
      <c r="J161" s="10" t="s">
        <v>285</v>
      </c>
      <c r="K161" s="39" t="s">
        <v>51</v>
      </c>
      <c r="L161" s="24"/>
      <c r="M161" s="27" t="s">
        <v>162</v>
      </c>
      <c r="N161" s="37">
        <v>5.0999999999999996</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4"/>
        <v>.Industrial Minerals.Products.Lime.KilnsVertical Shaft Residual OilService requestedCIMS.Generic Fuels.Fuel Oil</v>
      </c>
    </row>
    <row r="162" spans="1:116" s="12" customFormat="1" x14ac:dyDescent="0.25">
      <c r="A162" s="10" t="s">
        <v>94</v>
      </c>
      <c r="B162" s="41"/>
      <c r="D162" s="39"/>
      <c r="E162" s="39"/>
      <c r="F162" s="10" t="s">
        <v>100</v>
      </c>
      <c r="G162" s="10" t="s">
        <v>268</v>
      </c>
      <c r="H162" s="11"/>
      <c r="I162" s="10"/>
      <c r="J162" s="10" t="s">
        <v>202</v>
      </c>
      <c r="K162" s="39" t="s">
        <v>51</v>
      </c>
      <c r="L162" s="24"/>
      <c r="M162" s="27" t="s">
        <v>162</v>
      </c>
      <c r="N162" s="37">
        <v>3.4189240497586697E-2</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4"/>
        <v>.Industrial Minerals.Products.Lime.KilnsVertical Shaft Residual OilService requested.Industrial Minerals.Ventilation</v>
      </c>
    </row>
    <row r="163" spans="1:116" s="12" customFormat="1" x14ac:dyDescent="0.25">
      <c r="A163" s="10" t="s">
        <v>94</v>
      </c>
      <c r="B163" s="41"/>
      <c r="D163" s="39"/>
      <c r="E163" s="39"/>
      <c r="F163" s="10" t="s">
        <v>100</v>
      </c>
      <c r="G163" s="10" t="s">
        <v>268</v>
      </c>
      <c r="H163" s="11"/>
      <c r="I163" s="10"/>
      <c r="J163" s="10" t="s">
        <v>211</v>
      </c>
      <c r="K163" s="39" t="s">
        <v>51</v>
      </c>
      <c r="L163" s="24"/>
      <c r="M163" s="27" t="s">
        <v>162</v>
      </c>
      <c r="N163" s="37">
        <v>3.7729110091814899E-2</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4"/>
        <v>.Industrial Minerals.Products.Lime.KilnsVertical Shaft Residual OilService requested.Industrial Minerals.Conveyance</v>
      </c>
    </row>
    <row r="164" spans="1:116" s="12" customFormat="1" x14ac:dyDescent="0.25">
      <c r="A164" s="10" t="s">
        <v>94</v>
      </c>
      <c r="B164" s="41"/>
      <c r="D164" s="39"/>
      <c r="E164" s="39"/>
      <c r="F164" s="10" t="s">
        <v>100</v>
      </c>
      <c r="G164" s="10" t="s">
        <v>268</v>
      </c>
      <c r="H164" s="11"/>
      <c r="I164" s="10"/>
      <c r="J164" s="10" t="s">
        <v>241</v>
      </c>
      <c r="K164" s="39" t="s">
        <v>51</v>
      </c>
      <c r="L164" s="24"/>
      <c r="M164" s="27" t="s">
        <v>162</v>
      </c>
      <c r="N164" s="37">
        <v>0.28501850016193497</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4"/>
        <v>.Industrial Minerals.Products.Lime.KilnsVertical Shaft Residual OilService requested.Industrial Minerals.Direct Drive</v>
      </c>
    </row>
    <row r="165" spans="1:116" s="12" customFormat="1" x14ac:dyDescent="0.25">
      <c r="A165" s="10" t="s">
        <v>94</v>
      </c>
      <c r="B165" s="41"/>
      <c r="D165" s="39"/>
      <c r="E165" s="39"/>
      <c r="F165" s="10" t="s">
        <v>101</v>
      </c>
      <c r="G165" s="10" t="s">
        <v>268</v>
      </c>
      <c r="H165" s="11"/>
      <c r="I165" s="10"/>
      <c r="J165" s="10" t="s">
        <v>181</v>
      </c>
      <c r="K165" s="39" t="s">
        <v>51</v>
      </c>
      <c r="L165" s="24"/>
      <c r="M165" s="27" t="s">
        <v>162</v>
      </c>
      <c r="N165" s="37">
        <v>8.32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4"/>
        <v>.Industrial Minerals.Products.Lime.KilnsRotary NGService requested.Industrial Minerals.Methane Blend</v>
      </c>
    </row>
    <row r="166" spans="1:116" s="12" customFormat="1" x14ac:dyDescent="0.25">
      <c r="A166" s="10" t="s">
        <v>94</v>
      </c>
      <c r="B166" s="41"/>
      <c r="D166" s="39"/>
      <c r="E166" s="39"/>
      <c r="F166" s="10" t="s">
        <v>101</v>
      </c>
      <c r="G166" s="10" t="s">
        <v>268</v>
      </c>
      <c r="H166" s="11"/>
      <c r="I166" s="10"/>
      <c r="J166" s="10" t="s">
        <v>202</v>
      </c>
      <c r="K166" s="39" t="s">
        <v>51</v>
      </c>
      <c r="L166" s="24"/>
      <c r="M166" s="27" t="s">
        <v>162</v>
      </c>
      <c r="N166" s="37">
        <v>1.85548164564125E-2</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4"/>
        <v>.Industrial Minerals.Products.Lime.KilnsRotary NGService requested.Industrial Minerals.Ventilation</v>
      </c>
    </row>
    <row r="167" spans="1:116" s="12" customFormat="1" x14ac:dyDescent="0.25">
      <c r="A167" s="10" t="s">
        <v>94</v>
      </c>
      <c r="B167" s="41"/>
      <c r="D167" s="39"/>
      <c r="E167" s="39"/>
      <c r="F167" s="10" t="s">
        <v>101</v>
      </c>
      <c r="G167" s="10" t="s">
        <v>268</v>
      </c>
      <c r="H167" s="11"/>
      <c r="I167" s="10"/>
      <c r="J167" s="10" t="s">
        <v>211</v>
      </c>
      <c r="K167" s="39" t="s">
        <v>51</v>
      </c>
      <c r="L167" s="24"/>
      <c r="M167" s="27" t="s">
        <v>162</v>
      </c>
      <c r="N167" s="37">
        <v>3.48087176765767E-2</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4"/>
        <v>.Industrial Minerals.Products.Lime.KilnsRotary NGService requested.Industrial Minerals.Conveyance</v>
      </c>
    </row>
    <row r="168" spans="1:116" s="12" customFormat="1" x14ac:dyDescent="0.25">
      <c r="A168" s="10" t="s">
        <v>94</v>
      </c>
      <c r="B168" s="41"/>
      <c r="D168" s="39"/>
      <c r="E168" s="39"/>
      <c r="F168" s="10" t="s">
        <v>101</v>
      </c>
      <c r="G168" s="10" t="s">
        <v>268</v>
      </c>
      <c r="H168" s="11"/>
      <c r="I168" s="10"/>
      <c r="J168" s="10" t="s">
        <v>241</v>
      </c>
      <c r="K168" s="39" t="s">
        <v>51</v>
      </c>
      <c r="L168" s="24"/>
      <c r="M168" s="27" t="s">
        <v>162</v>
      </c>
      <c r="N168" s="37">
        <v>0.168084807899266</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4"/>
        <v>.Industrial Minerals.Products.Lime.KilnsRotary NGService requested.Industrial Minerals.Direct Drive</v>
      </c>
    </row>
    <row r="169" spans="1:116" s="12" customFormat="1" x14ac:dyDescent="0.25">
      <c r="A169" s="10" t="s">
        <v>94</v>
      </c>
      <c r="B169" s="41"/>
      <c r="D169" s="39"/>
      <c r="E169" s="39"/>
      <c r="F169" s="10" t="s">
        <v>102</v>
      </c>
      <c r="G169" s="10" t="s">
        <v>268</v>
      </c>
      <c r="H169" s="11"/>
      <c r="I169" s="10"/>
      <c r="J169" s="10" t="s">
        <v>286</v>
      </c>
      <c r="K169" s="39" t="s">
        <v>51</v>
      </c>
      <c r="L169" s="24"/>
      <c r="M169" s="27" t="s">
        <v>162</v>
      </c>
      <c r="N169" s="37">
        <v>6.5069999999999997</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4"/>
        <v>.Industrial Minerals.Products.Lime.KilnsRotary PetcokeService requestedCIMS.Generic Fuels.Petroleum Coke</v>
      </c>
    </row>
    <row r="170" spans="1:116" s="12" customFormat="1" x14ac:dyDescent="0.25">
      <c r="A170" s="10" t="s">
        <v>94</v>
      </c>
      <c r="B170" s="41"/>
      <c r="D170" s="39"/>
      <c r="E170" s="39"/>
      <c r="F170" s="10" t="s">
        <v>102</v>
      </c>
      <c r="G170" s="10" t="s">
        <v>268</v>
      </c>
      <c r="H170" s="11"/>
      <c r="I170" s="10"/>
      <c r="J170" s="10" t="s">
        <v>202</v>
      </c>
      <c r="K170" s="39" t="s">
        <v>51</v>
      </c>
      <c r="L170" s="24"/>
      <c r="M170" s="27" t="s">
        <v>162</v>
      </c>
      <c r="N170" s="37">
        <v>1.6932376225724601E-2</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4"/>
        <v>.Industrial Minerals.Products.Lime.KilnsRotary PetcokeService requested.Industrial Minerals.Ventilation</v>
      </c>
    </row>
    <row r="171" spans="1:116" s="12" customFormat="1" x14ac:dyDescent="0.25">
      <c r="A171" s="10" t="s">
        <v>94</v>
      </c>
      <c r="B171" s="41"/>
      <c r="D171" s="39"/>
      <c r="E171" s="39"/>
      <c r="F171" s="10" t="s">
        <v>102</v>
      </c>
      <c r="G171" s="10" t="s">
        <v>268</v>
      </c>
      <c r="H171" s="11"/>
      <c r="I171" s="10"/>
      <c r="J171" s="10" t="s">
        <v>211</v>
      </c>
      <c r="K171" s="39" t="s">
        <v>51</v>
      </c>
      <c r="L171" s="24"/>
      <c r="M171" s="27" t="s">
        <v>162</v>
      </c>
      <c r="N171" s="37">
        <v>3.1770329608197499E-2</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4"/>
        <v>.Industrial Minerals.Products.Lime.KilnsRotary PetcokeService requested.Industrial Minerals.Conveyance</v>
      </c>
    </row>
    <row r="172" spans="1:116" s="12" customFormat="1" x14ac:dyDescent="0.25">
      <c r="A172" s="10" t="s">
        <v>94</v>
      </c>
      <c r="B172" s="41"/>
      <c r="D172" s="39"/>
      <c r="E172" s="39"/>
      <c r="F172" s="10" t="s">
        <v>102</v>
      </c>
      <c r="G172" s="10" t="s">
        <v>268</v>
      </c>
      <c r="H172" s="11"/>
      <c r="I172" s="10"/>
      <c r="J172" s="10" t="s">
        <v>241</v>
      </c>
      <c r="K172" s="39" t="s">
        <v>51</v>
      </c>
      <c r="L172" s="24"/>
      <c r="M172" s="27" t="s">
        <v>162</v>
      </c>
      <c r="N172" s="37">
        <v>0.15345334690978901</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4"/>
        <v>.Industrial Minerals.Products.Lime.KilnsRotary PetcokeService requested.Industrial Minerals.Direct Drive</v>
      </c>
    </row>
    <row r="173" spans="1:116" s="12" customFormat="1" x14ac:dyDescent="0.25">
      <c r="A173" s="10" t="s">
        <v>94</v>
      </c>
      <c r="B173" s="41"/>
      <c r="D173" s="39"/>
      <c r="E173" s="39"/>
      <c r="F173" s="10" t="s">
        <v>103</v>
      </c>
      <c r="G173" s="10" t="s">
        <v>268</v>
      </c>
      <c r="H173" s="11"/>
      <c r="I173" s="10"/>
      <c r="J173" s="10" t="s">
        <v>286</v>
      </c>
      <c r="K173" s="39" t="s">
        <v>51</v>
      </c>
      <c r="L173" s="24"/>
      <c r="M173" s="27" t="s">
        <v>162</v>
      </c>
      <c r="N173" s="37">
        <v>6.0419999999999998</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4"/>
        <v>.Industrial Minerals.Products.Lime.KilnsRotary Preheat PetcokeService requestedCIMS.Generic Fuels.Petroleum Coke</v>
      </c>
    </row>
    <row r="174" spans="1:116" s="12" customFormat="1" x14ac:dyDescent="0.25">
      <c r="A174" s="10" t="s">
        <v>94</v>
      </c>
      <c r="B174" s="41"/>
      <c r="D174" s="39"/>
      <c r="E174" s="39"/>
      <c r="F174" s="10" t="s">
        <v>103</v>
      </c>
      <c r="G174" s="10" t="s">
        <v>268</v>
      </c>
      <c r="H174" s="11"/>
      <c r="I174" s="10"/>
      <c r="J174" s="10" t="s">
        <v>202</v>
      </c>
      <c r="K174" s="39" t="s">
        <v>51</v>
      </c>
      <c r="L174" s="24"/>
      <c r="M174" s="27" t="s">
        <v>162</v>
      </c>
      <c r="N174" s="37">
        <v>3.2271811134046501E-2</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4"/>
        <v>.Industrial Minerals.Products.Lime.KilnsRotary Preheat PetcokeService requested.Industrial Minerals.Ventilation</v>
      </c>
    </row>
    <row r="175" spans="1:116" s="12" customFormat="1" x14ac:dyDescent="0.25">
      <c r="A175" s="10" t="s">
        <v>94</v>
      </c>
      <c r="B175" s="41"/>
      <c r="D175" s="39"/>
      <c r="E175" s="39"/>
      <c r="F175" s="10" t="s">
        <v>103</v>
      </c>
      <c r="G175" s="10" t="s">
        <v>268</v>
      </c>
      <c r="H175" s="11"/>
      <c r="I175" s="10"/>
      <c r="J175" s="10" t="s">
        <v>211</v>
      </c>
      <c r="K175" s="39" t="s">
        <v>51</v>
      </c>
      <c r="L175" s="24"/>
      <c r="M175" s="27" t="s">
        <v>162</v>
      </c>
      <c r="N175" s="48">
        <v>3.63131622541236E-2</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4"/>
        <v>.Industrial Minerals.Products.Lime.KilnsRotary Preheat PetcokeService requested.Industrial Minerals.Conveyance</v>
      </c>
    </row>
    <row r="176" spans="1:116" s="12" customFormat="1" x14ac:dyDescent="0.25">
      <c r="A176" s="10" t="s">
        <v>94</v>
      </c>
      <c r="B176" s="41"/>
      <c r="D176" s="39"/>
      <c r="E176" s="39"/>
      <c r="F176" s="10" t="s">
        <v>103</v>
      </c>
      <c r="G176" s="10" t="s">
        <v>268</v>
      </c>
      <c r="H176" s="11"/>
      <c r="I176" s="10"/>
      <c r="J176" s="10" t="s">
        <v>241</v>
      </c>
      <c r="K176" s="39" t="s">
        <v>51</v>
      </c>
      <c r="L176" s="24"/>
      <c r="M176" s="27" t="s">
        <v>162</v>
      </c>
      <c r="N176" s="48">
        <v>0.15032646210155501</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4"/>
        <v>.Industrial Minerals.Products.Lime.KilnsRotary Preheat PetcokeService requested.Industrial Minerals.Direct Drive</v>
      </c>
    </row>
    <row r="177" spans="1:116" s="12" customFormat="1" x14ac:dyDescent="0.25">
      <c r="A177" s="10" t="s">
        <v>94</v>
      </c>
      <c r="B177" s="41"/>
      <c r="D177" s="39"/>
      <c r="E177" s="39"/>
      <c r="F177" s="10" t="s">
        <v>104</v>
      </c>
      <c r="G177" s="10" t="s">
        <v>268</v>
      </c>
      <c r="H177" s="11"/>
      <c r="I177" s="10"/>
      <c r="J177" s="10" t="s">
        <v>286</v>
      </c>
      <c r="K177" s="39" t="s">
        <v>51</v>
      </c>
      <c r="L177" s="24"/>
      <c r="M177" s="27" t="s">
        <v>162</v>
      </c>
      <c r="N177" s="48">
        <v>5.4610000000000003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4"/>
        <v>.Industrial Minerals.Products.Lime.KilnsRotary Preheat Internals PetcokeService requestedCIMS.Generic Fuels.Petroleum Coke</v>
      </c>
    </row>
    <row r="178" spans="1:116" s="12" customFormat="1" x14ac:dyDescent="0.25">
      <c r="A178" s="10" t="s">
        <v>94</v>
      </c>
      <c r="B178" s="41"/>
      <c r="D178" s="39"/>
      <c r="E178" s="39"/>
      <c r="F178" s="10" t="s">
        <v>104</v>
      </c>
      <c r="G178" s="10" t="s">
        <v>268</v>
      </c>
      <c r="H178" s="11"/>
      <c r="I178" s="10"/>
      <c r="J178" s="10" t="s">
        <v>202</v>
      </c>
      <c r="K178" s="39" t="s">
        <v>51</v>
      </c>
      <c r="L178" s="24"/>
      <c r="M178" s="27" t="s">
        <v>162</v>
      </c>
      <c r="N178" s="49">
        <v>3.8496081837231001E-2</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4"/>
        <v>.Industrial Minerals.Products.Lime.KilnsRotary Preheat Internals PetcokeService requested.Industrial Minerals.Ventilation</v>
      </c>
    </row>
    <row r="179" spans="1:116" s="12" customFormat="1" x14ac:dyDescent="0.25">
      <c r="A179" s="10" t="s">
        <v>94</v>
      </c>
      <c r="B179" s="41"/>
      <c r="D179" s="39"/>
      <c r="E179" s="39"/>
      <c r="F179" s="10" t="s">
        <v>104</v>
      </c>
      <c r="G179" s="10" t="s">
        <v>268</v>
      </c>
      <c r="H179" s="11"/>
      <c r="I179" s="10"/>
      <c r="J179" s="10" t="s">
        <v>211</v>
      </c>
      <c r="K179" s="39" t="s">
        <v>51</v>
      </c>
      <c r="L179" s="24"/>
      <c r="M179" s="27" t="s">
        <v>162</v>
      </c>
      <c r="N179" s="48">
        <v>4.2478435130737603E-2</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4"/>
        <v>.Industrial Minerals.Products.Lime.KilnsRotary Preheat Internals PetcokeService requested.Industrial Minerals.Conveyance</v>
      </c>
    </row>
    <row r="180" spans="1:116" s="12" customFormat="1" x14ac:dyDescent="0.25">
      <c r="A180" s="10" t="s">
        <v>94</v>
      </c>
      <c r="B180" s="41"/>
      <c r="D180" s="39"/>
      <c r="E180" s="39"/>
      <c r="F180" s="10" t="s">
        <v>104</v>
      </c>
      <c r="G180" s="10" t="s">
        <v>268</v>
      </c>
      <c r="H180" s="11"/>
      <c r="I180" s="10"/>
      <c r="J180" s="10" t="s">
        <v>241</v>
      </c>
      <c r="K180" s="39" t="s">
        <v>51</v>
      </c>
      <c r="L180" s="24"/>
      <c r="M180" s="27" t="s">
        <v>162</v>
      </c>
      <c r="N180" s="48">
        <v>0.32083018089020998</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4"/>
        <v>.Industrial Minerals.Products.Lime.KilnsRotary Preheat Internals PetcokeService requested.Industrial Minerals.Direct Drive</v>
      </c>
    </row>
    <row r="181" spans="1:116" s="12" customFormat="1" x14ac:dyDescent="0.25">
      <c r="A181" s="10" t="s">
        <v>94</v>
      </c>
      <c r="B181" s="41"/>
      <c r="D181" s="39"/>
      <c r="E181" s="39"/>
      <c r="F181" s="10" t="s">
        <v>105</v>
      </c>
      <c r="G181" s="10" t="s">
        <v>268</v>
      </c>
      <c r="H181" s="11"/>
      <c r="I181" s="10"/>
      <c r="J181" s="10" t="s">
        <v>284</v>
      </c>
      <c r="K181" s="39" t="s">
        <v>51</v>
      </c>
      <c r="L181" s="24"/>
      <c r="M181" s="27" t="s">
        <v>162</v>
      </c>
      <c r="N181" s="48">
        <v>5.94</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4"/>
        <v>.Industrial Minerals.Products.Lime.KilnsRotary Coal with CCSService requestedCIMS.Generic Fuels.Coal</v>
      </c>
    </row>
    <row r="182" spans="1:116" s="12" customFormat="1" x14ac:dyDescent="0.25">
      <c r="A182" s="10" t="s">
        <v>94</v>
      </c>
      <c r="B182" s="41"/>
      <c r="D182" s="39"/>
      <c r="E182" s="39"/>
      <c r="F182" s="10" t="s">
        <v>105</v>
      </c>
      <c r="G182" s="10" t="s">
        <v>268</v>
      </c>
      <c r="H182" s="11"/>
      <c r="I182" s="10"/>
      <c r="J182" s="10" t="s">
        <v>202</v>
      </c>
      <c r="K182" s="39" t="s">
        <v>51</v>
      </c>
      <c r="L182" s="24"/>
      <c r="M182" s="27" t="s">
        <v>162</v>
      </c>
      <c r="N182" s="37">
        <v>1.6932376225724601E-2</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4"/>
        <v>.Industrial Minerals.Products.Lime.KilnsRotary Coal with CCSService requested.Industrial Minerals.Ventilation</v>
      </c>
    </row>
    <row r="183" spans="1:116" s="12" customFormat="1" x14ac:dyDescent="0.25">
      <c r="A183" s="10" t="s">
        <v>94</v>
      </c>
      <c r="B183" s="41"/>
      <c r="D183" s="39"/>
      <c r="E183" s="39"/>
      <c r="F183" s="10" t="s">
        <v>105</v>
      </c>
      <c r="G183" s="10" t="s">
        <v>268</v>
      </c>
      <c r="H183" s="11"/>
      <c r="I183" s="10"/>
      <c r="J183" s="10" t="s">
        <v>211</v>
      </c>
      <c r="K183" s="39" t="s">
        <v>51</v>
      </c>
      <c r="L183" s="24"/>
      <c r="M183" s="27" t="s">
        <v>162</v>
      </c>
      <c r="N183" s="37">
        <v>3.1770329608197499E-2</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4"/>
        <v>.Industrial Minerals.Products.Lime.KilnsRotary Coal with CCSService requested.Industrial Minerals.Conveyance</v>
      </c>
    </row>
    <row r="184" spans="1:116" s="12" customFormat="1" x14ac:dyDescent="0.25">
      <c r="A184" s="10" t="s">
        <v>94</v>
      </c>
      <c r="B184" s="41"/>
      <c r="D184" s="39"/>
      <c r="E184" s="39"/>
      <c r="F184" s="10" t="s">
        <v>105</v>
      </c>
      <c r="G184" s="10" t="s">
        <v>268</v>
      </c>
      <c r="H184" s="11"/>
      <c r="I184" s="10"/>
      <c r="J184" s="10" t="s">
        <v>241</v>
      </c>
      <c r="K184" s="39" t="s">
        <v>51</v>
      </c>
      <c r="L184" s="24"/>
      <c r="M184" s="27" t="s">
        <v>162</v>
      </c>
      <c r="N184" s="37">
        <v>0.15345334690978901</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4"/>
        <v>.Industrial Minerals.Products.Lime.KilnsRotary Coal with CCSService requested.Industrial Minerals.Direct Drive</v>
      </c>
    </row>
    <row r="185" spans="1:116" s="12" customFormat="1" x14ac:dyDescent="0.25">
      <c r="A185" s="10" t="s">
        <v>94</v>
      </c>
      <c r="B185" s="41"/>
      <c r="D185" s="39"/>
      <c r="E185" s="39"/>
      <c r="F185" s="10" t="s">
        <v>105</v>
      </c>
      <c r="G185" s="10" t="s">
        <v>268</v>
      </c>
      <c r="H185" s="11"/>
      <c r="I185" s="10"/>
      <c r="J185" s="10" t="s">
        <v>188</v>
      </c>
      <c r="K185" s="39" t="s">
        <v>51</v>
      </c>
      <c r="L185" s="24" t="s">
        <v>289</v>
      </c>
      <c r="M185" s="27" t="s">
        <v>189</v>
      </c>
      <c r="N185" s="37">
        <v>1.23363217064881</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4"/>
        <v>.Industrial Minerals.Products.Lime.KilnsRotary Coal with CCSService requested.Industrial Minerals.CCS</v>
      </c>
    </row>
    <row r="186" spans="1:116" s="12" customFormat="1" x14ac:dyDescent="0.25">
      <c r="A186" s="10" t="s">
        <v>94</v>
      </c>
      <c r="B186" s="41"/>
      <c r="D186" s="39"/>
      <c r="E186" s="39"/>
      <c r="F186" s="10" t="s">
        <v>106</v>
      </c>
      <c r="G186" s="10" t="s">
        <v>268</v>
      </c>
      <c r="H186" s="11"/>
      <c r="I186" s="10"/>
      <c r="J186" s="10" t="s">
        <v>290</v>
      </c>
      <c r="K186" s="39" t="s">
        <v>51</v>
      </c>
      <c r="L186" s="24"/>
      <c r="M186" s="27" t="s">
        <v>162</v>
      </c>
      <c r="N186" s="37">
        <v>8.32</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4"/>
        <v>.Industrial Minerals.Products.Lime.KilnsRotary NG with CCSService requestedCIMS.Generic Fuels.Natural Gas</v>
      </c>
    </row>
    <row r="187" spans="1:116" s="12" customFormat="1" x14ac:dyDescent="0.25">
      <c r="A187" s="10" t="s">
        <v>94</v>
      </c>
      <c r="B187" s="41"/>
      <c r="D187" s="39"/>
      <c r="E187" s="39"/>
      <c r="F187" s="10" t="s">
        <v>106</v>
      </c>
      <c r="G187" s="10" t="s">
        <v>268</v>
      </c>
      <c r="H187" s="11"/>
      <c r="I187" s="10"/>
      <c r="J187" s="10" t="s">
        <v>202</v>
      </c>
      <c r="K187" s="39" t="s">
        <v>51</v>
      </c>
      <c r="L187" s="24"/>
      <c r="M187" s="27" t="s">
        <v>162</v>
      </c>
      <c r="N187" s="37">
        <v>1.85548164564125E-2</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4"/>
        <v>.Industrial Minerals.Products.Lime.KilnsRotary NG with CCSService requested.Industrial Minerals.Ventilation</v>
      </c>
    </row>
    <row r="188" spans="1:116" s="12" customFormat="1" x14ac:dyDescent="0.25">
      <c r="A188" s="10" t="s">
        <v>94</v>
      </c>
      <c r="B188" s="41"/>
      <c r="D188" s="39"/>
      <c r="E188" s="39"/>
      <c r="F188" s="10" t="s">
        <v>106</v>
      </c>
      <c r="G188" s="10" t="s">
        <v>268</v>
      </c>
      <c r="H188" s="11"/>
      <c r="I188" s="10"/>
      <c r="J188" s="10" t="s">
        <v>211</v>
      </c>
      <c r="K188" s="39" t="s">
        <v>51</v>
      </c>
      <c r="L188" s="24"/>
      <c r="M188" s="27" t="s">
        <v>162</v>
      </c>
      <c r="N188" s="37">
        <v>3.48087176765767E-2</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4"/>
        <v>.Industrial Minerals.Products.Lime.KilnsRotary NG with CCSService requested.Industrial Minerals.Conveyance</v>
      </c>
    </row>
    <row r="189" spans="1:116" s="12" customFormat="1" x14ac:dyDescent="0.25">
      <c r="A189" s="10" t="s">
        <v>94</v>
      </c>
      <c r="B189" s="41"/>
      <c r="D189" s="39"/>
      <c r="E189" s="39"/>
      <c r="F189" s="10" t="s">
        <v>106</v>
      </c>
      <c r="G189" s="10" t="s">
        <v>268</v>
      </c>
      <c r="H189" s="11"/>
      <c r="I189" s="10"/>
      <c r="J189" s="10" t="s">
        <v>241</v>
      </c>
      <c r="K189" s="39" t="s">
        <v>51</v>
      </c>
      <c r="L189" s="24"/>
      <c r="M189" s="27" t="s">
        <v>162</v>
      </c>
      <c r="N189" s="37">
        <v>0.168084807899266</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4"/>
        <v>.Industrial Minerals.Products.Lime.KilnsRotary NG with CCSService requested.Industrial Minerals.Direct Drive</v>
      </c>
    </row>
    <row r="190" spans="1:116" s="12" customFormat="1" x14ac:dyDescent="0.25">
      <c r="A190" s="10" t="s">
        <v>94</v>
      </c>
      <c r="B190" s="41"/>
      <c r="D190" s="39"/>
      <c r="E190" s="39"/>
      <c r="F190" s="10" t="s">
        <v>106</v>
      </c>
      <c r="G190" s="10" t="s">
        <v>268</v>
      </c>
      <c r="H190" s="11"/>
      <c r="I190" s="10"/>
      <c r="J190" s="10" t="s">
        <v>188</v>
      </c>
      <c r="K190" s="39" t="s">
        <v>51</v>
      </c>
      <c r="L190" s="24" t="s">
        <v>291</v>
      </c>
      <c r="M190" s="27" t="s">
        <v>189</v>
      </c>
      <c r="N190" s="37">
        <v>1.15743471303391</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4"/>
        <v>.Industrial Minerals.Products.Lime.KilnsRotary NG with CCSService requested.Industrial Minerals.CCS</v>
      </c>
    </row>
    <row r="191" spans="1:116" s="12" customFormat="1" x14ac:dyDescent="0.25">
      <c r="A191" s="10" t="s">
        <v>94</v>
      </c>
      <c r="B191" s="41"/>
      <c r="D191" s="39"/>
      <c r="E191" s="39"/>
      <c r="F191" s="10" t="s">
        <v>107</v>
      </c>
      <c r="G191" s="10" t="s">
        <v>268</v>
      </c>
      <c r="H191" s="11"/>
      <c r="I191" s="10"/>
      <c r="J191" s="10" t="s">
        <v>284</v>
      </c>
      <c r="K191" s="39" t="s">
        <v>51</v>
      </c>
      <c r="L191" s="24"/>
      <c r="M191" s="27" t="s">
        <v>162</v>
      </c>
      <c r="N191" s="37">
        <v>5.16</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4"/>
        <v>.Industrial Minerals.Products.Lime.KilnsRotary Preheat Internals CoalService requestedCIMS.Generic Fuels.Coal</v>
      </c>
    </row>
    <row r="192" spans="1:116" s="12" customFormat="1" x14ac:dyDescent="0.25">
      <c r="A192" s="10" t="s">
        <v>94</v>
      </c>
      <c r="B192" s="41"/>
      <c r="D192" s="39"/>
      <c r="E192" s="39"/>
      <c r="F192" s="10" t="s">
        <v>107</v>
      </c>
      <c r="G192" s="10" t="s">
        <v>268</v>
      </c>
      <c r="H192" s="11"/>
      <c r="I192" s="10"/>
      <c r="J192" s="10" t="s">
        <v>202</v>
      </c>
      <c r="K192" s="39" t="s">
        <v>51</v>
      </c>
      <c r="L192" s="24"/>
      <c r="M192" s="27" t="s">
        <v>162</v>
      </c>
      <c r="N192" s="37">
        <v>3.8496081837231001E-2</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4"/>
        <v>.Industrial Minerals.Products.Lime.KilnsRotary Preheat Internals CoalService requested.Industrial Minerals.Ventilation</v>
      </c>
    </row>
    <row r="193" spans="1:116" s="12" customFormat="1" x14ac:dyDescent="0.25">
      <c r="A193" s="10" t="s">
        <v>94</v>
      </c>
      <c r="B193" s="41"/>
      <c r="D193" s="39"/>
      <c r="E193" s="39"/>
      <c r="F193" s="10" t="s">
        <v>107</v>
      </c>
      <c r="G193" s="10" t="s">
        <v>268</v>
      </c>
      <c r="H193" s="11"/>
      <c r="I193" s="10"/>
      <c r="J193" s="10" t="s">
        <v>211</v>
      </c>
      <c r="K193" s="39" t="s">
        <v>51</v>
      </c>
      <c r="L193" s="24"/>
      <c r="M193" s="27" t="s">
        <v>162</v>
      </c>
      <c r="N193" s="37">
        <v>4.2478435130737603E-2</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4"/>
        <v>.Industrial Minerals.Products.Lime.KilnsRotary Preheat Internals CoalService requested.Industrial Minerals.Conveyance</v>
      </c>
    </row>
    <row r="194" spans="1:116" s="12" customFormat="1" x14ac:dyDescent="0.25">
      <c r="A194" s="10" t="s">
        <v>94</v>
      </c>
      <c r="B194" s="41"/>
      <c r="D194" s="39"/>
      <c r="E194" s="39"/>
      <c r="F194" s="10" t="s">
        <v>107</v>
      </c>
      <c r="G194" s="10" t="s">
        <v>268</v>
      </c>
      <c r="H194" s="11"/>
      <c r="I194" s="10"/>
      <c r="J194" s="10" t="s">
        <v>241</v>
      </c>
      <c r="K194" s="39" t="s">
        <v>51</v>
      </c>
      <c r="L194" s="24"/>
      <c r="M194" s="27" t="s">
        <v>162</v>
      </c>
      <c r="N194" s="37">
        <v>0.32083018089020998</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4"/>
        <v>.Industrial Minerals.Products.Lime.KilnsRotary Preheat Internals CoalService requested.Industrial Minerals.Direct Drive</v>
      </c>
    </row>
    <row r="195" spans="1:116" s="12" customFormat="1" x14ac:dyDescent="0.25">
      <c r="A195" s="10" t="s">
        <v>94</v>
      </c>
      <c r="B195" s="41"/>
      <c r="D195" s="39"/>
      <c r="E195" s="39"/>
      <c r="F195" s="10" t="s">
        <v>108</v>
      </c>
      <c r="G195" s="10" t="s">
        <v>268</v>
      </c>
      <c r="H195" s="11"/>
      <c r="I195" s="10"/>
      <c r="J195" s="10" t="s">
        <v>285</v>
      </c>
      <c r="K195" s="39" t="s">
        <v>51</v>
      </c>
      <c r="L195" s="24"/>
      <c r="M195" s="27" t="s">
        <v>162</v>
      </c>
      <c r="N195" s="37">
        <v>5.94</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5">_xlfn.CONCAT(A195,C195,F195:J195)</f>
        <v>.Industrial Minerals.Products.Lime.KilnsRotary Residual OilService requestedCIMS.Generic Fuels.Fuel Oil</v>
      </c>
    </row>
    <row r="196" spans="1:116" s="12" customFormat="1" x14ac:dyDescent="0.25">
      <c r="A196" s="10" t="s">
        <v>94</v>
      </c>
      <c r="B196" s="41"/>
      <c r="D196" s="39"/>
      <c r="E196" s="39"/>
      <c r="F196" s="10" t="s">
        <v>108</v>
      </c>
      <c r="G196" s="10" t="s">
        <v>268</v>
      </c>
      <c r="H196" s="11"/>
      <c r="I196" s="10"/>
      <c r="J196" s="10" t="s">
        <v>202</v>
      </c>
      <c r="K196" s="39" t="s">
        <v>51</v>
      </c>
      <c r="L196" s="24"/>
      <c r="M196" s="27" t="s">
        <v>162</v>
      </c>
      <c r="N196" s="37">
        <v>1.77583457977111E-2</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5"/>
        <v>.Industrial Minerals.Products.Lime.KilnsRotary Residual OilService requested.Industrial Minerals.Ventilation</v>
      </c>
    </row>
    <row r="197" spans="1:116" s="12" customFormat="1" x14ac:dyDescent="0.25">
      <c r="A197" s="10" t="s">
        <v>94</v>
      </c>
      <c r="B197" s="41"/>
      <c r="D197" s="39"/>
      <c r="E197" s="39"/>
      <c r="F197" s="10" t="s">
        <v>108</v>
      </c>
      <c r="G197" s="10" t="s">
        <v>268</v>
      </c>
      <c r="H197" s="11"/>
      <c r="I197" s="10"/>
      <c r="J197" s="10" t="s">
        <v>211</v>
      </c>
      <c r="K197" s="39" t="s">
        <v>51</v>
      </c>
      <c r="L197" s="24"/>
      <c r="M197" s="27" t="s">
        <v>162</v>
      </c>
      <c r="N197" s="37">
        <v>3.3274774185744503E-2</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5"/>
        <v>.Industrial Minerals.Products.Lime.KilnsRotary Residual OilService requested.Industrial Minerals.Conveyance</v>
      </c>
    </row>
    <row r="198" spans="1:116" s="12" customFormat="1" x14ac:dyDescent="0.25">
      <c r="A198" s="10" t="s">
        <v>94</v>
      </c>
      <c r="B198" s="41"/>
      <c r="D198" s="39"/>
      <c r="E198" s="39"/>
      <c r="F198" s="10" t="s">
        <v>108</v>
      </c>
      <c r="G198" s="10" t="s">
        <v>268</v>
      </c>
      <c r="H198" s="11"/>
      <c r="I198" s="10"/>
      <c r="J198" s="10" t="s">
        <v>241</v>
      </c>
      <c r="K198" s="39" t="s">
        <v>51</v>
      </c>
      <c r="L198" s="24"/>
      <c r="M198" s="27" t="s">
        <v>162</v>
      </c>
      <c r="N198" s="37">
        <v>0.160769077404528</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5"/>
        <v>.Industrial Minerals.Products.Lime.KilnsRotary Residual OilService requested.Industrial Minerals.Direct Drive</v>
      </c>
    </row>
    <row r="199" spans="1:116" s="12" customFormat="1" x14ac:dyDescent="0.25">
      <c r="A199" s="10" t="s">
        <v>94</v>
      </c>
      <c r="B199" s="41"/>
      <c r="D199" s="39"/>
      <c r="E199" s="39"/>
      <c r="F199" s="10" t="s">
        <v>109</v>
      </c>
      <c r="G199" s="10" t="s">
        <v>268</v>
      </c>
      <c r="H199" s="11"/>
      <c r="I199" s="10"/>
      <c r="J199" s="10" t="s">
        <v>285</v>
      </c>
      <c r="K199" s="39" t="s">
        <v>51</v>
      </c>
      <c r="L199" s="24"/>
      <c r="M199" s="27" t="s">
        <v>162</v>
      </c>
      <c r="N199" s="37">
        <v>5.64</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5"/>
        <v>.Industrial Minerals.Products.Lime.KilnsRotary Preheat Residual OilService requestedCIMS.Generic Fuels.Fuel Oil</v>
      </c>
    </row>
    <row r="200" spans="1:116" s="12" customFormat="1" x14ac:dyDescent="0.25">
      <c r="A200" s="10" t="s">
        <v>94</v>
      </c>
      <c r="B200" s="41"/>
      <c r="D200" s="39"/>
      <c r="E200" s="39"/>
      <c r="F200" s="10" t="s">
        <v>109</v>
      </c>
      <c r="G200" s="10" t="s">
        <v>268</v>
      </c>
      <c r="H200" s="11"/>
      <c r="I200" s="10"/>
      <c r="J200" s="10" t="s">
        <v>202</v>
      </c>
      <c r="K200" s="39" t="s">
        <v>51</v>
      </c>
      <c r="L200" s="24"/>
      <c r="M200" s="27" t="s">
        <v>162</v>
      </c>
      <c r="N200" s="37">
        <v>2.9587410025090199E-2</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5"/>
        <v>.Industrial Minerals.Products.Lime.KilnsRotary Preheat Residual OilService requested.Industrial Minerals.Ventilation</v>
      </c>
    </row>
    <row r="201" spans="1:116" s="12" customFormat="1" x14ac:dyDescent="0.25">
      <c r="A201" s="10" t="s">
        <v>94</v>
      </c>
      <c r="B201" s="41"/>
      <c r="D201" s="39"/>
      <c r="E201" s="39"/>
      <c r="F201" s="10" t="s">
        <v>109</v>
      </c>
      <c r="G201" s="10" t="s">
        <v>268</v>
      </c>
      <c r="H201" s="11"/>
      <c r="I201" s="10"/>
      <c r="J201" s="10" t="s">
        <v>211</v>
      </c>
      <c r="K201" s="39" t="s">
        <v>51</v>
      </c>
      <c r="L201" s="24"/>
      <c r="M201" s="27" t="s">
        <v>162</v>
      </c>
      <c r="N201" s="37">
        <v>3.3274774185744503E-2</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5"/>
        <v>.Industrial Minerals.Products.Lime.KilnsRotary Preheat Residual OilService requested.Industrial Minerals.Conveyance</v>
      </c>
    </row>
    <row r="202" spans="1:116" s="12" customFormat="1" x14ac:dyDescent="0.25">
      <c r="A202" s="10" t="s">
        <v>94</v>
      </c>
      <c r="B202" s="41"/>
      <c r="D202" s="39"/>
      <c r="E202" s="39"/>
      <c r="F202" s="10" t="s">
        <v>109</v>
      </c>
      <c r="G202" s="10" t="s">
        <v>268</v>
      </c>
      <c r="H202" s="11"/>
      <c r="I202" s="10"/>
      <c r="J202" s="10" t="s">
        <v>241</v>
      </c>
      <c r="K202" s="39" t="s">
        <v>51</v>
      </c>
      <c r="L202" s="24"/>
      <c r="M202" s="27" t="s">
        <v>162</v>
      </c>
      <c r="N202" s="37">
        <v>0.13778942395533</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5"/>
        <v>.Industrial Minerals.Products.Lime.KilnsRotary Preheat Residual OilService requested.Industrial Minerals.Direct Drive</v>
      </c>
    </row>
    <row r="203" spans="1:116" s="12" customFormat="1" x14ac:dyDescent="0.25">
      <c r="A203" s="10" t="s">
        <v>94</v>
      </c>
      <c r="B203" s="41"/>
      <c r="D203" s="39"/>
      <c r="E203" s="39"/>
      <c r="F203" s="10" t="s">
        <v>110</v>
      </c>
      <c r="G203" s="10" t="s">
        <v>268</v>
      </c>
      <c r="H203" s="11"/>
      <c r="I203" s="10"/>
      <c r="J203" s="10" t="s">
        <v>285</v>
      </c>
      <c r="K203" s="39" t="s">
        <v>51</v>
      </c>
      <c r="L203" s="24"/>
      <c r="M203" s="27" t="s">
        <v>162</v>
      </c>
      <c r="N203" s="37">
        <v>5.0599999999999996</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5"/>
        <v>.Industrial Minerals.Products.Lime.KilnsRotary Preheat Internals Residual OilService requestedCIMS.Generic Fuels.Fuel Oil</v>
      </c>
    </row>
    <row r="204" spans="1:116" s="12" customFormat="1" x14ac:dyDescent="0.25">
      <c r="A204" s="10" t="s">
        <v>94</v>
      </c>
      <c r="B204" s="41"/>
      <c r="D204" s="39"/>
      <c r="E204" s="39"/>
      <c r="F204" s="10" t="s">
        <v>110</v>
      </c>
      <c r="G204" s="10" t="s">
        <v>268</v>
      </c>
      <c r="H204" s="11"/>
      <c r="I204" s="10"/>
      <c r="J204" s="10" t="s">
        <v>202</v>
      </c>
      <c r="K204" s="39" t="s">
        <v>51</v>
      </c>
      <c r="L204" s="24"/>
      <c r="M204" s="27" t="s">
        <v>162</v>
      </c>
      <c r="N204" s="37">
        <v>3.4189240497586697E-2</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5"/>
        <v>.Industrial Minerals.Products.Lime.KilnsRotary Preheat Internals Residual OilService requested.Industrial Minerals.Ventilation</v>
      </c>
    </row>
    <row r="205" spans="1:116" s="12" customFormat="1" x14ac:dyDescent="0.25">
      <c r="A205" s="10" t="s">
        <v>94</v>
      </c>
      <c r="B205" s="41"/>
      <c r="D205" s="39"/>
      <c r="E205" s="39"/>
      <c r="F205" s="10" t="s">
        <v>110</v>
      </c>
      <c r="G205" s="10" t="s">
        <v>268</v>
      </c>
      <c r="H205" s="11"/>
      <c r="I205" s="10"/>
      <c r="J205" s="10" t="s">
        <v>211</v>
      </c>
      <c r="K205" s="39" t="s">
        <v>51</v>
      </c>
      <c r="L205" s="24"/>
      <c r="M205" s="27" t="s">
        <v>162</v>
      </c>
      <c r="N205" s="37">
        <v>3.7729110091814899E-2</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5"/>
        <v>.Industrial Minerals.Products.Lime.KilnsRotary Preheat Internals Residual OilService requested.Industrial Minerals.Conveyance</v>
      </c>
    </row>
    <row r="206" spans="1:116" s="12" customFormat="1" x14ac:dyDescent="0.25">
      <c r="A206" s="10" t="s">
        <v>94</v>
      </c>
      <c r="B206" s="41"/>
      <c r="D206" s="39"/>
      <c r="E206" s="39"/>
      <c r="F206" s="10" t="s">
        <v>110</v>
      </c>
      <c r="G206" s="10" t="s">
        <v>268</v>
      </c>
      <c r="H206" s="11"/>
      <c r="I206" s="10"/>
      <c r="J206" s="10" t="s">
        <v>241</v>
      </c>
      <c r="K206" s="39" t="s">
        <v>51</v>
      </c>
      <c r="L206" s="24"/>
      <c r="M206" s="27" t="s">
        <v>162</v>
      </c>
      <c r="N206" s="37">
        <v>0.28501850016193497</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5"/>
        <v>.Industrial Minerals.Products.Lime.KilnsRotary Preheat Internals Residual OilService requested.Industrial Minerals.Direct Drive</v>
      </c>
    </row>
    <row r="207" spans="1:116" s="12" customFormat="1" x14ac:dyDescent="0.25">
      <c r="A207" s="10" t="s">
        <v>94</v>
      </c>
      <c r="B207" s="41"/>
      <c r="D207" s="39"/>
      <c r="E207" s="39"/>
      <c r="F207" s="10" t="s">
        <v>72</v>
      </c>
      <c r="G207" s="10" t="s">
        <v>268</v>
      </c>
      <c r="H207" s="11"/>
      <c r="I207" s="10"/>
      <c r="J207" s="10" t="s">
        <v>161</v>
      </c>
      <c r="K207" s="39" t="s">
        <v>51</v>
      </c>
      <c r="L207" s="24"/>
      <c r="M207" s="27" t="s">
        <v>162</v>
      </c>
      <c r="N207" s="37">
        <v>2.637</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5"/>
        <v>.Industrial Minerals.Products.Lime.KilnsStd process with calcium mineralsService requested.Industrial Minerals.Heat</v>
      </c>
    </row>
    <row r="208" spans="1:116" s="12" customFormat="1" x14ac:dyDescent="0.25">
      <c r="A208" s="10" t="s">
        <v>94</v>
      </c>
      <c r="B208" s="41"/>
      <c r="D208" s="39"/>
      <c r="E208" s="39"/>
      <c r="F208" s="10" t="s">
        <v>72</v>
      </c>
      <c r="G208" s="10" t="s">
        <v>268</v>
      </c>
      <c r="H208" s="11"/>
      <c r="I208" s="10"/>
      <c r="J208" s="10" t="s">
        <v>202</v>
      </c>
      <c r="K208" s="39" t="s">
        <v>51</v>
      </c>
      <c r="L208" s="24"/>
      <c r="M208" s="27" t="s">
        <v>162</v>
      </c>
      <c r="N208" s="37">
        <v>5.0000000000000001E-3</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5"/>
        <v>.Industrial Minerals.Products.Lime.KilnsStd process with calcium mineralsService requested.Industrial Minerals.Ventilation</v>
      </c>
    </row>
    <row r="209" spans="1:116" s="12" customFormat="1" x14ac:dyDescent="0.25">
      <c r="A209" s="10" t="s">
        <v>94</v>
      </c>
      <c r="B209" s="41"/>
      <c r="D209" s="39"/>
      <c r="E209" s="39"/>
      <c r="F209" s="10" t="s">
        <v>72</v>
      </c>
      <c r="G209" s="10" t="s">
        <v>268</v>
      </c>
      <c r="H209" s="11"/>
      <c r="I209" s="10"/>
      <c r="J209" s="10" t="s">
        <v>241</v>
      </c>
      <c r="K209" s="39" t="s">
        <v>51</v>
      </c>
      <c r="L209" s="24"/>
      <c r="M209" s="27" t="s">
        <v>162</v>
      </c>
      <c r="N209" s="37">
        <v>0.10114569</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5"/>
        <v>.Industrial Minerals.Products.Lime.KilnsStd process with calcium mineralsService requested.Industrial Minerals.Direct Drive</v>
      </c>
    </row>
    <row r="210" spans="1:116" s="12" customFormat="1" x14ac:dyDescent="0.25">
      <c r="A210" s="10" t="s">
        <v>94</v>
      </c>
      <c r="B210" s="41"/>
      <c r="D210" s="39"/>
      <c r="E210" s="39"/>
      <c r="F210" s="10" t="s">
        <v>75</v>
      </c>
      <c r="G210" s="10" t="s">
        <v>268</v>
      </c>
      <c r="H210" s="11"/>
      <c r="I210" s="10"/>
      <c r="J210" s="10" t="s">
        <v>281</v>
      </c>
      <c r="K210" s="39" t="s">
        <v>76</v>
      </c>
      <c r="L210" s="24" t="s">
        <v>282</v>
      </c>
      <c r="M210" s="27" t="s">
        <v>162</v>
      </c>
      <c r="N210" s="37">
        <v>6.15</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5"/>
        <v>.Industrial Minerals.Products.Lime.KilnsElectrochemical synthesisService requested.Electricity</v>
      </c>
    </row>
    <row r="211" spans="1:116" s="12" customFormat="1" x14ac:dyDescent="0.25">
      <c r="A211" s="10" t="s">
        <v>94</v>
      </c>
      <c r="B211" s="41"/>
      <c r="D211" s="39"/>
      <c r="E211" s="39"/>
      <c r="F211" s="10" t="s">
        <v>95</v>
      </c>
      <c r="G211" s="10" t="s">
        <v>277</v>
      </c>
      <c r="H211" s="11" t="s">
        <v>278</v>
      </c>
      <c r="I211" s="10" t="s">
        <v>279</v>
      </c>
      <c r="J211" s="10"/>
      <c r="K211" s="39" t="s">
        <v>51</v>
      </c>
      <c r="L211" s="24"/>
      <c r="M211" s="27" t="s">
        <v>189</v>
      </c>
      <c r="N211" s="37">
        <v>0.75</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5"/>
        <v>.Industrial Minerals.Products.Lime.KilnsRotary Preheat NGEmissionsCO2Process</v>
      </c>
    </row>
    <row r="212" spans="1:116" s="12" customFormat="1" x14ac:dyDescent="0.25">
      <c r="A212" s="10" t="s">
        <v>94</v>
      </c>
      <c r="B212" s="41"/>
      <c r="D212" s="39"/>
      <c r="E212" s="39"/>
      <c r="F212" s="10" t="s">
        <v>96</v>
      </c>
      <c r="G212" s="10" t="s">
        <v>277</v>
      </c>
      <c r="H212" s="11" t="s">
        <v>278</v>
      </c>
      <c r="I212" s="10" t="s">
        <v>279</v>
      </c>
      <c r="J212" s="10"/>
      <c r="K212" s="39" t="s">
        <v>51</v>
      </c>
      <c r="L212" s="24"/>
      <c r="M212" s="27" t="s">
        <v>189</v>
      </c>
      <c r="N212" s="37">
        <v>0.75</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5"/>
        <v>.Industrial Minerals.Products.Lime.KilnsRotary Preheat Internals NGEmissionsCO2Process</v>
      </c>
    </row>
    <row r="213" spans="1:116" s="12" customFormat="1" x14ac:dyDescent="0.25">
      <c r="A213" s="10" t="s">
        <v>94</v>
      </c>
      <c r="B213" s="41"/>
      <c r="D213" s="39"/>
      <c r="E213" s="39"/>
      <c r="F213" s="10" t="s">
        <v>97</v>
      </c>
      <c r="G213" s="10" t="s">
        <v>277</v>
      </c>
      <c r="H213" s="11" t="s">
        <v>278</v>
      </c>
      <c r="I213" s="10" t="s">
        <v>279</v>
      </c>
      <c r="J213" s="10"/>
      <c r="K213" s="39" t="s">
        <v>51</v>
      </c>
      <c r="L213" s="24"/>
      <c r="M213" s="27" t="s">
        <v>189</v>
      </c>
      <c r="N213" s="37">
        <v>0.75</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5"/>
        <v>.Industrial Minerals.Products.Lime.KilnsRotary CoalEmissionsCO2Process</v>
      </c>
    </row>
    <row r="214" spans="1:116" s="12" customFormat="1" x14ac:dyDescent="0.25">
      <c r="A214" s="10" t="s">
        <v>94</v>
      </c>
      <c r="B214" s="41"/>
      <c r="D214" s="39"/>
      <c r="E214" s="39"/>
      <c r="F214" s="10" t="s">
        <v>98</v>
      </c>
      <c r="G214" s="10" t="s">
        <v>277</v>
      </c>
      <c r="H214" s="11" t="s">
        <v>278</v>
      </c>
      <c r="I214" s="10" t="s">
        <v>279</v>
      </c>
      <c r="J214" s="10"/>
      <c r="K214" s="39" t="s">
        <v>51</v>
      </c>
      <c r="L214" s="24"/>
      <c r="M214" s="27" t="s">
        <v>189</v>
      </c>
      <c r="N214" s="37">
        <v>0.75</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5"/>
        <v>.Industrial Minerals.Products.Lime.KilnsRotary Preheat CoalEmissionsCO2Process</v>
      </c>
    </row>
    <row r="215" spans="1:116" s="12" customFormat="1" x14ac:dyDescent="0.25">
      <c r="A215" s="10" t="s">
        <v>94</v>
      </c>
      <c r="B215" s="41"/>
      <c r="D215" s="39"/>
      <c r="E215" s="39"/>
      <c r="F215" s="10" t="s">
        <v>99</v>
      </c>
      <c r="G215" s="10" t="s">
        <v>277</v>
      </c>
      <c r="H215" s="11" t="s">
        <v>278</v>
      </c>
      <c r="I215" s="10" t="s">
        <v>279</v>
      </c>
      <c r="J215" s="10"/>
      <c r="K215" s="39" t="s">
        <v>51</v>
      </c>
      <c r="L215" s="24"/>
      <c r="M215" s="27" t="s">
        <v>189</v>
      </c>
      <c r="N215" s="37">
        <v>0.75</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5"/>
        <v>.Industrial Minerals.Products.Lime.KilnsVertical Shaft NGEmissionsCO2Process</v>
      </c>
    </row>
    <row r="216" spans="1:116" s="12" customFormat="1" x14ac:dyDescent="0.25">
      <c r="A216" s="10" t="s">
        <v>94</v>
      </c>
      <c r="B216" s="41"/>
      <c r="D216" s="39"/>
      <c r="E216" s="39"/>
      <c r="F216" s="10" t="s">
        <v>100</v>
      </c>
      <c r="G216" s="10" t="s">
        <v>277</v>
      </c>
      <c r="H216" s="11" t="s">
        <v>278</v>
      </c>
      <c r="I216" s="10" t="s">
        <v>279</v>
      </c>
      <c r="J216" s="10"/>
      <c r="K216" s="39" t="s">
        <v>51</v>
      </c>
      <c r="L216" s="24"/>
      <c r="M216" s="27" t="s">
        <v>189</v>
      </c>
      <c r="N216" s="37">
        <v>0.75</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5"/>
        <v>.Industrial Minerals.Products.Lime.KilnsVertical Shaft Residual OilEmissionsCO2Process</v>
      </c>
    </row>
    <row r="217" spans="1:116" s="12" customFormat="1" x14ac:dyDescent="0.25">
      <c r="A217" s="10" t="s">
        <v>94</v>
      </c>
      <c r="B217" s="41"/>
      <c r="D217" s="39"/>
      <c r="E217" s="39"/>
      <c r="F217" s="10" t="s">
        <v>101</v>
      </c>
      <c r="G217" s="10" t="s">
        <v>277</v>
      </c>
      <c r="H217" s="11" t="s">
        <v>278</v>
      </c>
      <c r="I217" s="10" t="s">
        <v>279</v>
      </c>
      <c r="J217" s="10"/>
      <c r="K217" s="39" t="s">
        <v>51</v>
      </c>
      <c r="L217" s="24"/>
      <c r="M217" s="27" t="s">
        <v>189</v>
      </c>
      <c r="N217" s="37">
        <v>0.75</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5"/>
        <v>.Industrial Minerals.Products.Lime.KilnsRotary NGEmissionsCO2Process</v>
      </c>
    </row>
    <row r="218" spans="1:116" s="12" customFormat="1" x14ac:dyDescent="0.25">
      <c r="A218" s="10" t="s">
        <v>94</v>
      </c>
      <c r="B218" s="41"/>
      <c r="D218" s="39"/>
      <c r="E218" s="39"/>
      <c r="F218" s="10" t="s">
        <v>102</v>
      </c>
      <c r="G218" s="10" t="s">
        <v>277</v>
      </c>
      <c r="H218" s="11" t="s">
        <v>278</v>
      </c>
      <c r="I218" s="10" t="s">
        <v>279</v>
      </c>
      <c r="J218" s="10"/>
      <c r="K218" s="39" t="s">
        <v>51</v>
      </c>
      <c r="L218" s="24"/>
      <c r="M218" s="27" t="s">
        <v>189</v>
      </c>
      <c r="N218" s="37">
        <v>0.75</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5"/>
        <v>.Industrial Minerals.Products.Lime.KilnsRotary PetcokeEmissionsCO2Process</v>
      </c>
    </row>
    <row r="219" spans="1:116" s="12" customFormat="1" x14ac:dyDescent="0.25">
      <c r="A219" s="10" t="s">
        <v>94</v>
      </c>
      <c r="B219" s="41"/>
      <c r="D219" s="39"/>
      <c r="E219" s="39"/>
      <c r="F219" s="10" t="s">
        <v>103</v>
      </c>
      <c r="G219" s="10" t="s">
        <v>277</v>
      </c>
      <c r="H219" s="11" t="s">
        <v>278</v>
      </c>
      <c r="I219" s="10" t="s">
        <v>279</v>
      </c>
      <c r="J219" s="10"/>
      <c r="K219" s="39" t="s">
        <v>51</v>
      </c>
      <c r="L219" s="24"/>
      <c r="M219" s="27" t="s">
        <v>189</v>
      </c>
      <c r="N219" s="37">
        <v>0.75</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5"/>
        <v>.Industrial Minerals.Products.Lime.KilnsRotary Preheat PetcokeEmissionsCO2Process</v>
      </c>
    </row>
    <row r="220" spans="1:116" s="12" customFormat="1" x14ac:dyDescent="0.25">
      <c r="A220" s="10" t="s">
        <v>94</v>
      </c>
      <c r="B220" s="41"/>
      <c r="D220" s="39"/>
      <c r="E220" s="39"/>
      <c r="F220" s="10" t="s">
        <v>104</v>
      </c>
      <c r="G220" s="10" t="s">
        <v>277</v>
      </c>
      <c r="H220" s="11" t="s">
        <v>278</v>
      </c>
      <c r="I220" s="10" t="s">
        <v>279</v>
      </c>
      <c r="J220" s="10"/>
      <c r="K220" s="39" t="s">
        <v>51</v>
      </c>
      <c r="L220" s="24"/>
      <c r="M220" s="27" t="s">
        <v>189</v>
      </c>
      <c r="N220" s="37">
        <v>0.75</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5"/>
        <v>.Industrial Minerals.Products.Lime.KilnsRotary Preheat Internals PetcokeEmissionsCO2Process</v>
      </c>
    </row>
    <row r="221" spans="1:116" s="12" customFormat="1" x14ac:dyDescent="0.25">
      <c r="A221" s="10" t="s">
        <v>94</v>
      </c>
      <c r="B221" s="41"/>
      <c r="D221" s="39"/>
      <c r="E221" s="39"/>
      <c r="F221" s="10" t="s">
        <v>105</v>
      </c>
      <c r="G221" s="10" t="s">
        <v>277</v>
      </c>
      <c r="H221" s="11" t="s">
        <v>278</v>
      </c>
      <c r="I221" s="10" t="s">
        <v>279</v>
      </c>
      <c r="J221" s="10"/>
      <c r="K221" s="39" t="s">
        <v>51</v>
      </c>
      <c r="L221" s="24"/>
      <c r="M221" s="27" t="s">
        <v>189</v>
      </c>
      <c r="N221" s="37">
        <v>0.75</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5"/>
        <v>.Industrial Minerals.Products.Lime.KilnsRotary Coal with CCSEmissionsCO2Process</v>
      </c>
    </row>
    <row r="222" spans="1:116" s="12" customFormat="1" x14ac:dyDescent="0.25">
      <c r="A222" s="10" t="s">
        <v>94</v>
      </c>
      <c r="B222" s="41"/>
      <c r="D222" s="39"/>
      <c r="E222" s="39"/>
      <c r="F222" s="10" t="s">
        <v>106</v>
      </c>
      <c r="G222" s="10" t="s">
        <v>277</v>
      </c>
      <c r="H222" s="11" t="s">
        <v>278</v>
      </c>
      <c r="I222" s="10" t="s">
        <v>279</v>
      </c>
      <c r="J222" s="10"/>
      <c r="K222" s="39" t="s">
        <v>51</v>
      </c>
      <c r="L222" s="24"/>
      <c r="M222" s="27" t="s">
        <v>189</v>
      </c>
      <c r="N222" s="37">
        <v>0.75</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5"/>
        <v>.Industrial Minerals.Products.Lime.KilnsRotary NG with CCSEmissionsCO2Process</v>
      </c>
    </row>
    <row r="223" spans="1:116" s="12" customFormat="1" x14ac:dyDescent="0.25">
      <c r="A223" s="10" t="s">
        <v>94</v>
      </c>
      <c r="B223" s="41"/>
      <c r="D223" s="39"/>
      <c r="E223" s="39"/>
      <c r="F223" s="10" t="s">
        <v>107</v>
      </c>
      <c r="G223" s="10" t="s">
        <v>277</v>
      </c>
      <c r="H223" s="11" t="s">
        <v>278</v>
      </c>
      <c r="I223" s="10" t="s">
        <v>279</v>
      </c>
      <c r="J223" s="10"/>
      <c r="K223" s="39" t="s">
        <v>51</v>
      </c>
      <c r="L223" s="24"/>
      <c r="M223" s="27" t="s">
        <v>189</v>
      </c>
      <c r="N223" s="37">
        <v>0.75</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5"/>
        <v>.Industrial Minerals.Products.Lime.KilnsRotary Preheat Internals CoalEmissionsCO2Process</v>
      </c>
    </row>
    <row r="224" spans="1:116" s="12" customFormat="1" x14ac:dyDescent="0.25">
      <c r="A224" s="10" t="s">
        <v>94</v>
      </c>
      <c r="B224" s="41"/>
      <c r="D224" s="39"/>
      <c r="E224" s="39"/>
      <c r="F224" s="10" t="s">
        <v>108</v>
      </c>
      <c r="G224" s="10" t="s">
        <v>277</v>
      </c>
      <c r="H224" s="11" t="s">
        <v>278</v>
      </c>
      <c r="I224" s="10" t="s">
        <v>279</v>
      </c>
      <c r="J224" s="10"/>
      <c r="K224" s="39" t="s">
        <v>51</v>
      </c>
      <c r="L224" s="24"/>
      <c r="M224" s="27" t="s">
        <v>189</v>
      </c>
      <c r="N224" s="37">
        <v>0.75</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5"/>
        <v>.Industrial Minerals.Products.Lime.KilnsRotary Residual OilEmissionsCO2Process</v>
      </c>
    </row>
    <row r="225" spans="1:116" s="12" customFormat="1" x14ac:dyDescent="0.25">
      <c r="A225" s="10" t="s">
        <v>94</v>
      </c>
      <c r="B225" s="41"/>
      <c r="D225" s="39"/>
      <c r="E225" s="39"/>
      <c r="F225" s="10" t="s">
        <v>109</v>
      </c>
      <c r="G225" s="10" t="s">
        <v>277</v>
      </c>
      <c r="H225" s="11" t="s">
        <v>278</v>
      </c>
      <c r="I225" s="10" t="s">
        <v>279</v>
      </c>
      <c r="J225" s="10"/>
      <c r="K225" s="39" t="s">
        <v>51</v>
      </c>
      <c r="L225" s="24"/>
      <c r="M225" s="27" t="s">
        <v>189</v>
      </c>
      <c r="N225" s="37">
        <v>0.75</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5"/>
        <v>.Industrial Minerals.Products.Lime.KilnsRotary Preheat Residual OilEmissionsCO2Process</v>
      </c>
    </row>
    <row r="226" spans="1:116" s="12" customFormat="1" x14ac:dyDescent="0.25">
      <c r="A226" s="10" t="s">
        <v>94</v>
      </c>
      <c r="B226" s="41"/>
      <c r="D226" s="39"/>
      <c r="E226" s="39"/>
      <c r="F226" s="10" t="s">
        <v>110</v>
      </c>
      <c r="G226" s="10" t="s">
        <v>277</v>
      </c>
      <c r="H226" s="11" t="s">
        <v>278</v>
      </c>
      <c r="I226" s="10" t="s">
        <v>279</v>
      </c>
      <c r="J226" s="10"/>
      <c r="K226" s="39" t="s">
        <v>51</v>
      </c>
      <c r="L226" s="24"/>
      <c r="M226" s="27" t="s">
        <v>189</v>
      </c>
      <c r="N226" s="37">
        <v>0.75</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5"/>
        <v>.Industrial Minerals.Products.Lime.KilnsRotary Preheat Internals Residual OilEmissionsCO2Process</v>
      </c>
    </row>
    <row r="227" spans="1:116" s="12" customFormat="1" x14ac:dyDescent="0.25">
      <c r="A227" s="10" t="s">
        <v>94</v>
      </c>
      <c r="B227" s="41"/>
      <c r="D227" s="39"/>
      <c r="E227" s="39"/>
      <c r="F227" s="10" t="s">
        <v>72</v>
      </c>
      <c r="G227" s="10" t="s">
        <v>277</v>
      </c>
      <c r="H227" s="11" t="s">
        <v>278</v>
      </c>
      <c r="I227" s="10" t="s">
        <v>279</v>
      </c>
      <c r="J227" s="10"/>
      <c r="K227" s="39" t="s">
        <v>73</v>
      </c>
      <c r="L227" s="24" t="s">
        <v>283</v>
      </c>
      <c r="M227" s="27" t="s">
        <v>189</v>
      </c>
      <c r="N227" s="37">
        <v>0</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5"/>
        <v>.Industrial Minerals.Products.Lime.KilnsStd process with calcium mineralsEmissionsCO2Process</v>
      </c>
    </row>
    <row r="228" spans="1:116" s="12" customFormat="1" x14ac:dyDescent="0.25">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5"/>
        <v/>
      </c>
    </row>
    <row r="229" spans="1:116" s="12" customFormat="1" x14ac:dyDescent="0.25">
      <c r="A229" s="10" t="s">
        <v>111</v>
      </c>
      <c r="B229" s="41"/>
      <c r="D229" s="39"/>
      <c r="E229" s="39"/>
      <c r="F229" s="10" t="s">
        <v>112</v>
      </c>
      <c r="G229" s="10" t="s">
        <v>268</v>
      </c>
      <c r="H229" s="11"/>
      <c r="I229" s="10"/>
      <c r="J229" s="10" t="s">
        <v>284</v>
      </c>
      <c r="K229" s="39" t="s">
        <v>51</v>
      </c>
      <c r="L229" s="24"/>
      <c r="M229" s="27" t="s">
        <v>162</v>
      </c>
      <c r="N229" s="37">
        <v>5.94</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5"/>
        <v>.Industrial Minerals.Products.Lime.DolomiticRotary Coal DolomiticService requestedCIMS.Generic Fuels.Coal</v>
      </c>
    </row>
    <row r="230" spans="1:116" s="12" customFormat="1" x14ac:dyDescent="0.25">
      <c r="A230" s="10" t="s">
        <v>111</v>
      </c>
      <c r="B230" s="41"/>
      <c r="D230" s="39"/>
      <c r="E230" s="39"/>
      <c r="F230" s="10" t="s">
        <v>112</v>
      </c>
      <c r="G230" s="10" t="s">
        <v>268</v>
      </c>
      <c r="H230" s="11"/>
      <c r="I230" s="10"/>
      <c r="J230" s="10" t="s">
        <v>202</v>
      </c>
      <c r="K230" s="39" t="s">
        <v>51</v>
      </c>
      <c r="L230" s="24"/>
      <c r="M230" s="27" t="s">
        <v>162</v>
      </c>
      <c r="N230" s="37">
        <v>1.6932376225724601E-2</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5"/>
        <v>.Industrial Minerals.Products.Lime.DolomiticRotary Coal DolomiticService requested.Industrial Minerals.Ventilation</v>
      </c>
    </row>
    <row r="231" spans="1:116" s="12" customFormat="1" x14ac:dyDescent="0.25">
      <c r="A231" s="10" t="s">
        <v>111</v>
      </c>
      <c r="B231" s="41"/>
      <c r="D231" s="39"/>
      <c r="E231" s="39"/>
      <c r="F231" s="10" t="s">
        <v>112</v>
      </c>
      <c r="G231" s="10" t="s">
        <v>268</v>
      </c>
      <c r="H231" s="11"/>
      <c r="I231" s="10"/>
      <c r="J231" s="10" t="s">
        <v>211</v>
      </c>
      <c r="K231" s="39" t="s">
        <v>51</v>
      </c>
      <c r="L231" s="24"/>
      <c r="M231" s="27" t="s">
        <v>162</v>
      </c>
      <c r="N231" s="37">
        <v>3.1770329608197499E-2</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5"/>
        <v>.Industrial Minerals.Products.Lime.DolomiticRotary Coal DolomiticService requested.Industrial Minerals.Conveyance</v>
      </c>
    </row>
    <row r="232" spans="1:116" s="12" customFormat="1" x14ac:dyDescent="0.25">
      <c r="A232" s="10" t="s">
        <v>111</v>
      </c>
      <c r="B232" s="41"/>
      <c r="D232" s="39"/>
      <c r="E232" s="39"/>
      <c r="F232" s="10" t="s">
        <v>112</v>
      </c>
      <c r="G232" s="10" t="s">
        <v>268</v>
      </c>
      <c r="H232" s="11"/>
      <c r="I232" s="10"/>
      <c r="J232" s="10" t="s">
        <v>241</v>
      </c>
      <c r="K232" s="39" t="s">
        <v>51</v>
      </c>
      <c r="L232" s="24"/>
      <c r="M232" s="27" t="s">
        <v>162</v>
      </c>
      <c r="N232" s="37">
        <v>0.15345334690978901</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5"/>
        <v>.Industrial Minerals.Products.Lime.DolomiticRotary Coal DolomiticService requested.Industrial Minerals.Direct Drive</v>
      </c>
    </row>
    <row r="233" spans="1:116" s="12" customFormat="1" x14ac:dyDescent="0.25">
      <c r="A233" s="10" t="s">
        <v>111</v>
      </c>
      <c r="B233" s="41"/>
      <c r="D233" s="39"/>
      <c r="E233" s="39"/>
      <c r="F233" s="10" t="s">
        <v>113</v>
      </c>
      <c r="G233" s="10" t="s">
        <v>268</v>
      </c>
      <c r="H233" s="11"/>
      <c r="I233" s="10"/>
      <c r="J233" s="10" t="s">
        <v>181</v>
      </c>
      <c r="K233" s="39" t="s">
        <v>51</v>
      </c>
      <c r="L233" s="24"/>
      <c r="M233" s="27" t="s">
        <v>162</v>
      </c>
      <c r="N233" s="37">
        <v>8.32</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5"/>
        <v>.Industrial Minerals.Products.Lime.DolomiticRotary NG DolomiticService requested.Industrial Minerals.Methane Blend</v>
      </c>
    </row>
    <row r="234" spans="1:116" s="12" customFormat="1" x14ac:dyDescent="0.25">
      <c r="A234" s="10" t="s">
        <v>111</v>
      </c>
      <c r="B234" s="41"/>
      <c r="D234" s="39"/>
      <c r="E234" s="39"/>
      <c r="F234" s="10" t="s">
        <v>113</v>
      </c>
      <c r="G234" s="10" t="s">
        <v>268</v>
      </c>
      <c r="H234" s="11"/>
      <c r="I234" s="10"/>
      <c r="J234" s="10" t="s">
        <v>202</v>
      </c>
      <c r="K234" s="39" t="s">
        <v>51</v>
      </c>
      <c r="L234" s="24"/>
      <c r="M234" s="27" t="s">
        <v>162</v>
      </c>
      <c r="N234" s="37">
        <v>1.85548164564125E-2</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5"/>
        <v>.Industrial Minerals.Products.Lime.DolomiticRotary NG DolomiticService requested.Industrial Minerals.Ventilation</v>
      </c>
    </row>
    <row r="235" spans="1:116" s="12" customFormat="1" x14ac:dyDescent="0.25">
      <c r="A235" s="10" t="s">
        <v>111</v>
      </c>
      <c r="B235" s="41"/>
      <c r="D235" s="39"/>
      <c r="E235" s="39"/>
      <c r="F235" s="10" t="s">
        <v>113</v>
      </c>
      <c r="G235" s="10" t="s">
        <v>268</v>
      </c>
      <c r="H235" s="11"/>
      <c r="I235" s="10"/>
      <c r="J235" s="10" t="s">
        <v>211</v>
      </c>
      <c r="K235" s="39" t="s">
        <v>51</v>
      </c>
      <c r="L235" s="24"/>
      <c r="M235" s="27" t="s">
        <v>162</v>
      </c>
      <c r="N235" s="37">
        <v>3.48087176765767E-2</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5"/>
        <v>.Industrial Minerals.Products.Lime.DolomiticRotary NG DolomiticService requested.Industrial Minerals.Conveyance</v>
      </c>
    </row>
    <row r="236" spans="1:116" s="12" customFormat="1" x14ac:dyDescent="0.25">
      <c r="A236" s="10" t="s">
        <v>111</v>
      </c>
      <c r="B236" s="41"/>
      <c r="D236" s="39"/>
      <c r="E236" s="39"/>
      <c r="F236" s="10" t="s">
        <v>113</v>
      </c>
      <c r="G236" s="10" t="s">
        <v>268</v>
      </c>
      <c r="H236" s="11"/>
      <c r="I236" s="10"/>
      <c r="J236" s="10" t="s">
        <v>241</v>
      </c>
      <c r="K236" s="39" t="s">
        <v>51</v>
      </c>
      <c r="L236" s="24"/>
      <c r="M236" s="27" t="s">
        <v>162</v>
      </c>
      <c r="N236" s="37">
        <v>0.168084807899266</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5"/>
        <v>.Industrial Minerals.Products.Lime.DolomiticRotary NG DolomiticService requested.Industrial Minerals.Direct Drive</v>
      </c>
    </row>
    <row r="237" spans="1:116" s="12" customFormat="1" x14ac:dyDescent="0.25">
      <c r="A237" s="10" t="s">
        <v>111</v>
      </c>
      <c r="B237" s="41"/>
      <c r="D237" s="39"/>
      <c r="E237" s="39"/>
      <c r="F237" s="10" t="s">
        <v>114</v>
      </c>
      <c r="G237" s="10" t="s">
        <v>268</v>
      </c>
      <c r="H237" s="11"/>
      <c r="I237" s="10"/>
      <c r="J237" s="10" t="s">
        <v>286</v>
      </c>
      <c r="K237" s="39" t="s">
        <v>51</v>
      </c>
      <c r="L237" s="24"/>
      <c r="M237" s="27" t="s">
        <v>162</v>
      </c>
      <c r="N237" s="37">
        <v>6.5069999999999997</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5"/>
        <v>.Industrial Minerals.Products.Lime.DolomiticRotary Petcoke DolomiticService requestedCIMS.Generic Fuels.Petroleum Coke</v>
      </c>
    </row>
    <row r="238" spans="1:116" s="12" customFormat="1" x14ac:dyDescent="0.25">
      <c r="A238" s="10" t="s">
        <v>111</v>
      </c>
      <c r="B238" s="41"/>
      <c r="D238" s="39"/>
      <c r="E238" s="39"/>
      <c r="F238" s="10" t="s">
        <v>114</v>
      </c>
      <c r="G238" s="10" t="s">
        <v>268</v>
      </c>
      <c r="H238" s="11"/>
      <c r="I238" s="10"/>
      <c r="J238" s="10" t="s">
        <v>202</v>
      </c>
      <c r="K238" s="39" t="s">
        <v>51</v>
      </c>
      <c r="L238" s="24"/>
      <c r="M238" s="27" t="s">
        <v>162</v>
      </c>
      <c r="N238" s="37">
        <v>1.6932376225724601E-2</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5"/>
        <v>.Industrial Minerals.Products.Lime.DolomiticRotary Petcoke DolomiticService requested.Industrial Minerals.Ventilation</v>
      </c>
    </row>
    <row r="239" spans="1:116" s="12" customFormat="1" x14ac:dyDescent="0.25">
      <c r="A239" s="10" t="s">
        <v>111</v>
      </c>
      <c r="B239" s="41"/>
      <c r="D239" s="39"/>
      <c r="E239" s="39"/>
      <c r="F239" s="10" t="s">
        <v>114</v>
      </c>
      <c r="G239" s="10" t="s">
        <v>268</v>
      </c>
      <c r="H239" s="11"/>
      <c r="I239" s="10"/>
      <c r="J239" s="10" t="s">
        <v>211</v>
      </c>
      <c r="K239" s="39" t="s">
        <v>51</v>
      </c>
      <c r="L239" s="24"/>
      <c r="M239" s="27" t="s">
        <v>162</v>
      </c>
      <c r="N239" s="37">
        <v>3.1770329608197499E-2</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5"/>
        <v>.Industrial Minerals.Products.Lime.DolomiticRotary Petcoke DolomiticService requested.Industrial Minerals.Conveyance</v>
      </c>
    </row>
    <row r="240" spans="1:116" s="12" customFormat="1" x14ac:dyDescent="0.25">
      <c r="A240" s="10" t="s">
        <v>111</v>
      </c>
      <c r="B240" s="41"/>
      <c r="D240" s="39"/>
      <c r="E240" s="39"/>
      <c r="F240" s="10" t="s">
        <v>114</v>
      </c>
      <c r="G240" s="10" t="s">
        <v>268</v>
      </c>
      <c r="H240" s="11"/>
      <c r="I240" s="10"/>
      <c r="J240" s="10" t="s">
        <v>241</v>
      </c>
      <c r="K240" s="39" t="s">
        <v>51</v>
      </c>
      <c r="L240" s="24"/>
      <c r="M240" s="27" t="s">
        <v>162</v>
      </c>
      <c r="N240" s="37">
        <v>0.15345334690978901</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5"/>
        <v>.Industrial Minerals.Products.Lime.DolomiticRotary Petcoke DolomiticService requested.Industrial Minerals.Direct Drive</v>
      </c>
    </row>
    <row r="241" spans="1:116" s="12" customFormat="1" x14ac:dyDescent="0.25">
      <c r="A241" s="10" t="s">
        <v>111</v>
      </c>
      <c r="B241" s="41"/>
      <c r="D241" s="39"/>
      <c r="E241" s="39"/>
      <c r="F241" s="10" t="s">
        <v>115</v>
      </c>
      <c r="G241" s="10" t="s">
        <v>268</v>
      </c>
      <c r="H241" s="11"/>
      <c r="I241" s="10"/>
      <c r="J241" s="10" t="s">
        <v>284</v>
      </c>
      <c r="K241" s="39" t="s">
        <v>51</v>
      </c>
      <c r="L241" s="24"/>
      <c r="M241" s="27" t="s">
        <v>162</v>
      </c>
      <c r="N241" s="37">
        <v>5.74</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5"/>
        <v>.Industrial Minerals.Products.Lime.DolomiticRotary Preheat Coal DolomiticService requestedCIMS.Generic Fuels.Coal</v>
      </c>
    </row>
    <row r="242" spans="1:116" s="12" customFormat="1" x14ac:dyDescent="0.25">
      <c r="A242" s="10" t="s">
        <v>111</v>
      </c>
      <c r="B242" s="41"/>
      <c r="D242" s="39"/>
      <c r="E242" s="39"/>
      <c r="F242" s="10" t="s">
        <v>115</v>
      </c>
      <c r="G242" s="10" t="s">
        <v>268</v>
      </c>
      <c r="H242" s="11"/>
      <c r="I242" s="10"/>
      <c r="J242" s="10" t="s">
        <v>202</v>
      </c>
      <c r="K242" s="39" t="s">
        <v>51</v>
      </c>
      <c r="L242" s="24"/>
      <c r="M242" s="27" t="s">
        <v>162</v>
      </c>
      <c r="N242" s="37">
        <v>3.2271811134046501E-2</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5"/>
        <v>.Industrial Minerals.Products.Lime.DolomiticRotary Preheat Coal DolomiticService requested.Industrial Minerals.Ventilation</v>
      </c>
    </row>
    <row r="243" spans="1:116" s="12" customFormat="1" x14ac:dyDescent="0.25">
      <c r="A243" s="10" t="s">
        <v>111</v>
      </c>
      <c r="B243" s="41"/>
      <c r="D243" s="39"/>
      <c r="E243" s="39"/>
      <c r="F243" s="10" t="s">
        <v>115</v>
      </c>
      <c r="G243" s="10" t="s">
        <v>268</v>
      </c>
      <c r="H243" s="11"/>
      <c r="I243" s="10"/>
      <c r="J243" s="10" t="s">
        <v>211</v>
      </c>
      <c r="K243" s="39" t="s">
        <v>51</v>
      </c>
      <c r="L243" s="24"/>
      <c r="M243" s="27" t="s">
        <v>162</v>
      </c>
      <c r="N243" s="37">
        <v>3.63131622541236E-2</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5"/>
        <v>.Industrial Minerals.Products.Lime.DolomiticRotary Preheat Coal DolomiticService requested.Industrial Minerals.Conveyance</v>
      </c>
    </row>
    <row r="244" spans="1:116" s="12" customFormat="1" x14ac:dyDescent="0.25">
      <c r="A244" s="10" t="s">
        <v>111</v>
      </c>
      <c r="B244" s="41"/>
      <c r="D244" s="39"/>
      <c r="E244" s="39"/>
      <c r="F244" s="10" t="s">
        <v>115</v>
      </c>
      <c r="G244" s="10" t="s">
        <v>268</v>
      </c>
      <c r="H244" s="11"/>
      <c r="I244" s="10"/>
      <c r="J244" s="10" t="s">
        <v>241</v>
      </c>
      <c r="K244" s="39" t="s">
        <v>51</v>
      </c>
      <c r="L244" s="24"/>
      <c r="M244" s="27" t="s">
        <v>162</v>
      </c>
      <c r="N244" s="37">
        <v>0.15032646210155501</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5"/>
        <v>.Industrial Minerals.Products.Lime.DolomiticRotary Preheat Coal DolomiticService requested.Industrial Minerals.Direct Drive</v>
      </c>
    </row>
    <row r="245" spans="1:116" s="12" customFormat="1" x14ac:dyDescent="0.25">
      <c r="A245" s="10" t="s">
        <v>111</v>
      </c>
      <c r="B245" s="41"/>
      <c r="D245" s="39"/>
      <c r="E245" s="39"/>
      <c r="F245" s="10" t="s">
        <v>116</v>
      </c>
      <c r="G245" s="10" t="s">
        <v>268</v>
      </c>
      <c r="H245" s="11"/>
      <c r="I245" s="10"/>
      <c r="J245" s="10" t="s">
        <v>181</v>
      </c>
      <c r="K245" s="39" t="s">
        <v>51</v>
      </c>
      <c r="L245" s="24"/>
      <c r="M245" s="27" t="s">
        <v>162</v>
      </c>
      <c r="N245" s="37">
        <v>6.2279999999999998</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5"/>
        <v>.Industrial Minerals.Products.Lime.DolomiticRotary Preheat NG DolomiticService requested.Industrial Minerals.Methane Blend</v>
      </c>
    </row>
    <row r="246" spans="1:116" s="12" customFormat="1" x14ac:dyDescent="0.25">
      <c r="A246" s="10" t="s">
        <v>111</v>
      </c>
      <c r="B246" s="41"/>
      <c r="D246" s="39"/>
      <c r="E246" s="39"/>
      <c r="F246" s="10" t="s">
        <v>116</v>
      </c>
      <c r="G246" s="10" t="s">
        <v>268</v>
      </c>
      <c r="H246" s="11"/>
      <c r="I246" s="10"/>
      <c r="J246" s="10" t="s">
        <v>202</v>
      </c>
      <c r="K246" s="39" t="s">
        <v>51</v>
      </c>
      <c r="L246" s="24"/>
      <c r="M246" s="27" t="s">
        <v>162</v>
      </c>
      <c r="N246" s="37">
        <v>3.3599262231881998E-2</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5"/>
        <v>.Industrial Minerals.Products.Lime.DolomiticRotary Preheat NG DolomiticService requested.Industrial Minerals.Ventilation</v>
      </c>
    </row>
    <row r="247" spans="1:116" s="12" customFormat="1" x14ac:dyDescent="0.25">
      <c r="A247" s="10" t="s">
        <v>111</v>
      </c>
      <c r="B247" s="41"/>
      <c r="D247" s="39"/>
      <c r="E247" s="39"/>
      <c r="F247" s="10" t="s">
        <v>116</v>
      </c>
      <c r="G247" s="10" t="s">
        <v>268</v>
      </c>
      <c r="H247" s="11"/>
      <c r="I247" s="10"/>
      <c r="J247" s="10" t="s">
        <v>211</v>
      </c>
      <c r="K247" s="39" t="s">
        <v>51</v>
      </c>
      <c r="L247" s="24"/>
      <c r="M247" s="27" t="s">
        <v>162</v>
      </c>
      <c r="N247" s="37">
        <v>3.7817606831670597E-2</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5"/>
        <v>.Industrial Minerals.Products.Lime.DolomiticRotary Preheat NG DolomiticService requested.Industrial Minerals.Conveyance</v>
      </c>
    </row>
    <row r="248" spans="1:116" s="12" customFormat="1" x14ac:dyDescent="0.25">
      <c r="A248" s="10" t="s">
        <v>111</v>
      </c>
      <c r="B248" s="41"/>
      <c r="D248" s="39"/>
      <c r="E248" s="39"/>
      <c r="F248" s="10" t="s">
        <v>116</v>
      </c>
      <c r="G248" s="10" t="s">
        <v>268</v>
      </c>
      <c r="H248" s="11"/>
      <c r="I248" s="10"/>
      <c r="J248" s="10" t="s">
        <v>241</v>
      </c>
      <c r="K248" s="39" t="s">
        <v>51</v>
      </c>
      <c r="L248" s="24"/>
      <c r="M248" s="27" t="s">
        <v>162</v>
      </c>
      <c r="N248" s="37">
        <v>0.15658023171802399</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5"/>
        <v>.Industrial Minerals.Products.Lime.DolomiticRotary Preheat NG DolomiticService requested.Industrial Minerals.Direct Drive</v>
      </c>
    </row>
    <row r="249" spans="1:116" s="12" customFormat="1" x14ac:dyDescent="0.25">
      <c r="A249" s="10" t="s">
        <v>111</v>
      </c>
      <c r="B249" s="41"/>
      <c r="D249" s="39"/>
      <c r="E249" s="39"/>
      <c r="F249" s="10" t="s">
        <v>117</v>
      </c>
      <c r="G249" s="10" t="s">
        <v>268</v>
      </c>
      <c r="H249" s="11"/>
      <c r="I249" s="10"/>
      <c r="J249" s="10" t="s">
        <v>286</v>
      </c>
      <c r="K249" s="39" t="s">
        <v>51</v>
      </c>
      <c r="L249" s="24"/>
      <c r="M249" s="27" t="s">
        <v>162</v>
      </c>
      <c r="N249" s="37">
        <v>6.0419999999999998</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5"/>
        <v>.Industrial Minerals.Products.Lime.DolomiticRotary Preheat Petcoke DolomiticService requestedCIMS.Generic Fuels.Petroleum Coke</v>
      </c>
    </row>
    <row r="250" spans="1:116" s="12" customFormat="1" x14ac:dyDescent="0.25">
      <c r="A250" s="10" t="s">
        <v>111</v>
      </c>
      <c r="B250" s="41"/>
      <c r="D250" s="39"/>
      <c r="E250" s="39"/>
      <c r="F250" s="10" t="s">
        <v>117</v>
      </c>
      <c r="G250" s="10" t="s">
        <v>268</v>
      </c>
      <c r="H250" s="11"/>
      <c r="I250" s="10"/>
      <c r="J250" s="10" t="s">
        <v>202</v>
      </c>
      <c r="K250" s="39" t="s">
        <v>51</v>
      </c>
      <c r="L250" s="24"/>
      <c r="M250" s="27" t="s">
        <v>162</v>
      </c>
      <c r="N250" s="37">
        <v>3.2271811134046501E-2</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5"/>
        <v>.Industrial Minerals.Products.Lime.DolomiticRotary Preheat Petcoke DolomiticService requested.Industrial Minerals.Ventilation</v>
      </c>
    </row>
    <row r="251" spans="1:116" s="12" customFormat="1" x14ac:dyDescent="0.25">
      <c r="A251" s="10" t="s">
        <v>111</v>
      </c>
      <c r="B251" s="41"/>
      <c r="D251" s="39"/>
      <c r="E251" s="39"/>
      <c r="F251" s="10" t="s">
        <v>117</v>
      </c>
      <c r="G251" s="10" t="s">
        <v>268</v>
      </c>
      <c r="H251" s="11"/>
      <c r="I251" s="10"/>
      <c r="J251" s="10" t="s">
        <v>211</v>
      </c>
      <c r="K251" s="39" t="s">
        <v>51</v>
      </c>
      <c r="L251" s="24"/>
      <c r="M251" s="27" t="s">
        <v>162</v>
      </c>
      <c r="N251" s="37">
        <v>3.63131622541236E-2</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5"/>
        <v>.Industrial Minerals.Products.Lime.DolomiticRotary Preheat Petcoke DolomiticService requested.Industrial Minerals.Conveyance</v>
      </c>
    </row>
    <row r="252" spans="1:116" s="12" customFormat="1" x14ac:dyDescent="0.25">
      <c r="A252" s="10" t="s">
        <v>111</v>
      </c>
      <c r="B252" s="41"/>
      <c r="D252" s="39"/>
      <c r="E252" s="39"/>
      <c r="F252" s="10" t="s">
        <v>117</v>
      </c>
      <c r="G252" s="10" t="s">
        <v>268</v>
      </c>
      <c r="H252" s="11"/>
      <c r="I252" s="10"/>
      <c r="J252" s="10" t="s">
        <v>241</v>
      </c>
      <c r="K252" s="39" t="s">
        <v>51</v>
      </c>
      <c r="L252" s="24"/>
      <c r="M252" s="27" t="s">
        <v>162</v>
      </c>
      <c r="N252" s="37">
        <v>0.15032646210155501</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5"/>
        <v>.Industrial Minerals.Products.Lime.DolomiticRotary Preheat Petcoke DolomiticService requested.Industrial Minerals.Direct Drive</v>
      </c>
    </row>
    <row r="253" spans="1:116" s="12" customFormat="1" x14ac:dyDescent="0.25">
      <c r="A253" s="10" t="s">
        <v>111</v>
      </c>
      <c r="B253" s="41"/>
      <c r="D253" s="39"/>
      <c r="E253" s="39"/>
      <c r="F253" s="10" t="s">
        <v>118</v>
      </c>
      <c r="G253" s="10" t="s">
        <v>268</v>
      </c>
      <c r="H253" s="11"/>
      <c r="I253" s="10"/>
      <c r="J253" s="10" t="s">
        <v>181</v>
      </c>
      <c r="K253" s="39" t="s">
        <v>51</v>
      </c>
      <c r="L253" s="24"/>
      <c r="M253" s="27" t="s">
        <v>162</v>
      </c>
      <c r="N253" s="37">
        <v>5.4610000000000003</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5"/>
        <v>.Industrial Minerals.Products.Lime.DolomiticRotary Preheat Internals NG DolomiticService requested.Industrial Minerals.Methane Blend</v>
      </c>
    </row>
    <row r="254" spans="1:116" s="12" customFormat="1" x14ac:dyDescent="0.25">
      <c r="A254" s="10" t="s">
        <v>111</v>
      </c>
      <c r="B254" s="41"/>
      <c r="D254" s="39"/>
      <c r="E254" s="39"/>
      <c r="F254" s="10" t="s">
        <v>118</v>
      </c>
      <c r="G254" s="10" t="s">
        <v>268</v>
      </c>
      <c r="H254" s="11"/>
      <c r="I254" s="10"/>
      <c r="J254" s="10" t="s">
        <v>202</v>
      </c>
      <c r="K254" s="39" t="s">
        <v>51</v>
      </c>
      <c r="L254" s="24"/>
      <c r="M254" s="27" t="s">
        <v>162</v>
      </c>
      <c r="N254" s="37">
        <v>3.4189240497586697E-2</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5"/>
        <v>.Industrial Minerals.Products.Lime.DolomiticRotary Preheat Internals NG DolomiticService requested.Industrial Minerals.Ventilation</v>
      </c>
    </row>
    <row r="255" spans="1:116" s="12" customFormat="1" x14ac:dyDescent="0.25">
      <c r="A255" s="10" t="s">
        <v>111</v>
      </c>
      <c r="B255" s="41"/>
      <c r="D255" s="39"/>
      <c r="E255" s="39"/>
      <c r="F255" s="10" t="s">
        <v>118</v>
      </c>
      <c r="G255" s="10" t="s">
        <v>268</v>
      </c>
      <c r="H255" s="11"/>
      <c r="I255" s="10"/>
      <c r="J255" s="10" t="s">
        <v>211</v>
      </c>
      <c r="K255" s="39" t="s">
        <v>51</v>
      </c>
      <c r="L255" s="24"/>
      <c r="M255" s="27" t="s">
        <v>162</v>
      </c>
      <c r="N255" s="37">
        <v>3.7729110091814899E-2</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5"/>
        <v>.Industrial Minerals.Products.Lime.DolomiticRotary Preheat Internals NG DolomiticService requested.Industrial Minerals.Conveyance</v>
      </c>
    </row>
    <row r="256" spans="1:116" s="12" customFormat="1" x14ac:dyDescent="0.25">
      <c r="A256" s="10" t="s">
        <v>111</v>
      </c>
      <c r="B256" s="41"/>
      <c r="D256" s="39"/>
      <c r="E256" s="39"/>
      <c r="F256" s="10" t="s">
        <v>118</v>
      </c>
      <c r="G256" s="10" t="s">
        <v>268</v>
      </c>
      <c r="H256" s="11"/>
      <c r="I256" s="10"/>
      <c r="J256" s="10" t="s">
        <v>241</v>
      </c>
      <c r="K256" s="39" t="s">
        <v>51</v>
      </c>
      <c r="L256" s="24"/>
      <c r="M256" s="27" t="s">
        <v>162</v>
      </c>
      <c r="N256" s="37">
        <v>0.28501850016193497</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5"/>
        <v>.Industrial Minerals.Products.Lime.DolomiticRotary Preheat Internals NG DolomiticService requested.Industrial Minerals.Direct Drive</v>
      </c>
    </row>
    <row r="257" spans="1:116" s="12" customFormat="1" x14ac:dyDescent="0.25">
      <c r="A257" s="10" t="s">
        <v>111</v>
      </c>
      <c r="B257" s="41"/>
      <c r="D257" s="39"/>
      <c r="E257" s="39"/>
      <c r="F257" s="10" t="s">
        <v>119</v>
      </c>
      <c r="G257" s="10" t="s">
        <v>268</v>
      </c>
      <c r="H257" s="11"/>
      <c r="I257" s="10"/>
      <c r="J257" s="10" t="s">
        <v>286</v>
      </c>
      <c r="K257" s="39" t="s">
        <v>51</v>
      </c>
      <c r="L257" s="24"/>
      <c r="M257" s="27" t="s">
        <v>162</v>
      </c>
      <c r="N257" s="37">
        <v>5.4610000000000003</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5"/>
        <v>.Industrial Minerals.Products.Lime.DolomiticRotary Preheat Internals Petcoke DolomiticService requestedCIMS.Generic Fuels.Petroleum Coke</v>
      </c>
    </row>
    <row r="258" spans="1:116" s="12" customFormat="1" x14ac:dyDescent="0.25">
      <c r="A258" s="10" t="s">
        <v>111</v>
      </c>
      <c r="B258" s="41"/>
      <c r="D258" s="39"/>
      <c r="E258" s="39"/>
      <c r="F258" s="10" t="s">
        <v>119</v>
      </c>
      <c r="G258" s="10" t="s">
        <v>268</v>
      </c>
      <c r="H258" s="11"/>
      <c r="I258" s="10"/>
      <c r="J258" s="10" t="s">
        <v>202</v>
      </c>
      <c r="K258" s="39" t="s">
        <v>51</v>
      </c>
      <c r="L258" s="24"/>
      <c r="M258" s="27" t="s">
        <v>162</v>
      </c>
      <c r="N258" s="37">
        <v>3.8496081837231001E-2</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5"/>
        <v>.Industrial Minerals.Products.Lime.DolomiticRotary Preheat Internals Petcoke DolomiticService requested.Industrial Minerals.Ventilation</v>
      </c>
    </row>
    <row r="259" spans="1:116" s="12" customFormat="1" x14ac:dyDescent="0.25">
      <c r="A259" s="10" t="s">
        <v>111</v>
      </c>
      <c r="B259" s="41"/>
      <c r="D259" s="39"/>
      <c r="E259" s="39"/>
      <c r="F259" s="10" t="s">
        <v>119</v>
      </c>
      <c r="G259" s="10" t="s">
        <v>268</v>
      </c>
      <c r="H259" s="11"/>
      <c r="I259" s="10"/>
      <c r="J259" s="10" t="s">
        <v>211</v>
      </c>
      <c r="K259" s="39" t="s">
        <v>51</v>
      </c>
      <c r="L259" s="24"/>
      <c r="M259" s="27" t="s">
        <v>162</v>
      </c>
      <c r="N259" s="37">
        <v>4.2478435130737603E-2</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6">_xlfn.CONCAT(A259,C259,F259:J259)</f>
        <v>.Industrial Minerals.Products.Lime.DolomiticRotary Preheat Internals Petcoke DolomiticService requested.Industrial Minerals.Conveyance</v>
      </c>
    </row>
    <row r="260" spans="1:116" s="12" customFormat="1" x14ac:dyDescent="0.25">
      <c r="A260" s="10" t="s">
        <v>111</v>
      </c>
      <c r="B260" s="41"/>
      <c r="D260" s="39"/>
      <c r="E260" s="39"/>
      <c r="F260" s="10" t="s">
        <v>119</v>
      </c>
      <c r="G260" s="10" t="s">
        <v>268</v>
      </c>
      <c r="H260" s="11"/>
      <c r="I260" s="10"/>
      <c r="J260" s="10" t="s">
        <v>241</v>
      </c>
      <c r="K260" s="39" t="s">
        <v>51</v>
      </c>
      <c r="L260" s="24"/>
      <c r="M260" s="27" t="s">
        <v>162</v>
      </c>
      <c r="N260" s="37">
        <v>0.32083018089020998</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6"/>
        <v>.Industrial Minerals.Products.Lime.DolomiticRotary Preheat Internals Petcoke DolomiticService requested.Industrial Minerals.Direct Drive</v>
      </c>
    </row>
    <row r="261" spans="1:116" s="12" customFormat="1" x14ac:dyDescent="0.25">
      <c r="A261" s="10" t="s">
        <v>111</v>
      </c>
      <c r="B261" s="41"/>
      <c r="D261" s="39"/>
      <c r="E261" s="39"/>
      <c r="F261" s="10" t="s">
        <v>120</v>
      </c>
      <c r="G261" s="10" t="s">
        <v>268</v>
      </c>
      <c r="H261" s="11"/>
      <c r="I261" s="10"/>
      <c r="J261" s="10" t="s">
        <v>181</v>
      </c>
      <c r="K261" s="39" t="s">
        <v>51</v>
      </c>
      <c r="L261" s="24"/>
      <c r="M261" s="27" t="s">
        <v>162</v>
      </c>
      <c r="N261" s="37">
        <v>5.2</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6"/>
        <v>.Industrial Minerals.Products.Lime.DolomiticVertical Shaft NG DolomiticService requested.Industrial Minerals.Methane Blend</v>
      </c>
    </row>
    <row r="262" spans="1:116" s="12" customFormat="1" x14ac:dyDescent="0.25">
      <c r="A262" s="10" t="s">
        <v>111</v>
      </c>
      <c r="B262" s="41"/>
      <c r="D262" s="39"/>
      <c r="E262" s="39"/>
      <c r="F262" s="10" t="s">
        <v>120</v>
      </c>
      <c r="G262" s="10" t="s">
        <v>268</v>
      </c>
      <c r="H262" s="11"/>
      <c r="I262" s="10"/>
      <c r="J262" s="10" t="s">
        <v>202</v>
      </c>
      <c r="K262" s="39" t="s">
        <v>51</v>
      </c>
      <c r="L262" s="24"/>
      <c r="M262" s="27" t="s">
        <v>162</v>
      </c>
      <c r="N262" s="37">
        <v>3.4189240497586697E-2</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6"/>
        <v>.Industrial Minerals.Products.Lime.DolomiticVertical Shaft NG DolomiticService requested.Industrial Minerals.Ventilation</v>
      </c>
    </row>
    <row r="263" spans="1:116" s="12" customFormat="1" x14ac:dyDescent="0.25">
      <c r="A263" s="10" t="s">
        <v>111</v>
      </c>
      <c r="B263" s="41"/>
      <c r="D263" s="39"/>
      <c r="E263" s="39"/>
      <c r="F263" s="10" t="s">
        <v>120</v>
      </c>
      <c r="G263" s="10" t="s">
        <v>268</v>
      </c>
      <c r="H263" s="11"/>
      <c r="I263" s="10"/>
      <c r="J263" s="10" t="s">
        <v>211</v>
      </c>
      <c r="K263" s="39" t="s">
        <v>51</v>
      </c>
      <c r="L263" s="24"/>
      <c r="M263" s="27" t="s">
        <v>162</v>
      </c>
      <c r="N263" s="37">
        <v>3.7729110091814899E-2</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6"/>
        <v>.Industrial Minerals.Products.Lime.DolomiticVertical Shaft NG DolomiticService requested.Industrial Minerals.Conveyance</v>
      </c>
    </row>
    <row r="264" spans="1:116" s="12" customFormat="1" x14ac:dyDescent="0.25">
      <c r="A264" s="10" t="s">
        <v>111</v>
      </c>
      <c r="B264" s="41"/>
      <c r="D264" s="39"/>
      <c r="E264" s="39"/>
      <c r="F264" s="10" t="s">
        <v>120</v>
      </c>
      <c r="G264" s="10" t="s">
        <v>268</v>
      </c>
      <c r="H264" s="11"/>
      <c r="I264" s="10"/>
      <c r="J264" s="10" t="s">
        <v>241</v>
      </c>
      <c r="K264" s="39" t="s">
        <v>51</v>
      </c>
      <c r="L264" s="24"/>
      <c r="M264" s="27" t="s">
        <v>162</v>
      </c>
      <c r="N264" s="37">
        <v>0.28501850016193497</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6"/>
        <v>.Industrial Minerals.Products.Lime.DolomiticVertical Shaft NG DolomiticService requested.Industrial Minerals.Direct Drive</v>
      </c>
    </row>
    <row r="265" spans="1:116" s="12" customFormat="1" x14ac:dyDescent="0.25">
      <c r="A265" s="10" t="s">
        <v>111</v>
      </c>
      <c r="B265" s="41"/>
      <c r="D265" s="39"/>
      <c r="E265" s="39"/>
      <c r="F265" s="10" t="s">
        <v>121</v>
      </c>
      <c r="G265" s="10" t="s">
        <v>268</v>
      </c>
      <c r="H265" s="11"/>
      <c r="I265" s="10"/>
      <c r="J265" s="10" t="s">
        <v>285</v>
      </c>
      <c r="K265" s="39" t="s">
        <v>51</v>
      </c>
      <c r="L265" s="24"/>
      <c r="M265" s="27" t="s">
        <v>162</v>
      </c>
      <c r="N265" s="37">
        <v>5.0999999999999996</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6"/>
        <v>.Industrial Minerals.Products.Lime.DolomiticVertical Shaft Residual Oil DolomiticService requestedCIMS.Generic Fuels.Fuel Oil</v>
      </c>
    </row>
    <row r="266" spans="1:116" s="12" customFormat="1" x14ac:dyDescent="0.25">
      <c r="A266" s="10" t="s">
        <v>111</v>
      </c>
      <c r="B266" s="41"/>
      <c r="D266" s="39"/>
      <c r="E266" s="39"/>
      <c r="F266" s="10" t="s">
        <v>121</v>
      </c>
      <c r="G266" s="10" t="s">
        <v>268</v>
      </c>
      <c r="H266" s="11"/>
      <c r="I266" s="10"/>
      <c r="J266" s="10" t="s">
        <v>202</v>
      </c>
      <c r="K266" s="39" t="s">
        <v>51</v>
      </c>
      <c r="L266" s="24"/>
      <c r="M266" s="27" t="s">
        <v>162</v>
      </c>
      <c r="N266" s="37">
        <v>3.4189240497586697E-2</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6"/>
        <v>.Industrial Minerals.Products.Lime.DolomiticVertical Shaft Residual Oil DolomiticService requested.Industrial Minerals.Ventilation</v>
      </c>
    </row>
    <row r="267" spans="1:116" s="12" customFormat="1" x14ac:dyDescent="0.25">
      <c r="A267" s="10" t="s">
        <v>111</v>
      </c>
      <c r="B267" s="41"/>
      <c r="D267" s="39"/>
      <c r="E267" s="39"/>
      <c r="F267" s="10" t="s">
        <v>121</v>
      </c>
      <c r="G267" s="10" t="s">
        <v>268</v>
      </c>
      <c r="H267" s="11"/>
      <c r="I267" s="10"/>
      <c r="J267" s="10" t="s">
        <v>211</v>
      </c>
      <c r="K267" s="39" t="s">
        <v>51</v>
      </c>
      <c r="L267" s="24"/>
      <c r="M267" s="27" t="s">
        <v>162</v>
      </c>
      <c r="N267" s="37">
        <v>3.7729110091814899E-2</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6"/>
        <v>.Industrial Minerals.Products.Lime.DolomiticVertical Shaft Residual Oil DolomiticService requested.Industrial Minerals.Conveyance</v>
      </c>
    </row>
    <row r="268" spans="1:116" s="12" customFormat="1" x14ac:dyDescent="0.25">
      <c r="A268" s="10" t="s">
        <v>111</v>
      </c>
      <c r="B268" s="41"/>
      <c r="D268" s="39"/>
      <c r="E268" s="39"/>
      <c r="F268" s="10" t="s">
        <v>121</v>
      </c>
      <c r="G268" s="10" t="s">
        <v>268</v>
      </c>
      <c r="H268" s="11"/>
      <c r="I268" s="10"/>
      <c r="J268" s="10" t="s">
        <v>241</v>
      </c>
      <c r="K268" s="39" t="s">
        <v>51</v>
      </c>
      <c r="L268" s="24"/>
      <c r="M268" s="27" t="s">
        <v>162</v>
      </c>
      <c r="N268" s="37">
        <v>0.28501850016193497</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6"/>
        <v>.Industrial Minerals.Products.Lime.DolomiticVertical Shaft Residual Oil DolomiticService requested.Industrial Minerals.Direct Drive</v>
      </c>
    </row>
    <row r="269" spans="1:116" s="12" customFormat="1" x14ac:dyDescent="0.25">
      <c r="A269" s="10" t="s">
        <v>111</v>
      </c>
      <c r="B269" s="41"/>
      <c r="D269" s="39"/>
      <c r="E269" s="39"/>
      <c r="F269" s="10" t="s">
        <v>112</v>
      </c>
      <c r="G269" s="10" t="s">
        <v>277</v>
      </c>
      <c r="H269" s="11" t="s">
        <v>278</v>
      </c>
      <c r="I269" s="10" t="s">
        <v>279</v>
      </c>
      <c r="J269" s="10"/>
      <c r="K269" s="39" t="s">
        <v>51</v>
      </c>
      <c r="L269" s="24"/>
      <c r="M269" s="27" t="s">
        <v>189</v>
      </c>
      <c r="N269" s="37">
        <v>0.75</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6"/>
        <v>.Industrial Minerals.Products.Lime.DolomiticRotary Coal DolomiticEmissionsCO2Process</v>
      </c>
    </row>
    <row r="270" spans="1:116" s="12" customFormat="1" x14ac:dyDescent="0.25">
      <c r="A270" s="10" t="s">
        <v>111</v>
      </c>
      <c r="B270" s="41"/>
      <c r="D270" s="39"/>
      <c r="E270" s="39"/>
      <c r="F270" s="10" t="s">
        <v>113</v>
      </c>
      <c r="G270" s="10" t="s">
        <v>277</v>
      </c>
      <c r="H270" s="11" t="s">
        <v>278</v>
      </c>
      <c r="I270" s="10" t="s">
        <v>279</v>
      </c>
      <c r="J270" s="10"/>
      <c r="K270" s="39" t="s">
        <v>51</v>
      </c>
      <c r="L270" s="24"/>
      <c r="M270" s="27" t="s">
        <v>189</v>
      </c>
      <c r="N270" s="37">
        <v>0.75</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6"/>
        <v>.Industrial Minerals.Products.Lime.DolomiticRotary NG DolomiticEmissionsCO2Process</v>
      </c>
    </row>
    <row r="271" spans="1:116" s="12" customFormat="1" x14ac:dyDescent="0.25">
      <c r="A271" s="10" t="s">
        <v>111</v>
      </c>
      <c r="B271" s="41"/>
      <c r="D271" s="39"/>
      <c r="E271" s="39"/>
      <c r="F271" s="10" t="s">
        <v>114</v>
      </c>
      <c r="G271" s="10" t="s">
        <v>277</v>
      </c>
      <c r="H271" s="11" t="s">
        <v>278</v>
      </c>
      <c r="I271" s="10" t="s">
        <v>279</v>
      </c>
      <c r="J271" s="10"/>
      <c r="K271" s="39" t="s">
        <v>51</v>
      </c>
      <c r="L271" s="24"/>
      <c r="M271" s="27" t="s">
        <v>189</v>
      </c>
      <c r="N271" s="37">
        <v>0.75</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6"/>
        <v>.Industrial Minerals.Products.Lime.DolomiticRotary Petcoke DolomiticEmissionsCO2Process</v>
      </c>
    </row>
    <row r="272" spans="1:116" s="12" customFormat="1" x14ac:dyDescent="0.25">
      <c r="A272" s="10" t="s">
        <v>111</v>
      </c>
      <c r="B272" s="41"/>
      <c r="D272" s="39"/>
      <c r="E272" s="39"/>
      <c r="F272" s="10" t="s">
        <v>115</v>
      </c>
      <c r="G272" s="10" t="s">
        <v>277</v>
      </c>
      <c r="H272" s="11" t="s">
        <v>278</v>
      </c>
      <c r="I272" s="10" t="s">
        <v>279</v>
      </c>
      <c r="J272" s="10"/>
      <c r="K272" s="39" t="s">
        <v>51</v>
      </c>
      <c r="L272" s="24"/>
      <c r="M272" s="27" t="s">
        <v>189</v>
      </c>
      <c r="N272" s="37">
        <v>0.75</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6"/>
        <v>.Industrial Minerals.Products.Lime.DolomiticRotary Preheat Coal DolomiticEmissionsCO2Process</v>
      </c>
    </row>
    <row r="273" spans="1:116" s="12" customFormat="1" x14ac:dyDescent="0.25">
      <c r="A273" s="10" t="s">
        <v>111</v>
      </c>
      <c r="B273" s="41"/>
      <c r="D273" s="39"/>
      <c r="E273" s="39"/>
      <c r="F273" s="10" t="s">
        <v>116</v>
      </c>
      <c r="G273" s="10" t="s">
        <v>277</v>
      </c>
      <c r="H273" s="11" t="s">
        <v>278</v>
      </c>
      <c r="I273" s="10" t="s">
        <v>279</v>
      </c>
      <c r="J273" s="10"/>
      <c r="K273" s="39" t="s">
        <v>51</v>
      </c>
      <c r="L273" s="24"/>
      <c r="M273" s="27" t="s">
        <v>189</v>
      </c>
      <c r="N273" s="37">
        <v>0.75</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6"/>
        <v>.Industrial Minerals.Products.Lime.DolomiticRotary Preheat NG DolomiticEmissionsCO2Process</v>
      </c>
    </row>
    <row r="274" spans="1:116" s="12" customFormat="1" x14ac:dyDescent="0.25">
      <c r="A274" s="10" t="s">
        <v>111</v>
      </c>
      <c r="B274" s="41"/>
      <c r="D274" s="39"/>
      <c r="E274" s="39"/>
      <c r="F274" s="10" t="s">
        <v>117</v>
      </c>
      <c r="G274" s="10" t="s">
        <v>277</v>
      </c>
      <c r="H274" s="11" t="s">
        <v>278</v>
      </c>
      <c r="I274" s="10" t="s">
        <v>279</v>
      </c>
      <c r="J274" s="10"/>
      <c r="K274" s="39" t="s">
        <v>51</v>
      </c>
      <c r="L274" s="24"/>
      <c r="M274" s="27" t="s">
        <v>189</v>
      </c>
      <c r="N274" s="37">
        <v>0.75</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6"/>
        <v>.Industrial Minerals.Products.Lime.DolomiticRotary Preheat Petcoke DolomiticEmissionsCO2Process</v>
      </c>
    </row>
    <row r="275" spans="1:116" s="12" customFormat="1" x14ac:dyDescent="0.25">
      <c r="A275" s="10" t="s">
        <v>111</v>
      </c>
      <c r="B275" s="41"/>
      <c r="D275" s="39"/>
      <c r="E275" s="39"/>
      <c r="F275" s="10" t="s">
        <v>118</v>
      </c>
      <c r="G275" s="10" t="s">
        <v>277</v>
      </c>
      <c r="H275" s="11" t="s">
        <v>278</v>
      </c>
      <c r="I275" s="10" t="s">
        <v>279</v>
      </c>
      <c r="J275" s="10"/>
      <c r="K275" s="39" t="s">
        <v>51</v>
      </c>
      <c r="L275" s="24"/>
      <c r="M275" s="27" t="s">
        <v>189</v>
      </c>
      <c r="N275" s="37">
        <v>0.75</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6"/>
        <v>.Industrial Minerals.Products.Lime.DolomiticRotary Preheat Internals NG DolomiticEmissionsCO2Process</v>
      </c>
    </row>
    <row r="276" spans="1:116" s="12" customFormat="1" x14ac:dyDescent="0.25">
      <c r="A276" s="10" t="s">
        <v>111</v>
      </c>
      <c r="B276" s="41"/>
      <c r="D276" s="39"/>
      <c r="E276" s="39"/>
      <c r="F276" s="10" t="s">
        <v>119</v>
      </c>
      <c r="G276" s="10" t="s">
        <v>277</v>
      </c>
      <c r="H276" s="11" t="s">
        <v>278</v>
      </c>
      <c r="I276" s="10" t="s">
        <v>279</v>
      </c>
      <c r="J276" s="10"/>
      <c r="K276" s="39" t="s">
        <v>51</v>
      </c>
      <c r="L276" s="24"/>
      <c r="M276" s="27" t="s">
        <v>189</v>
      </c>
      <c r="N276" s="37">
        <v>0.75</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6"/>
        <v>.Industrial Minerals.Products.Lime.DolomiticRotary Preheat Internals Petcoke DolomiticEmissionsCO2Process</v>
      </c>
    </row>
    <row r="277" spans="1:116" s="12" customFormat="1" x14ac:dyDescent="0.25">
      <c r="A277" s="10" t="s">
        <v>111</v>
      </c>
      <c r="B277" s="41"/>
      <c r="D277" s="39"/>
      <c r="E277" s="39"/>
      <c r="F277" s="10" t="s">
        <v>120</v>
      </c>
      <c r="G277" s="10" t="s">
        <v>277</v>
      </c>
      <c r="H277" s="11" t="s">
        <v>278</v>
      </c>
      <c r="I277" s="10" t="s">
        <v>279</v>
      </c>
      <c r="J277" s="10"/>
      <c r="K277" s="39" t="s">
        <v>51</v>
      </c>
      <c r="L277" s="24"/>
      <c r="M277" s="27" t="s">
        <v>189</v>
      </c>
      <c r="N277" s="37">
        <v>0.75</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6"/>
        <v>.Industrial Minerals.Products.Lime.DolomiticVertical Shaft NG DolomiticEmissionsCO2Process</v>
      </c>
    </row>
    <row r="278" spans="1:116" s="12" customFormat="1" x14ac:dyDescent="0.25">
      <c r="A278" s="10" t="s">
        <v>111</v>
      </c>
      <c r="B278" s="41"/>
      <c r="D278" s="39"/>
      <c r="E278" s="39"/>
      <c r="F278" s="10" t="s">
        <v>121</v>
      </c>
      <c r="G278" s="10" t="s">
        <v>277</v>
      </c>
      <c r="H278" s="11" t="s">
        <v>278</v>
      </c>
      <c r="I278" s="10" t="s">
        <v>279</v>
      </c>
      <c r="J278" s="10"/>
      <c r="K278" s="39" t="s">
        <v>51</v>
      </c>
      <c r="L278" s="24"/>
      <c r="M278" s="27" t="s">
        <v>189</v>
      </c>
      <c r="N278" s="37">
        <v>0.75</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6"/>
        <v>.Industrial Minerals.Products.Lime.DolomiticVertical Shaft Residual Oil DolomiticEmissionsCO2Process</v>
      </c>
    </row>
    <row r="279" spans="1:116" s="12" customFormat="1" x14ac:dyDescent="0.25">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6"/>
        <v/>
      </c>
    </row>
    <row r="280" spans="1:116" s="12" customFormat="1" x14ac:dyDescent="0.25">
      <c r="A280" s="10" t="s">
        <v>122</v>
      </c>
      <c r="B280" s="41"/>
      <c r="D280" s="39"/>
      <c r="E280" s="39"/>
      <c r="F280" s="10" t="s">
        <v>123</v>
      </c>
      <c r="G280" s="10" t="s">
        <v>268</v>
      </c>
      <c r="H280" s="11"/>
      <c r="I280" s="10"/>
      <c r="J280" s="10" t="s">
        <v>202</v>
      </c>
      <c r="K280" s="39" t="s">
        <v>51</v>
      </c>
      <c r="L280" s="24"/>
      <c r="M280" s="27" t="s">
        <v>162</v>
      </c>
      <c r="N280" s="37">
        <v>4.2000000000000002E-4</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6"/>
        <v>.Industrial Minerals.Products.Glass.Flat.PreparationRotary kiln long dry Std processService requested.Industrial Minerals.Ventilation</v>
      </c>
    </row>
    <row r="281" spans="1:116" s="12" customFormat="1" x14ac:dyDescent="0.25">
      <c r="A281" s="10" t="s">
        <v>122</v>
      </c>
      <c r="B281" s="41"/>
      <c r="D281" s="39"/>
      <c r="E281" s="39"/>
      <c r="F281" s="10" t="s">
        <v>123</v>
      </c>
      <c r="G281" s="10" t="s">
        <v>268</v>
      </c>
      <c r="H281" s="11"/>
      <c r="I281" s="10"/>
      <c r="J281" s="10" t="s">
        <v>211</v>
      </c>
      <c r="K281" s="39" t="s">
        <v>51</v>
      </c>
      <c r="L281" s="24"/>
      <c r="M281" s="27" t="s">
        <v>162</v>
      </c>
      <c r="N281" s="37">
        <v>3.1629999999999998E-2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6"/>
        <v>.Industrial Minerals.Products.Glass.Flat.PreparationRotary kiln long dry Std processService requested.Industrial Minerals.Conveyance</v>
      </c>
    </row>
    <row r="282" spans="1:116" s="12" customFormat="1" x14ac:dyDescent="0.25">
      <c r="A282" s="10" t="s">
        <v>122</v>
      </c>
      <c r="B282" s="41"/>
      <c r="D282" s="39"/>
      <c r="E282" s="39"/>
      <c r="F282" s="10" t="s">
        <v>123</v>
      </c>
      <c r="G282" s="10" t="s">
        <v>268</v>
      </c>
      <c r="H282" s="11"/>
      <c r="I282" s="10"/>
      <c r="J282" s="10" t="s">
        <v>288</v>
      </c>
      <c r="K282" s="39" t="s">
        <v>51</v>
      </c>
      <c r="L282" s="24"/>
      <c r="M282" s="27" t="s">
        <v>162</v>
      </c>
      <c r="N282" s="37">
        <v>2.5999999999999998E-4</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6"/>
        <v>.Industrial Minerals.Products.Glass.Flat.PreparationRotary kiln long dry Std processService requested.Industrial Minerals.Pumping</v>
      </c>
    </row>
    <row r="283" spans="1:116" s="12" customFormat="1" x14ac:dyDescent="0.25">
      <c r="A283" s="10" t="s">
        <v>122</v>
      </c>
      <c r="B283" s="41"/>
      <c r="D283" s="39"/>
      <c r="E283" s="39"/>
      <c r="F283" s="10" t="s">
        <v>123</v>
      </c>
      <c r="G283" s="10" t="s">
        <v>268</v>
      </c>
      <c r="H283" s="11"/>
      <c r="I283" s="10"/>
      <c r="J283" s="10" t="s">
        <v>292</v>
      </c>
      <c r="K283" s="39" t="s">
        <v>51</v>
      </c>
      <c r="L283" s="24"/>
      <c r="M283" s="27" t="s">
        <v>162</v>
      </c>
      <c r="N283" s="37">
        <v>6.8999999999999997E-4</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6"/>
        <v>.Industrial Minerals.Products.Glass.Flat.PreparationRotary kiln long dry Std processService requested.Industrial Minerals.Compression</v>
      </c>
    </row>
    <row r="284" spans="1:116" s="12" customFormat="1" x14ac:dyDescent="0.25">
      <c r="A284" s="10" t="s">
        <v>122</v>
      </c>
      <c r="B284" s="41"/>
      <c r="D284" s="39"/>
      <c r="E284" s="39"/>
      <c r="F284" s="10" t="s">
        <v>123</v>
      </c>
      <c r="G284" s="10" t="s">
        <v>268</v>
      </c>
      <c r="H284" s="11"/>
      <c r="I284" s="10"/>
      <c r="J284" s="10" t="s">
        <v>241</v>
      </c>
      <c r="K284" s="39" t="s">
        <v>51</v>
      </c>
      <c r="L284" s="24"/>
      <c r="M284" s="27" t="s">
        <v>162</v>
      </c>
      <c r="N284" s="37">
        <v>3.6819999999999999E-2</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6"/>
        <v>.Industrial Minerals.Products.Glass.Flat.PreparationRotary kiln long dry Std processService requested.Industrial Minerals.Direct Drive</v>
      </c>
    </row>
    <row r="285" spans="1:116" s="12" customFormat="1" x14ac:dyDescent="0.25">
      <c r="A285" s="10" t="s">
        <v>122</v>
      </c>
      <c r="B285" s="41"/>
      <c r="D285" s="39"/>
      <c r="E285" s="39"/>
      <c r="F285" s="10" t="s">
        <v>124</v>
      </c>
      <c r="G285" s="10" t="s">
        <v>268</v>
      </c>
      <c r="H285" s="11"/>
      <c r="I285" s="10"/>
      <c r="J285" s="10" t="s">
        <v>202</v>
      </c>
      <c r="K285" s="39" t="s">
        <v>51</v>
      </c>
      <c r="L285" s="24"/>
      <c r="M285" s="27" t="s">
        <v>162</v>
      </c>
      <c r="N285" s="37">
        <v>3.8000000000000002E-4</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6"/>
        <v>.Industrial Minerals.Products.Glass.Flat.PreparationPreparation CPCService requested.Industrial Minerals.Ventilation</v>
      </c>
    </row>
    <row r="286" spans="1:116" s="12" customFormat="1" x14ac:dyDescent="0.25">
      <c r="A286" s="10" t="s">
        <v>122</v>
      </c>
      <c r="B286" s="41"/>
      <c r="D286" s="39"/>
      <c r="E286" s="39"/>
      <c r="F286" s="10" t="s">
        <v>124</v>
      </c>
      <c r="G286" s="10" t="s">
        <v>268</v>
      </c>
      <c r="H286" s="11"/>
      <c r="I286" s="10"/>
      <c r="J286" s="10" t="s">
        <v>211</v>
      </c>
      <c r="K286" s="39" t="s">
        <v>51</v>
      </c>
      <c r="L286" s="24"/>
      <c r="M286" s="27" t="s">
        <v>162</v>
      </c>
      <c r="N286" s="37">
        <v>2.8469999999999999E-2</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6"/>
        <v>.Industrial Minerals.Products.Glass.Flat.PreparationPreparation CPCService requested.Industrial Minerals.Conveyance</v>
      </c>
    </row>
    <row r="287" spans="1:116" s="12" customFormat="1" x14ac:dyDescent="0.25">
      <c r="A287" s="10" t="s">
        <v>122</v>
      </c>
      <c r="B287" s="41"/>
      <c r="D287" s="39"/>
      <c r="E287" s="39"/>
      <c r="F287" s="10" t="s">
        <v>124</v>
      </c>
      <c r="G287" s="10" t="s">
        <v>268</v>
      </c>
      <c r="H287" s="11"/>
      <c r="I287" s="10"/>
      <c r="J287" s="10" t="s">
        <v>288</v>
      </c>
      <c r="K287" s="39" t="s">
        <v>51</v>
      </c>
      <c r="L287" s="24"/>
      <c r="M287" s="27" t="s">
        <v>162</v>
      </c>
      <c r="N287" s="37">
        <v>2.4000000000000001E-4</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6"/>
        <v>.Industrial Minerals.Products.Glass.Flat.PreparationPreparation CPCService requested.Industrial Minerals.Pumping</v>
      </c>
    </row>
    <row r="288" spans="1:116" s="12" customFormat="1" x14ac:dyDescent="0.25">
      <c r="A288" s="10" t="s">
        <v>122</v>
      </c>
      <c r="B288" s="41"/>
      <c r="D288" s="39"/>
      <c r="E288" s="39"/>
      <c r="F288" s="10" t="s">
        <v>124</v>
      </c>
      <c r="G288" s="10" t="s">
        <v>268</v>
      </c>
      <c r="H288" s="11"/>
      <c r="I288" s="10"/>
      <c r="J288" s="10" t="s">
        <v>292</v>
      </c>
      <c r="K288" s="39" t="s">
        <v>51</v>
      </c>
      <c r="L288" s="24"/>
      <c r="M288" s="27" t="s">
        <v>162</v>
      </c>
      <c r="N288" s="37">
        <v>6.2E-4</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6"/>
        <v>.Industrial Minerals.Products.Glass.Flat.PreparationPreparation CPCService requested.Industrial Minerals.Compression</v>
      </c>
    </row>
    <row r="289" spans="1:116" s="12" customFormat="1" x14ac:dyDescent="0.25">
      <c r="A289" s="10" t="s">
        <v>122</v>
      </c>
      <c r="B289" s="41"/>
      <c r="D289" s="39"/>
      <c r="E289" s="39"/>
      <c r="F289" s="10" t="s">
        <v>124</v>
      </c>
      <c r="G289" s="10" t="s">
        <v>268</v>
      </c>
      <c r="H289" s="11"/>
      <c r="I289" s="10"/>
      <c r="J289" s="10" t="s">
        <v>241</v>
      </c>
      <c r="K289" s="39" t="s">
        <v>51</v>
      </c>
      <c r="L289" s="24"/>
      <c r="M289" s="27" t="s">
        <v>162</v>
      </c>
      <c r="N289" s="37">
        <v>3.3140000000000003E-2</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6"/>
        <v>.Industrial Minerals.Products.Glass.Flat.PreparationPreparation CPCService requested.Industrial Minerals.Direct Drive</v>
      </c>
    </row>
    <row r="290" spans="1:116" s="12" customFormat="1" x14ac:dyDescent="0.25">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6"/>
        <v/>
      </c>
    </row>
    <row r="291" spans="1:116" s="12" customFormat="1" x14ac:dyDescent="0.25">
      <c r="A291" s="10" t="s">
        <v>125</v>
      </c>
      <c r="B291" s="41"/>
      <c r="D291" s="39"/>
      <c r="E291" s="39"/>
      <c r="F291" s="10" t="s">
        <v>126</v>
      </c>
      <c r="G291" s="10" t="s">
        <v>268</v>
      </c>
      <c r="H291" s="11"/>
      <c r="I291" s="10"/>
      <c r="J291" s="10" t="s">
        <v>181</v>
      </c>
      <c r="K291" s="39" t="s">
        <v>51</v>
      </c>
      <c r="L291" s="24"/>
      <c r="M291" s="27" t="s">
        <v>162</v>
      </c>
      <c r="N291" s="37">
        <v>8.7149999999999999</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6"/>
        <v>.Industrial Minerals.Products.Glass.Flat.Furnacesreg melters LRMService requested.Industrial Minerals.Methane Blend</v>
      </c>
    </row>
    <row r="292" spans="1:116" s="12" customFormat="1" x14ac:dyDescent="0.25">
      <c r="A292" s="10" t="s">
        <v>125</v>
      </c>
      <c r="B292" s="41"/>
      <c r="D292" s="39"/>
      <c r="E292" s="39"/>
      <c r="F292" s="10" t="s">
        <v>126</v>
      </c>
      <c r="G292" s="10" t="s">
        <v>268</v>
      </c>
      <c r="H292" s="11"/>
      <c r="I292" s="10"/>
      <c r="J292" s="10" t="s">
        <v>202</v>
      </c>
      <c r="K292" s="39" t="s">
        <v>51</v>
      </c>
      <c r="L292" s="24"/>
      <c r="M292" s="27" t="s">
        <v>162</v>
      </c>
      <c r="N292" s="37">
        <v>7.7999999999999999E-4</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6"/>
        <v>.Industrial Minerals.Products.Glass.Flat.Furnacesreg melters LRMService requested.Industrial Minerals.Ventilation</v>
      </c>
    </row>
    <row r="293" spans="1:116" s="12" customFormat="1" x14ac:dyDescent="0.25">
      <c r="A293" s="10" t="s">
        <v>125</v>
      </c>
      <c r="B293" s="41"/>
      <c r="D293" s="39"/>
      <c r="E293" s="39"/>
      <c r="F293" s="10" t="s">
        <v>126</v>
      </c>
      <c r="G293" s="10" t="s">
        <v>268</v>
      </c>
      <c r="H293" s="11"/>
      <c r="I293" s="10"/>
      <c r="J293" s="10" t="s">
        <v>211</v>
      </c>
      <c r="K293" s="39" t="s">
        <v>51</v>
      </c>
      <c r="L293" s="24"/>
      <c r="M293" s="27" t="s">
        <v>162</v>
      </c>
      <c r="N293" s="37">
        <v>5.8569999999999997E-2</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6"/>
        <v>.Industrial Minerals.Products.Glass.Flat.Furnacesreg melters LRMService requested.Industrial Minerals.Conveyance</v>
      </c>
    </row>
    <row r="294" spans="1:116" s="12" customFormat="1" x14ac:dyDescent="0.25">
      <c r="A294" s="10" t="s">
        <v>125</v>
      </c>
      <c r="B294" s="41"/>
      <c r="D294" s="39"/>
      <c r="E294" s="39"/>
      <c r="F294" s="10" t="s">
        <v>126</v>
      </c>
      <c r="G294" s="10" t="s">
        <v>268</v>
      </c>
      <c r="H294" s="11"/>
      <c r="I294" s="10"/>
      <c r="J294" s="10" t="s">
        <v>288</v>
      </c>
      <c r="K294" s="39" t="s">
        <v>51</v>
      </c>
      <c r="L294" s="24"/>
      <c r="M294" s="27" t="s">
        <v>162</v>
      </c>
      <c r="N294" s="37">
        <v>4.8000000000000001E-4</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6"/>
        <v>.Industrial Minerals.Products.Glass.Flat.Furnacesreg melters LRMService requested.Industrial Minerals.Pumping</v>
      </c>
    </row>
    <row r="295" spans="1:116" s="12" customFormat="1" x14ac:dyDescent="0.25">
      <c r="A295" s="10" t="s">
        <v>125</v>
      </c>
      <c r="B295" s="41"/>
      <c r="D295" s="39"/>
      <c r="E295" s="39"/>
      <c r="F295" s="10" t="s">
        <v>126</v>
      </c>
      <c r="G295" s="10" t="s">
        <v>268</v>
      </c>
      <c r="H295" s="11"/>
      <c r="I295" s="10"/>
      <c r="J295" s="10" t="s">
        <v>241</v>
      </c>
      <c r="K295" s="39" t="s">
        <v>51</v>
      </c>
      <c r="L295" s="24"/>
      <c r="M295" s="27" t="s">
        <v>162</v>
      </c>
      <c r="N295" s="37">
        <v>6.8190000000000001E-2</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6"/>
        <v>.Industrial Minerals.Products.Glass.Flat.Furnacesreg melters LRMService requested.Industrial Minerals.Direct Drive</v>
      </c>
    </row>
    <row r="296" spans="1:116" s="12" customFormat="1" x14ac:dyDescent="0.25">
      <c r="A296" s="10" t="s">
        <v>125</v>
      </c>
      <c r="B296" s="41"/>
      <c r="D296" s="39"/>
      <c r="E296" s="39"/>
      <c r="F296" s="10" t="s">
        <v>126</v>
      </c>
      <c r="G296" s="10" t="s">
        <v>268</v>
      </c>
      <c r="H296" s="11"/>
      <c r="I296" s="10"/>
      <c r="J296" s="10" t="s">
        <v>292</v>
      </c>
      <c r="K296" s="39" t="s">
        <v>51</v>
      </c>
      <c r="L296" s="24"/>
      <c r="M296" s="27" t="s">
        <v>162</v>
      </c>
      <c r="N296" s="37">
        <v>1.2700000000000001E-3</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6"/>
        <v>.Industrial Minerals.Products.Glass.Flat.Furnacesreg melters LRMService requested.Industrial Minerals.Compression</v>
      </c>
    </row>
    <row r="297" spans="1:116" s="12" customFormat="1" x14ac:dyDescent="0.25">
      <c r="A297" s="10" t="s">
        <v>125</v>
      </c>
      <c r="B297" s="41"/>
      <c r="D297" s="39"/>
      <c r="E297" s="39"/>
      <c r="F297" s="10" t="s">
        <v>127</v>
      </c>
      <c r="G297" s="10" t="s">
        <v>268</v>
      </c>
      <c r="H297" s="11"/>
      <c r="I297" s="10"/>
      <c r="J297" s="10" t="s">
        <v>181</v>
      </c>
      <c r="K297" s="39" t="s">
        <v>51</v>
      </c>
      <c r="L297" s="24"/>
      <c r="M297" s="27" t="s">
        <v>162</v>
      </c>
      <c r="N297" s="37">
        <v>7.5529999999999999</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6"/>
        <v>.Industrial Minerals.Products.Glass.Flat.Furnacesboost reg melters LBRMService requested.Industrial Minerals.Methane Blend</v>
      </c>
    </row>
    <row r="298" spans="1:116" s="12" customFormat="1" x14ac:dyDescent="0.25">
      <c r="A298" s="10" t="s">
        <v>125</v>
      </c>
      <c r="B298" s="41"/>
      <c r="D298" s="39"/>
      <c r="E298" s="39"/>
      <c r="F298" s="10" t="s">
        <v>127</v>
      </c>
      <c r="G298" s="10" t="s">
        <v>268</v>
      </c>
      <c r="H298" s="11"/>
      <c r="I298" s="10"/>
      <c r="J298" s="10" t="s">
        <v>281</v>
      </c>
      <c r="K298" s="39" t="s">
        <v>51</v>
      </c>
      <c r="L298" s="24"/>
      <c r="M298" s="27" t="s">
        <v>162</v>
      </c>
      <c r="N298" s="37">
        <v>0.79</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6"/>
        <v>.Industrial Minerals.Products.Glass.Flat.Furnacesboost reg melters LBRMService requested.Electricity</v>
      </c>
    </row>
    <row r="299" spans="1:116" s="12" customFormat="1" x14ac:dyDescent="0.25">
      <c r="A299" s="10" t="s">
        <v>125</v>
      </c>
      <c r="B299" s="41"/>
      <c r="D299" s="39"/>
      <c r="E299" s="39"/>
      <c r="F299" s="10" t="s">
        <v>127</v>
      </c>
      <c r="G299" s="10" t="s">
        <v>268</v>
      </c>
      <c r="H299" s="11"/>
      <c r="I299" s="10"/>
      <c r="J299" s="10" t="s">
        <v>202</v>
      </c>
      <c r="K299" s="39" t="s">
        <v>51</v>
      </c>
      <c r="L299" s="24"/>
      <c r="M299" s="27" t="s">
        <v>162</v>
      </c>
      <c r="N299" s="37">
        <v>7.7999999999999999E-4</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6"/>
        <v>.Industrial Minerals.Products.Glass.Flat.Furnacesboost reg melters LBRMService requested.Industrial Minerals.Ventilation</v>
      </c>
    </row>
    <row r="300" spans="1:116" s="12" customFormat="1" x14ac:dyDescent="0.25">
      <c r="A300" s="10" t="s">
        <v>125</v>
      </c>
      <c r="B300" s="41"/>
      <c r="D300" s="39"/>
      <c r="E300" s="39"/>
      <c r="F300" s="10" t="s">
        <v>127</v>
      </c>
      <c r="G300" s="10" t="s">
        <v>268</v>
      </c>
      <c r="H300" s="11"/>
      <c r="I300" s="10"/>
      <c r="J300" s="10" t="s">
        <v>211</v>
      </c>
      <c r="K300" s="39" t="s">
        <v>51</v>
      </c>
      <c r="L300" s="24"/>
      <c r="M300" s="27" t="s">
        <v>162</v>
      </c>
      <c r="N300" s="37">
        <v>5.8569999999999997E-2</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6"/>
        <v>.Industrial Minerals.Products.Glass.Flat.Furnacesboost reg melters LBRMService requested.Industrial Minerals.Conveyance</v>
      </c>
    </row>
    <row r="301" spans="1:116" s="12" customFormat="1" x14ac:dyDescent="0.25">
      <c r="A301" s="10" t="s">
        <v>125</v>
      </c>
      <c r="B301" s="41"/>
      <c r="D301" s="39"/>
      <c r="E301" s="39"/>
      <c r="F301" s="10" t="s">
        <v>127</v>
      </c>
      <c r="G301" s="10" t="s">
        <v>268</v>
      </c>
      <c r="H301" s="11"/>
      <c r="I301" s="10"/>
      <c r="J301" s="10" t="s">
        <v>288</v>
      </c>
      <c r="K301" s="39" t="s">
        <v>51</v>
      </c>
      <c r="L301" s="24"/>
      <c r="M301" s="27" t="s">
        <v>162</v>
      </c>
      <c r="N301" s="37">
        <v>4.8000000000000001E-4</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6"/>
        <v>.Industrial Minerals.Products.Glass.Flat.Furnacesboost reg melters LBRMService requested.Industrial Minerals.Pumping</v>
      </c>
    </row>
    <row r="302" spans="1:116" s="12" customFormat="1" x14ac:dyDescent="0.25">
      <c r="A302" s="10" t="s">
        <v>125</v>
      </c>
      <c r="B302" s="41"/>
      <c r="D302" s="39"/>
      <c r="E302" s="39"/>
      <c r="F302" s="10" t="s">
        <v>127</v>
      </c>
      <c r="G302" s="10" t="s">
        <v>268</v>
      </c>
      <c r="H302" s="11"/>
      <c r="I302" s="10"/>
      <c r="J302" s="10" t="s">
        <v>241</v>
      </c>
      <c r="K302" s="39" t="s">
        <v>51</v>
      </c>
      <c r="L302" s="24"/>
      <c r="M302" s="27" t="s">
        <v>162</v>
      </c>
      <c r="N302" s="37">
        <v>6.8190000000000001E-2</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6"/>
        <v>.Industrial Minerals.Products.Glass.Flat.Furnacesboost reg melters LBRMService requested.Industrial Minerals.Direct Drive</v>
      </c>
    </row>
    <row r="303" spans="1:116" s="12" customFormat="1" x14ac:dyDescent="0.25">
      <c r="A303" s="10" t="s">
        <v>125</v>
      </c>
      <c r="B303" s="41"/>
      <c r="D303" s="39"/>
      <c r="E303" s="39"/>
      <c r="F303" s="10" t="s">
        <v>127</v>
      </c>
      <c r="G303" s="10" t="s">
        <v>268</v>
      </c>
      <c r="H303" s="11"/>
      <c r="I303" s="10"/>
      <c r="J303" s="10" t="s">
        <v>292</v>
      </c>
      <c r="K303" s="39" t="s">
        <v>51</v>
      </c>
      <c r="L303" s="24"/>
      <c r="M303" s="27" t="s">
        <v>162</v>
      </c>
      <c r="N303" s="37">
        <v>1.2700000000000001E-3</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6"/>
        <v>.Industrial Minerals.Products.Glass.Flat.Furnacesboost reg melters LBRMService requested.Industrial Minerals.Compression</v>
      </c>
    </row>
    <row r="304" spans="1:116" s="12" customFormat="1" x14ac:dyDescent="0.25">
      <c r="A304" s="10" t="s">
        <v>125</v>
      </c>
      <c r="B304" s="41"/>
      <c r="D304" s="39"/>
      <c r="E304" s="39"/>
      <c r="F304" s="10" t="s">
        <v>128</v>
      </c>
      <c r="G304" s="10" t="s">
        <v>268</v>
      </c>
      <c r="H304" s="11"/>
      <c r="I304" s="10"/>
      <c r="J304" s="10" t="s">
        <v>181</v>
      </c>
      <c r="K304" s="39" t="s">
        <v>51</v>
      </c>
      <c r="L304" s="24"/>
      <c r="M304" s="27" t="s">
        <v>162</v>
      </c>
      <c r="N304" s="37">
        <v>7.5529999999999999</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6"/>
        <v>.Industrial Minerals.Products.Glass.Flat.Furnacesreg melters fluidized bed preheaterService requested.Industrial Minerals.Methane Blend</v>
      </c>
    </row>
    <row r="305" spans="1:116" s="12" customFormat="1" x14ac:dyDescent="0.25">
      <c r="A305" s="10" t="s">
        <v>125</v>
      </c>
      <c r="B305" s="41"/>
      <c r="D305" s="39"/>
      <c r="E305" s="39"/>
      <c r="F305" s="10" t="s">
        <v>128</v>
      </c>
      <c r="G305" s="10" t="s">
        <v>268</v>
      </c>
      <c r="H305" s="11"/>
      <c r="I305" s="10"/>
      <c r="J305" s="10" t="s">
        <v>202</v>
      </c>
      <c r="K305" s="39" t="s">
        <v>51</v>
      </c>
      <c r="L305" s="24"/>
      <c r="M305" s="27" t="s">
        <v>162</v>
      </c>
      <c r="N305" s="37">
        <v>7.7999999999999999E-4</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6"/>
        <v>.Industrial Minerals.Products.Glass.Flat.Furnacesreg melters fluidized bed preheaterService requested.Industrial Minerals.Ventilation</v>
      </c>
    </row>
    <row r="306" spans="1:116" s="12" customFormat="1" x14ac:dyDescent="0.25">
      <c r="A306" s="10" t="s">
        <v>125</v>
      </c>
      <c r="B306" s="41"/>
      <c r="D306" s="39"/>
      <c r="E306" s="39"/>
      <c r="F306" s="10" t="s">
        <v>128</v>
      </c>
      <c r="G306" s="10" t="s">
        <v>268</v>
      </c>
      <c r="H306" s="11"/>
      <c r="I306" s="10"/>
      <c r="J306" s="10" t="s">
        <v>211</v>
      </c>
      <c r="K306" s="39" t="s">
        <v>51</v>
      </c>
      <c r="L306" s="24"/>
      <c r="M306" s="27" t="s">
        <v>162</v>
      </c>
      <c r="N306" s="37">
        <v>5.8569999999999997E-2</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6"/>
        <v>.Industrial Minerals.Products.Glass.Flat.Furnacesreg melters fluidized bed preheaterService requested.Industrial Minerals.Conveyance</v>
      </c>
    </row>
    <row r="307" spans="1:116" s="12" customFormat="1" x14ac:dyDescent="0.25">
      <c r="A307" s="10" t="s">
        <v>125</v>
      </c>
      <c r="B307" s="41"/>
      <c r="D307" s="39"/>
      <c r="E307" s="39"/>
      <c r="F307" s="10" t="s">
        <v>128</v>
      </c>
      <c r="G307" s="10" t="s">
        <v>268</v>
      </c>
      <c r="H307" s="11"/>
      <c r="I307" s="10"/>
      <c r="J307" s="10" t="s">
        <v>288</v>
      </c>
      <c r="K307" s="39" t="s">
        <v>51</v>
      </c>
      <c r="L307" s="24"/>
      <c r="M307" s="27" t="s">
        <v>162</v>
      </c>
      <c r="N307" s="37">
        <v>4.8000000000000001E-4</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6"/>
        <v>.Industrial Minerals.Products.Glass.Flat.Furnacesreg melters fluidized bed preheaterService requested.Industrial Minerals.Pumping</v>
      </c>
    </row>
    <row r="308" spans="1:116" s="12" customFormat="1" x14ac:dyDescent="0.25">
      <c r="A308" s="10" t="s">
        <v>125</v>
      </c>
      <c r="B308" s="41"/>
      <c r="D308" s="39"/>
      <c r="E308" s="39"/>
      <c r="F308" s="10" t="s">
        <v>128</v>
      </c>
      <c r="G308" s="10" t="s">
        <v>268</v>
      </c>
      <c r="H308" s="11"/>
      <c r="I308" s="10"/>
      <c r="J308" s="10" t="s">
        <v>241</v>
      </c>
      <c r="K308" s="39" t="s">
        <v>51</v>
      </c>
      <c r="L308" s="24"/>
      <c r="M308" s="27" t="s">
        <v>162</v>
      </c>
      <c r="N308" s="37">
        <v>6.8190000000000001E-2</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6"/>
        <v>.Industrial Minerals.Products.Glass.Flat.Furnacesreg melters fluidized bed preheaterService requested.Industrial Minerals.Direct Drive</v>
      </c>
    </row>
    <row r="309" spans="1:116" s="12" customFormat="1" x14ac:dyDescent="0.25">
      <c r="A309" s="10" t="s">
        <v>125</v>
      </c>
      <c r="B309" s="41"/>
      <c r="D309" s="39"/>
      <c r="E309" s="39"/>
      <c r="F309" s="10" t="s">
        <v>128</v>
      </c>
      <c r="G309" s="10" t="s">
        <v>268</v>
      </c>
      <c r="H309" s="11"/>
      <c r="I309" s="10"/>
      <c r="J309" s="10" t="s">
        <v>292</v>
      </c>
      <c r="K309" s="39" t="s">
        <v>51</v>
      </c>
      <c r="L309" s="24"/>
      <c r="M309" s="27" t="s">
        <v>162</v>
      </c>
      <c r="N309" s="37">
        <v>1.2700000000000001E-3</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6"/>
        <v>.Industrial Minerals.Products.Glass.Flat.Furnacesreg melters fluidized bed preheaterService requested.Industrial Minerals.Compression</v>
      </c>
    </row>
    <row r="310" spans="1:116" s="12" customFormat="1" x14ac:dyDescent="0.25">
      <c r="A310" s="10" t="s">
        <v>125</v>
      </c>
      <c r="B310" s="41"/>
      <c r="D310" s="39"/>
      <c r="E310" s="39"/>
      <c r="F310" s="10" t="s">
        <v>129</v>
      </c>
      <c r="G310" s="10" t="s">
        <v>268</v>
      </c>
      <c r="H310" s="11"/>
      <c r="I310" s="10"/>
      <c r="J310" s="10" t="s">
        <v>181</v>
      </c>
      <c r="K310" s="39" t="s">
        <v>51</v>
      </c>
      <c r="L310" s="24"/>
      <c r="M310" s="27" t="s">
        <v>162</v>
      </c>
      <c r="N310" s="37">
        <v>6.74</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6"/>
        <v>.Industrial Minerals.Products.Glass.Flat.Furnacesboost reg melters fluidized bed preheaterService requested.Industrial Minerals.Methane Blend</v>
      </c>
    </row>
    <row r="311" spans="1:116" s="12" customFormat="1" x14ac:dyDescent="0.25">
      <c r="A311" s="10" t="s">
        <v>125</v>
      </c>
      <c r="B311" s="41"/>
      <c r="D311" s="39"/>
      <c r="E311" s="39"/>
      <c r="F311" s="10" t="s">
        <v>129</v>
      </c>
      <c r="G311" s="10" t="s">
        <v>268</v>
      </c>
      <c r="H311" s="11"/>
      <c r="I311" s="10"/>
      <c r="J311" s="10" t="s">
        <v>281</v>
      </c>
      <c r="K311" s="39" t="s">
        <v>51</v>
      </c>
      <c r="L311" s="24"/>
      <c r="M311" s="27" t="s">
        <v>162</v>
      </c>
      <c r="N311" s="37">
        <v>0.67200000000000004</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6"/>
        <v>.Industrial Minerals.Products.Glass.Flat.Furnacesboost reg melters fluidized bed preheaterService requested.Electricity</v>
      </c>
    </row>
    <row r="312" spans="1:116" s="12" customFormat="1" x14ac:dyDescent="0.25">
      <c r="A312" s="10" t="s">
        <v>125</v>
      </c>
      <c r="B312" s="41"/>
      <c r="D312" s="39"/>
      <c r="E312" s="39"/>
      <c r="F312" s="10" t="s">
        <v>129</v>
      </c>
      <c r="G312" s="10" t="s">
        <v>268</v>
      </c>
      <c r="H312" s="11"/>
      <c r="I312" s="10"/>
      <c r="J312" s="10" t="s">
        <v>202</v>
      </c>
      <c r="K312" s="39" t="s">
        <v>51</v>
      </c>
      <c r="L312" s="24"/>
      <c r="M312" s="27" t="s">
        <v>162</v>
      </c>
      <c r="N312" s="37">
        <v>7.7999999999999999E-4</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6"/>
        <v>.Industrial Minerals.Products.Glass.Flat.Furnacesboost reg melters fluidized bed preheaterService requested.Industrial Minerals.Ventilation</v>
      </c>
    </row>
    <row r="313" spans="1:116" s="12" customFormat="1" x14ac:dyDescent="0.25">
      <c r="A313" s="10" t="s">
        <v>125</v>
      </c>
      <c r="B313" s="41"/>
      <c r="D313" s="39"/>
      <c r="E313" s="39"/>
      <c r="F313" s="10" t="s">
        <v>129</v>
      </c>
      <c r="G313" s="10" t="s">
        <v>268</v>
      </c>
      <c r="H313" s="11"/>
      <c r="I313" s="10"/>
      <c r="J313" s="10" t="s">
        <v>211</v>
      </c>
      <c r="K313" s="39" t="s">
        <v>51</v>
      </c>
      <c r="L313" s="24"/>
      <c r="M313" s="27" t="s">
        <v>162</v>
      </c>
      <c r="N313" s="37">
        <v>5.8569999999999997E-2</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6"/>
        <v>.Industrial Minerals.Products.Glass.Flat.Furnacesboost reg melters fluidized bed preheaterService requested.Industrial Minerals.Conveyance</v>
      </c>
    </row>
    <row r="314" spans="1:116" s="12" customFormat="1" x14ac:dyDescent="0.25">
      <c r="A314" s="10" t="s">
        <v>125</v>
      </c>
      <c r="B314" s="41"/>
      <c r="D314" s="39"/>
      <c r="E314" s="39"/>
      <c r="F314" s="10" t="s">
        <v>129</v>
      </c>
      <c r="G314" s="10" t="s">
        <v>268</v>
      </c>
      <c r="H314" s="11"/>
      <c r="I314" s="10"/>
      <c r="J314" s="10" t="s">
        <v>288</v>
      </c>
      <c r="K314" s="39" t="s">
        <v>51</v>
      </c>
      <c r="L314" s="24"/>
      <c r="M314" s="27" t="s">
        <v>162</v>
      </c>
      <c r="N314" s="37">
        <v>4.8000000000000001E-4</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6"/>
        <v>.Industrial Minerals.Products.Glass.Flat.Furnacesboost reg melters fluidized bed preheaterService requested.Industrial Minerals.Pumping</v>
      </c>
    </row>
    <row r="315" spans="1:116" s="12" customFormat="1" x14ac:dyDescent="0.25">
      <c r="A315" s="10" t="s">
        <v>125</v>
      </c>
      <c r="B315" s="41"/>
      <c r="D315" s="39"/>
      <c r="E315" s="39"/>
      <c r="F315" s="10" t="s">
        <v>129</v>
      </c>
      <c r="G315" s="10" t="s">
        <v>268</v>
      </c>
      <c r="H315" s="11"/>
      <c r="I315" s="10"/>
      <c r="J315" s="10" t="s">
        <v>241</v>
      </c>
      <c r="K315" s="39" t="s">
        <v>51</v>
      </c>
      <c r="L315" s="24"/>
      <c r="M315" s="27" t="s">
        <v>162</v>
      </c>
      <c r="N315" s="37">
        <v>6.8190000000000001E-2</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6"/>
        <v>.Industrial Minerals.Products.Glass.Flat.Furnacesboost reg melters fluidized bed preheaterService requested.Industrial Minerals.Direct Drive</v>
      </c>
    </row>
    <row r="316" spans="1:116" s="12" customFormat="1" x14ac:dyDescent="0.25">
      <c r="A316" s="10" t="s">
        <v>125</v>
      </c>
      <c r="B316" s="41"/>
      <c r="D316" s="39"/>
      <c r="E316" s="39"/>
      <c r="F316" s="10" t="s">
        <v>129</v>
      </c>
      <c r="G316" s="10" t="s">
        <v>268</v>
      </c>
      <c r="H316" s="11"/>
      <c r="I316" s="10"/>
      <c r="J316" s="10" t="s">
        <v>292</v>
      </c>
      <c r="K316" s="39" t="s">
        <v>51</v>
      </c>
      <c r="L316" s="24"/>
      <c r="M316" s="27" t="s">
        <v>162</v>
      </c>
      <c r="N316" s="37">
        <v>1.2700000000000001E-3</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6"/>
        <v>.Industrial Minerals.Products.Glass.Flat.Furnacesboost reg melters fluidized bed preheaterService requested.Industrial Minerals.Compression</v>
      </c>
    </row>
    <row r="317" spans="1:116" s="12" customFormat="1" x14ac:dyDescent="0.25">
      <c r="A317" s="10" t="s">
        <v>125</v>
      </c>
      <c r="B317" s="41"/>
      <c r="D317" s="39"/>
      <c r="E317" s="39"/>
      <c r="F317" s="10" t="s">
        <v>130</v>
      </c>
      <c r="G317" s="10" t="s">
        <v>268</v>
      </c>
      <c r="H317" s="11"/>
      <c r="I317" s="10"/>
      <c r="J317" s="10" t="s">
        <v>181</v>
      </c>
      <c r="K317" s="39" t="s">
        <v>51</v>
      </c>
      <c r="L317" s="24"/>
      <c r="M317" s="27" t="s">
        <v>162</v>
      </c>
      <c r="N317" s="37">
        <v>3.4860000000000002</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6"/>
        <v>.Industrial Minerals.Products.Glass.Flat.FurnacesAdvanced glass melters AGMService requested.Industrial Minerals.Methane Blend</v>
      </c>
    </row>
    <row r="318" spans="1:116" s="12" customFormat="1" x14ac:dyDescent="0.25">
      <c r="A318" s="10" t="s">
        <v>125</v>
      </c>
      <c r="B318" s="41"/>
      <c r="D318" s="39"/>
      <c r="E318" s="39"/>
      <c r="F318" s="10" t="s">
        <v>130</v>
      </c>
      <c r="G318" s="10" t="s">
        <v>268</v>
      </c>
      <c r="H318" s="11"/>
      <c r="I318" s="10"/>
      <c r="J318" s="10" t="s">
        <v>202</v>
      </c>
      <c r="K318" s="39" t="s">
        <v>51</v>
      </c>
      <c r="L318" s="24"/>
      <c r="M318" s="27" t="s">
        <v>162</v>
      </c>
      <c r="N318" s="37">
        <v>4.6999999999999999E-4</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6"/>
        <v>.Industrial Minerals.Products.Glass.Flat.FurnacesAdvanced glass melters AGMService requested.Industrial Minerals.Ventilation</v>
      </c>
    </row>
    <row r="319" spans="1:116" s="12" customFormat="1" x14ac:dyDescent="0.25">
      <c r="A319" s="10" t="s">
        <v>125</v>
      </c>
      <c r="B319" s="41"/>
      <c r="D319" s="39"/>
      <c r="E319" s="39"/>
      <c r="F319" s="10" t="s">
        <v>130</v>
      </c>
      <c r="G319" s="10" t="s">
        <v>268</v>
      </c>
      <c r="H319" s="11"/>
      <c r="I319" s="10"/>
      <c r="J319" s="10" t="s">
        <v>211</v>
      </c>
      <c r="K319" s="39" t="s">
        <v>51</v>
      </c>
      <c r="L319" s="24"/>
      <c r="M319" s="27" t="s">
        <v>162</v>
      </c>
      <c r="N319" s="37">
        <v>4.8320000000000002E-2</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6"/>
        <v>.Industrial Minerals.Products.Glass.Flat.FurnacesAdvanced glass melters AGMService requested.Industrial Minerals.Conveyance</v>
      </c>
    </row>
    <row r="320" spans="1:116" s="12" customFormat="1" x14ac:dyDescent="0.25">
      <c r="A320" s="10" t="s">
        <v>125</v>
      </c>
      <c r="B320" s="41"/>
      <c r="D320" s="39"/>
      <c r="E320" s="39"/>
      <c r="F320" s="10" t="s">
        <v>130</v>
      </c>
      <c r="G320" s="10" t="s">
        <v>268</v>
      </c>
      <c r="H320" s="11"/>
      <c r="I320" s="10"/>
      <c r="J320" s="10" t="s">
        <v>288</v>
      </c>
      <c r="K320" s="39" t="s">
        <v>51</v>
      </c>
      <c r="L320" s="24"/>
      <c r="M320" s="27" t="s">
        <v>162</v>
      </c>
      <c r="N320" s="37">
        <v>2.9E-4</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6"/>
        <v>.Industrial Minerals.Products.Glass.Flat.FurnacesAdvanced glass melters AGMService requested.Industrial Minerals.Pumping</v>
      </c>
    </row>
    <row r="321" spans="1:116" s="12" customFormat="1" x14ac:dyDescent="0.25">
      <c r="A321" s="10" t="s">
        <v>125</v>
      </c>
      <c r="B321" s="41"/>
      <c r="D321" s="39"/>
      <c r="E321" s="39"/>
      <c r="F321" s="10" t="s">
        <v>130</v>
      </c>
      <c r="G321" s="10" t="s">
        <v>268</v>
      </c>
      <c r="H321" s="11"/>
      <c r="I321" s="10"/>
      <c r="J321" s="10" t="s">
        <v>241</v>
      </c>
      <c r="K321" s="39" t="s">
        <v>51</v>
      </c>
      <c r="L321" s="24"/>
      <c r="M321" s="27" t="s">
        <v>162</v>
      </c>
      <c r="N321" s="37">
        <v>2.7279999999999999E-2</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6"/>
        <v>.Industrial Minerals.Products.Glass.Flat.FurnacesAdvanced glass melters AGMService requested.Industrial Minerals.Direct Drive</v>
      </c>
    </row>
    <row r="322" spans="1:116" s="12" customFormat="1" x14ac:dyDescent="0.25">
      <c r="A322" s="10" t="s">
        <v>125</v>
      </c>
      <c r="B322" s="41"/>
      <c r="D322" s="39"/>
      <c r="E322" s="39"/>
      <c r="F322" s="10" t="s">
        <v>130</v>
      </c>
      <c r="G322" s="10" t="s">
        <v>268</v>
      </c>
      <c r="H322" s="11"/>
      <c r="I322" s="10"/>
      <c r="J322" s="10" t="s">
        <v>292</v>
      </c>
      <c r="K322" s="39" t="s">
        <v>51</v>
      </c>
      <c r="L322" s="24"/>
      <c r="M322" s="27" t="s">
        <v>162</v>
      </c>
      <c r="N322" s="37">
        <v>7.6000000000000004E-4</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6"/>
        <v>.Industrial Minerals.Products.Glass.Flat.FurnacesAdvanced glass melters AGMService requested.Industrial Minerals.Compression</v>
      </c>
    </row>
    <row r="323" spans="1:116" s="12" customFormat="1" x14ac:dyDescent="0.25">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7">_xlfn.CONCAT(A323,C323,F323:J323)</f>
        <v/>
      </c>
    </row>
    <row r="324" spans="1:116" s="12" customFormat="1" x14ac:dyDescent="0.25">
      <c r="A324" s="10" t="s">
        <v>131</v>
      </c>
      <c r="B324" s="41"/>
      <c r="D324" s="39"/>
      <c r="E324" s="39"/>
      <c r="F324" s="10" t="s">
        <v>132</v>
      </c>
      <c r="G324" s="10" t="s">
        <v>268</v>
      </c>
      <c r="H324" s="11"/>
      <c r="I324" s="10"/>
      <c r="J324" s="10" t="s">
        <v>181</v>
      </c>
      <c r="K324" s="39" t="s">
        <v>51</v>
      </c>
      <c r="L324" s="24"/>
      <c r="M324" s="27" t="s">
        <v>162</v>
      </c>
      <c r="N324" s="37">
        <v>1.0129999999999999</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7"/>
        <v>.Industrial Minerals.Products.Glass.Flat.Form and FinishBase tech form anneal FGLService requested.Industrial Minerals.Methane Blend</v>
      </c>
    </row>
    <row r="325" spans="1:116" s="12" customFormat="1" x14ac:dyDescent="0.25">
      <c r="A325" s="10" t="s">
        <v>131</v>
      </c>
      <c r="B325" s="41"/>
      <c r="D325" s="39"/>
      <c r="E325" s="39"/>
      <c r="F325" s="10" t="s">
        <v>132</v>
      </c>
      <c r="G325" s="10" t="s">
        <v>268</v>
      </c>
      <c r="H325" s="11"/>
      <c r="I325" s="10"/>
      <c r="J325" s="10" t="s">
        <v>202</v>
      </c>
      <c r="K325" s="39" t="s">
        <v>51</v>
      </c>
      <c r="L325" s="24"/>
      <c r="M325" s="27" t="s">
        <v>162</v>
      </c>
      <c r="N325" s="37">
        <v>3.0689999999999999E-2</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7"/>
        <v>.Industrial Minerals.Products.Glass.Flat.Form and FinishBase tech form anneal FGLService requested.Industrial Minerals.Ventilation</v>
      </c>
    </row>
    <row r="326" spans="1:116" s="12" customFormat="1" x14ac:dyDescent="0.25">
      <c r="A326" s="10" t="s">
        <v>131</v>
      </c>
      <c r="B326" s="41"/>
      <c r="D326" s="39"/>
      <c r="E326" s="39"/>
      <c r="F326" s="10" t="s">
        <v>132</v>
      </c>
      <c r="G326" s="10" t="s">
        <v>268</v>
      </c>
      <c r="H326" s="11"/>
      <c r="I326" s="10"/>
      <c r="J326" s="10" t="s">
        <v>211</v>
      </c>
      <c r="K326" s="39" t="s">
        <v>51</v>
      </c>
      <c r="L326" s="24"/>
      <c r="M326" s="27" t="s">
        <v>162</v>
      </c>
      <c r="N326" s="37">
        <v>0.17741000000000001</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7"/>
        <v>.Industrial Minerals.Products.Glass.Flat.Form and FinishBase tech form anneal FGLService requested.Industrial Minerals.Conveyance</v>
      </c>
    </row>
    <row r="327" spans="1:116" s="12" customFormat="1" x14ac:dyDescent="0.25">
      <c r="A327" s="10" t="s">
        <v>131</v>
      </c>
      <c r="B327" s="41"/>
      <c r="D327" s="39"/>
      <c r="E327" s="39"/>
      <c r="F327" s="10" t="s">
        <v>132</v>
      </c>
      <c r="G327" s="10" t="s">
        <v>268</v>
      </c>
      <c r="H327" s="11"/>
      <c r="I327" s="10"/>
      <c r="J327" s="10" t="s">
        <v>292</v>
      </c>
      <c r="K327" s="39" t="s">
        <v>51</v>
      </c>
      <c r="L327" s="24"/>
      <c r="M327" s="27" t="s">
        <v>162</v>
      </c>
      <c r="N327" s="37">
        <v>1.242E-2</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7"/>
        <v>.Industrial Minerals.Products.Glass.Flat.Form and FinishBase tech form anneal FGLService requested.Industrial Minerals.Compression</v>
      </c>
    </row>
    <row r="328" spans="1:116" s="12" customFormat="1" x14ac:dyDescent="0.25">
      <c r="A328" s="10" t="s">
        <v>131</v>
      </c>
      <c r="B328" s="41"/>
      <c r="D328" s="39"/>
      <c r="E328" s="39"/>
      <c r="F328" s="10" t="s">
        <v>132</v>
      </c>
      <c r="G328" s="10" t="s">
        <v>268</v>
      </c>
      <c r="H328" s="11"/>
      <c r="I328" s="10"/>
      <c r="J328" s="10" t="s">
        <v>288</v>
      </c>
      <c r="K328" s="39" t="s">
        <v>51</v>
      </c>
      <c r="L328" s="24"/>
      <c r="M328" s="27" t="s">
        <v>162</v>
      </c>
      <c r="N328" s="37">
        <v>4.7400000000000003E-3</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7"/>
        <v>.Industrial Minerals.Products.Glass.Flat.Form and FinishBase tech form anneal FGLService requested.Industrial Minerals.Pumping</v>
      </c>
    </row>
    <row r="329" spans="1:116" s="12" customFormat="1" x14ac:dyDescent="0.25">
      <c r="A329" s="10" t="s">
        <v>131</v>
      </c>
      <c r="B329" s="41"/>
      <c r="D329" s="39"/>
      <c r="E329" s="39"/>
      <c r="F329" s="10" t="s">
        <v>133</v>
      </c>
      <c r="G329" s="10" t="s">
        <v>268</v>
      </c>
      <c r="H329" s="11"/>
      <c r="I329" s="10"/>
      <c r="J329" s="10" t="s">
        <v>181</v>
      </c>
      <c r="K329" s="39" t="s">
        <v>51</v>
      </c>
      <c r="L329" s="24"/>
      <c r="M329" s="27" t="s">
        <v>162</v>
      </c>
      <c r="N329" s="37">
        <v>0.67300000000000004</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7"/>
        <v>.Industrial Minerals.Products.Glass.Flat.Form and FinishEmhart Type 540 forehearth EMService requested.Industrial Minerals.Methane Blend</v>
      </c>
    </row>
    <row r="330" spans="1:116" s="12" customFormat="1" x14ac:dyDescent="0.25">
      <c r="A330" s="10" t="s">
        <v>131</v>
      </c>
      <c r="B330" s="41"/>
      <c r="D330" s="39"/>
      <c r="E330" s="39"/>
      <c r="F330" s="10" t="s">
        <v>133</v>
      </c>
      <c r="G330" s="10" t="s">
        <v>268</v>
      </c>
      <c r="H330" s="11"/>
      <c r="I330" s="10"/>
      <c r="J330" s="10" t="s">
        <v>202</v>
      </c>
      <c r="K330" s="39" t="s">
        <v>51</v>
      </c>
      <c r="L330" s="24"/>
      <c r="M330" s="27" t="s">
        <v>162</v>
      </c>
      <c r="N330" s="37">
        <v>2.7619999999999999E-2</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7"/>
        <v>.Industrial Minerals.Products.Glass.Flat.Form and FinishEmhart Type 540 forehearth EMService requested.Industrial Minerals.Ventilation</v>
      </c>
    </row>
    <row r="331" spans="1:116" s="12" customFormat="1" x14ac:dyDescent="0.25">
      <c r="A331" s="10" t="s">
        <v>131</v>
      </c>
      <c r="B331" s="41"/>
      <c r="D331" s="39"/>
      <c r="E331" s="39"/>
      <c r="F331" s="10" t="s">
        <v>133</v>
      </c>
      <c r="G331" s="10" t="s">
        <v>268</v>
      </c>
      <c r="H331" s="11"/>
      <c r="I331" s="10"/>
      <c r="J331" s="10" t="s">
        <v>211</v>
      </c>
      <c r="K331" s="39" t="s">
        <v>51</v>
      </c>
      <c r="L331" s="24"/>
      <c r="M331" s="27" t="s">
        <v>162</v>
      </c>
      <c r="N331" s="37">
        <v>0.15967000000000001</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7"/>
        <v>.Industrial Minerals.Products.Glass.Flat.Form and FinishEmhart Type 540 forehearth EMService requested.Industrial Minerals.Conveyance</v>
      </c>
    </row>
    <row r="332" spans="1:116" s="12" customFormat="1" x14ac:dyDescent="0.25">
      <c r="A332" s="10" t="s">
        <v>131</v>
      </c>
      <c r="B332" s="41"/>
      <c r="D332" s="39"/>
      <c r="E332" s="39"/>
      <c r="F332" s="10" t="s">
        <v>133</v>
      </c>
      <c r="G332" s="10" t="s">
        <v>268</v>
      </c>
      <c r="H332" s="11"/>
      <c r="I332" s="10"/>
      <c r="J332" s="10" t="s">
        <v>292</v>
      </c>
      <c r="K332" s="39" t="s">
        <v>51</v>
      </c>
      <c r="L332" s="24"/>
      <c r="M332" s="27" t="s">
        <v>162</v>
      </c>
      <c r="N332" s="37">
        <v>1.1180000000000001E-2</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7"/>
        <v>.Industrial Minerals.Products.Glass.Flat.Form and FinishEmhart Type 540 forehearth EMService requested.Industrial Minerals.Compression</v>
      </c>
    </row>
    <row r="333" spans="1:116" s="12" customFormat="1" x14ac:dyDescent="0.25">
      <c r="A333" s="10" t="s">
        <v>131</v>
      </c>
      <c r="B333" s="41"/>
      <c r="D333" s="39"/>
      <c r="E333" s="39"/>
      <c r="F333" s="10" t="s">
        <v>133</v>
      </c>
      <c r="G333" s="10" t="s">
        <v>268</v>
      </c>
      <c r="H333" s="11"/>
      <c r="I333" s="10"/>
      <c r="J333" s="10" t="s">
        <v>288</v>
      </c>
      <c r="K333" s="39" t="s">
        <v>51</v>
      </c>
      <c r="L333" s="24"/>
      <c r="M333" s="27" t="s">
        <v>162</v>
      </c>
      <c r="N333" s="37">
        <v>4.2700000000000004E-3</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7"/>
        <v>.Industrial Minerals.Products.Glass.Flat.Form and FinishEmhart Type 540 forehearth EMService requested.Industrial Minerals.Pumping</v>
      </c>
    </row>
    <row r="334" spans="1:116" s="12" customFormat="1" x14ac:dyDescent="0.25">
      <c r="A334" s="10" t="s">
        <v>131</v>
      </c>
      <c r="B334" s="41"/>
      <c r="D334" s="39"/>
      <c r="E334" s="39"/>
      <c r="F334" s="10" t="s">
        <v>134</v>
      </c>
      <c r="G334" s="10" t="s">
        <v>268</v>
      </c>
      <c r="H334" s="11"/>
      <c r="I334" s="10"/>
      <c r="J334" s="10" t="s">
        <v>181</v>
      </c>
      <c r="K334" s="39" t="s">
        <v>51</v>
      </c>
      <c r="L334" s="24"/>
      <c r="M334" s="27" t="s">
        <v>162</v>
      </c>
      <c r="N334" s="37">
        <v>0.83799999999999997</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7"/>
        <v>.Industrial Minerals.Products.Glass.Flat.Form and FinishBh F high press gas fire BHFService requested.Industrial Minerals.Methane Blend</v>
      </c>
    </row>
    <row r="335" spans="1:116" s="12" customFormat="1" x14ac:dyDescent="0.25">
      <c r="A335" s="10" t="s">
        <v>131</v>
      </c>
      <c r="B335" s="41"/>
      <c r="D335" s="39"/>
      <c r="E335" s="39"/>
      <c r="F335" s="10" t="s">
        <v>134</v>
      </c>
      <c r="G335" s="10" t="s">
        <v>268</v>
      </c>
      <c r="H335" s="11"/>
      <c r="I335" s="10"/>
      <c r="J335" s="10" t="s">
        <v>202</v>
      </c>
      <c r="K335" s="39" t="s">
        <v>51</v>
      </c>
      <c r="L335" s="24"/>
      <c r="M335" s="27" t="s">
        <v>162</v>
      </c>
      <c r="N335" s="37">
        <v>2.7619999999999999E-2</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7"/>
        <v>.Industrial Minerals.Products.Glass.Flat.Form and FinishBh F high press gas fire BHFService requested.Industrial Minerals.Ventilation</v>
      </c>
    </row>
    <row r="336" spans="1:116" s="12" customFormat="1" x14ac:dyDescent="0.25">
      <c r="A336" s="10" t="s">
        <v>131</v>
      </c>
      <c r="B336" s="41"/>
      <c r="D336" s="39"/>
      <c r="E336" s="39"/>
      <c r="F336" s="10" t="s">
        <v>134</v>
      </c>
      <c r="G336" s="10" t="s">
        <v>268</v>
      </c>
      <c r="H336" s="11"/>
      <c r="I336" s="10"/>
      <c r="J336" s="10" t="s">
        <v>211</v>
      </c>
      <c r="K336" s="39" t="s">
        <v>51</v>
      </c>
      <c r="L336" s="24"/>
      <c r="M336" s="27" t="s">
        <v>162</v>
      </c>
      <c r="N336" s="37">
        <v>0.15967000000000001</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7"/>
        <v>.Industrial Minerals.Products.Glass.Flat.Form and FinishBh F high press gas fire BHFService requested.Industrial Minerals.Conveyance</v>
      </c>
    </row>
    <row r="337" spans="1:116" s="12" customFormat="1" x14ac:dyDescent="0.25">
      <c r="A337" s="10" t="s">
        <v>131</v>
      </c>
      <c r="B337" s="41"/>
      <c r="D337" s="39"/>
      <c r="E337" s="39"/>
      <c r="F337" s="10" t="s">
        <v>134</v>
      </c>
      <c r="G337" s="10" t="s">
        <v>268</v>
      </c>
      <c r="H337" s="11"/>
      <c r="I337" s="10"/>
      <c r="J337" s="10" t="s">
        <v>292</v>
      </c>
      <c r="K337" s="39" t="s">
        <v>51</v>
      </c>
      <c r="L337" s="24"/>
      <c r="M337" s="27" t="s">
        <v>162</v>
      </c>
      <c r="N337" s="37">
        <v>1.1180000000000001E-2</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7"/>
        <v>.Industrial Minerals.Products.Glass.Flat.Form and FinishBh F high press gas fire BHFService requested.Industrial Minerals.Compression</v>
      </c>
    </row>
    <row r="338" spans="1:116" s="12" customFormat="1" x14ac:dyDescent="0.25">
      <c r="A338" s="10" t="s">
        <v>131</v>
      </c>
      <c r="B338" s="41"/>
      <c r="D338" s="39"/>
      <c r="E338" s="39"/>
      <c r="F338" s="10" t="s">
        <v>134</v>
      </c>
      <c r="G338" s="10" t="s">
        <v>268</v>
      </c>
      <c r="H338" s="11"/>
      <c r="I338" s="10"/>
      <c r="J338" s="10" t="s">
        <v>288</v>
      </c>
      <c r="K338" s="39" t="s">
        <v>51</v>
      </c>
      <c r="L338" s="24"/>
      <c r="M338" s="27" t="s">
        <v>162</v>
      </c>
      <c r="N338" s="37">
        <v>4.2700000000000004E-3</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7"/>
        <v>.Industrial Minerals.Products.Glass.Flat.Form and FinishBh F high press gas fire BHFService requested.Industrial Minerals.Pumping</v>
      </c>
    </row>
    <row r="339" spans="1:116" s="12" customFormat="1" x14ac:dyDescent="0.25">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7"/>
        <v/>
      </c>
    </row>
    <row r="340" spans="1:116" s="12" customFormat="1" x14ac:dyDescent="0.25">
      <c r="A340" s="10" t="s">
        <v>135</v>
      </c>
      <c r="B340" s="41"/>
      <c r="D340" s="39"/>
      <c r="E340" s="39"/>
      <c r="F340" s="10" t="s">
        <v>136</v>
      </c>
      <c r="G340" s="10" t="s">
        <v>268</v>
      </c>
      <c r="H340" s="11"/>
      <c r="I340" s="10"/>
      <c r="J340" s="10" t="s">
        <v>181</v>
      </c>
      <c r="K340" s="39" t="s">
        <v>51</v>
      </c>
      <c r="L340" s="24"/>
      <c r="M340" s="27" t="s">
        <v>162</v>
      </c>
      <c r="N340" s="37">
        <v>4.6479999999999997</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7"/>
        <v>.Industrial Minerals.Products.Glass.Flat.TemperTempering of flat glassService requested.Industrial Minerals.Methane Blend</v>
      </c>
    </row>
    <row r="341" spans="1:116" s="12" customFormat="1" x14ac:dyDescent="0.25">
      <c r="A341" s="10" t="s">
        <v>135</v>
      </c>
      <c r="B341" s="41"/>
      <c r="D341" s="39"/>
      <c r="E341" s="39"/>
      <c r="F341" s="10" t="s">
        <v>136</v>
      </c>
      <c r="G341" s="10" t="s">
        <v>268</v>
      </c>
      <c r="H341" s="11"/>
      <c r="I341" s="10"/>
      <c r="J341" s="10" t="s">
        <v>202</v>
      </c>
      <c r="K341" s="39" t="s">
        <v>51</v>
      </c>
      <c r="L341" s="24"/>
      <c r="M341" s="27" t="s">
        <v>162</v>
      </c>
      <c r="N341" s="37">
        <v>6.2E-4</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7"/>
        <v>.Industrial Minerals.Products.Glass.Flat.TemperTempering of flat glassService requested.Industrial Minerals.Ventilation</v>
      </c>
    </row>
    <row r="342" spans="1:116" s="12" customFormat="1" x14ac:dyDescent="0.25">
      <c r="A342" s="10" t="s">
        <v>135</v>
      </c>
      <c r="B342" s="41"/>
      <c r="D342" s="39"/>
      <c r="E342" s="39"/>
      <c r="F342" s="10" t="s">
        <v>136</v>
      </c>
      <c r="G342" s="10" t="s">
        <v>268</v>
      </c>
      <c r="H342" s="11"/>
      <c r="I342" s="10"/>
      <c r="J342" s="10" t="s">
        <v>211</v>
      </c>
      <c r="K342" s="39" t="s">
        <v>51</v>
      </c>
      <c r="L342" s="24"/>
      <c r="M342" s="27" t="s">
        <v>162</v>
      </c>
      <c r="N342" s="37">
        <v>4.9790000000000001E-2</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7"/>
        <v>.Industrial Minerals.Products.Glass.Flat.TemperTempering of flat glassService requested.Industrial Minerals.Conveyance</v>
      </c>
    </row>
    <row r="343" spans="1:116" s="12" customFormat="1" x14ac:dyDescent="0.25">
      <c r="A343" s="10" t="s">
        <v>135</v>
      </c>
      <c r="B343" s="41"/>
      <c r="D343" s="39"/>
      <c r="E343" s="39"/>
      <c r="F343" s="10" t="s">
        <v>136</v>
      </c>
      <c r="G343" s="10" t="s">
        <v>268</v>
      </c>
      <c r="H343" s="11"/>
      <c r="I343" s="10"/>
      <c r="J343" s="10" t="s">
        <v>292</v>
      </c>
      <c r="K343" s="39" t="s">
        <v>51</v>
      </c>
      <c r="L343" s="24"/>
      <c r="M343" s="27" t="s">
        <v>162</v>
      </c>
      <c r="N343" s="37">
        <v>5.1000000000000004E-4</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7"/>
        <v>.Industrial Minerals.Products.Glass.Flat.TemperTempering of flat glassService requested.Industrial Minerals.Compression</v>
      </c>
    </row>
    <row r="344" spans="1:116" s="12" customFormat="1" x14ac:dyDescent="0.25">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7"/>
        <v/>
      </c>
    </row>
    <row r="345" spans="1:116" s="12" customFormat="1" x14ac:dyDescent="0.25">
      <c r="A345" s="10" t="s">
        <v>137</v>
      </c>
      <c r="B345" s="41"/>
      <c r="D345" s="39"/>
      <c r="E345" s="39"/>
      <c r="F345" s="10" t="s">
        <v>138</v>
      </c>
      <c r="G345" s="10" t="s">
        <v>268</v>
      </c>
      <c r="H345" s="11"/>
      <c r="I345" s="10"/>
      <c r="J345" s="10" t="s">
        <v>202</v>
      </c>
      <c r="K345" s="39" t="s">
        <v>51</v>
      </c>
      <c r="L345" s="24"/>
      <c r="M345" s="27" t="s">
        <v>162</v>
      </c>
      <c r="N345" s="37">
        <v>8.3000000000000001E-4</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7"/>
        <v>.Industrial Minerals.Products.Glass.Containers.PreparationBase tech preparation PGLService requested.Industrial Minerals.Ventilation</v>
      </c>
    </row>
    <row r="346" spans="1:116" s="12" customFormat="1" x14ac:dyDescent="0.25">
      <c r="A346" s="10" t="s">
        <v>137</v>
      </c>
      <c r="B346" s="41"/>
      <c r="D346" s="39"/>
      <c r="E346" s="39"/>
      <c r="F346" s="10" t="s">
        <v>138</v>
      </c>
      <c r="G346" s="10" t="s">
        <v>268</v>
      </c>
      <c r="H346" s="11"/>
      <c r="I346" s="10"/>
      <c r="J346" s="10" t="s">
        <v>211</v>
      </c>
      <c r="K346" s="39" t="s">
        <v>51</v>
      </c>
      <c r="L346" s="24"/>
      <c r="M346" s="27" t="s">
        <v>162</v>
      </c>
      <c r="N346" s="37">
        <v>6.2089999999999999E-2</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7"/>
        <v>.Industrial Minerals.Products.Glass.Containers.PreparationBase tech preparation PGLService requested.Industrial Minerals.Conveyance</v>
      </c>
    </row>
    <row r="347" spans="1:116" s="12" customFormat="1" x14ac:dyDescent="0.25">
      <c r="A347" s="10" t="s">
        <v>137</v>
      </c>
      <c r="B347" s="41"/>
      <c r="D347" s="39"/>
      <c r="E347" s="39"/>
      <c r="F347" s="10" t="s">
        <v>138</v>
      </c>
      <c r="G347" s="10" t="s">
        <v>268</v>
      </c>
      <c r="H347" s="11"/>
      <c r="I347" s="10"/>
      <c r="J347" s="10" t="s">
        <v>292</v>
      </c>
      <c r="K347" s="39" t="s">
        <v>51</v>
      </c>
      <c r="L347" s="24"/>
      <c r="M347" s="27" t="s">
        <v>162</v>
      </c>
      <c r="N347" s="37">
        <v>1.3500000000000001E-3</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7"/>
        <v>.Industrial Minerals.Products.Glass.Containers.PreparationBase tech preparation PGLService requested.Industrial Minerals.Compression</v>
      </c>
    </row>
    <row r="348" spans="1:116" s="12" customFormat="1" x14ac:dyDescent="0.25">
      <c r="A348" s="10" t="s">
        <v>137</v>
      </c>
      <c r="B348" s="41"/>
      <c r="D348" s="39"/>
      <c r="E348" s="39"/>
      <c r="F348" s="10" t="s">
        <v>138</v>
      </c>
      <c r="G348" s="10" t="s">
        <v>268</v>
      </c>
      <c r="H348" s="11"/>
      <c r="I348" s="10"/>
      <c r="J348" s="10" t="s">
        <v>288</v>
      </c>
      <c r="K348" s="39" t="s">
        <v>51</v>
      </c>
      <c r="L348" s="24"/>
      <c r="M348" s="27" t="s">
        <v>162</v>
      </c>
      <c r="N348" s="37">
        <v>5.1000000000000004E-4</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7"/>
        <v>.Industrial Minerals.Products.Glass.Containers.PreparationBase tech preparation PGLService requested.Industrial Minerals.Pumping</v>
      </c>
    </row>
    <row r="349" spans="1:116" s="12" customFormat="1" x14ac:dyDescent="0.25">
      <c r="A349" s="10" t="s">
        <v>137</v>
      </c>
      <c r="B349" s="41"/>
      <c r="D349" s="39"/>
      <c r="E349" s="39"/>
      <c r="F349" s="10" t="s">
        <v>138</v>
      </c>
      <c r="G349" s="10" t="s">
        <v>268</v>
      </c>
      <c r="H349" s="11"/>
      <c r="I349" s="10"/>
      <c r="J349" s="10" t="s">
        <v>241</v>
      </c>
      <c r="K349" s="39" t="s">
        <v>51</v>
      </c>
      <c r="L349" s="24"/>
      <c r="M349" s="27" t="s">
        <v>162</v>
      </c>
      <c r="N349" s="37">
        <v>7.2279999999999997E-2</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7"/>
        <v>.Industrial Minerals.Products.Glass.Containers.PreparationBase tech preparation PGLService requested.Industrial Minerals.Direct Drive</v>
      </c>
    </row>
    <row r="350" spans="1:116" s="12" customFormat="1" x14ac:dyDescent="0.25">
      <c r="A350" s="10" t="s">
        <v>137</v>
      </c>
      <c r="B350" s="41"/>
      <c r="D350" s="39"/>
      <c r="E350" s="39"/>
      <c r="F350" s="10" t="s">
        <v>124</v>
      </c>
      <c r="G350" s="10" t="s">
        <v>268</v>
      </c>
      <c r="H350" s="11"/>
      <c r="I350" s="10"/>
      <c r="J350" s="10" t="s">
        <v>202</v>
      </c>
      <c r="K350" s="39" t="s">
        <v>51</v>
      </c>
      <c r="L350" s="24"/>
      <c r="M350" s="27" t="s">
        <v>162</v>
      </c>
      <c r="N350" s="37">
        <v>7.3999999999999999E-4</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7"/>
        <v>.Industrial Minerals.Products.Glass.Containers.PreparationPreparation CPCService requested.Industrial Minerals.Ventilation</v>
      </c>
    </row>
    <row r="351" spans="1:116" s="12" customFormat="1" x14ac:dyDescent="0.25">
      <c r="A351" s="10" t="s">
        <v>137</v>
      </c>
      <c r="B351" s="41"/>
      <c r="D351" s="39"/>
      <c r="E351" s="39"/>
      <c r="F351" s="10" t="s">
        <v>124</v>
      </c>
      <c r="G351" s="10" t="s">
        <v>268</v>
      </c>
      <c r="H351" s="11"/>
      <c r="I351" s="10"/>
      <c r="J351" s="10" t="s">
        <v>211</v>
      </c>
      <c r="K351" s="39" t="s">
        <v>51</v>
      </c>
      <c r="L351" s="24"/>
      <c r="M351" s="27" t="s">
        <v>162</v>
      </c>
      <c r="N351" s="37">
        <v>5.5879999999999999E-2</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7"/>
        <v>.Industrial Minerals.Products.Glass.Containers.PreparationPreparation CPCService requested.Industrial Minerals.Conveyance</v>
      </c>
    </row>
    <row r="352" spans="1:116" s="12" customFormat="1" x14ac:dyDescent="0.25">
      <c r="A352" s="10" t="s">
        <v>137</v>
      </c>
      <c r="B352" s="41"/>
      <c r="D352" s="39"/>
      <c r="E352" s="39"/>
      <c r="F352" s="10" t="s">
        <v>124</v>
      </c>
      <c r="G352" s="10" t="s">
        <v>268</v>
      </c>
      <c r="H352" s="11"/>
      <c r="I352" s="10"/>
      <c r="J352" s="10" t="s">
        <v>292</v>
      </c>
      <c r="K352" s="39" t="s">
        <v>51</v>
      </c>
      <c r="L352" s="24"/>
      <c r="M352" s="27" t="s">
        <v>162</v>
      </c>
      <c r="N352" s="37">
        <v>1.2099999999999999E-3</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7"/>
        <v>.Industrial Minerals.Products.Glass.Containers.PreparationPreparation CPCService requested.Industrial Minerals.Compression</v>
      </c>
    </row>
    <row r="353" spans="1:116" s="12" customFormat="1" x14ac:dyDescent="0.25">
      <c r="A353" s="10" t="s">
        <v>137</v>
      </c>
      <c r="B353" s="41"/>
      <c r="D353" s="39"/>
      <c r="E353" s="39"/>
      <c r="F353" s="10" t="s">
        <v>124</v>
      </c>
      <c r="G353" s="10" t="s">
        <v>268</v>
      </c>
      <c r="H353" s="11"/>
      <c r="I353" s="10"/>
      <c r="J353" s="10" t="s">
        <v>288</v>
      </c>
      <c r="K353" s="39" t="s">
        <v>51</v>
      </c>
      <c r="L353" s="24"/>
      <c r="M353" s="27" t="s">
        <v>162</v>
      </c>
      <c r="N353" s="37">
        <v>4.6000000000000001E-4</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7"/>
        <v>.Industrial Minerals.Products.Glass.Containers.PreparationPreparation CPCService requested.Industrial Minerals.Pumping</v>
      </c>
    </row>
    <row r="354" spans="1:116" s="12" customFormat="1" x14ac:dyDescent="0.25">
      <c r="A354" s="10" t="s">
        <v>137</v>
      </c>
      <c r="B354" s="41"/>
      <c r="D354" s="39"/>
      <c r="E354" s="39"/>
      <c r="F354" s="10" t="s">
        <v>124</v>
      </c>
      <c r="G354" s="10" t="s">
        <v>268</v>
      </c>
      <c r="H354" s="11"/>
      <c r="I354" s="10"/>
      <c r="J354" s="10" t="s">
        <v>241</v>
      </c>
      <c r="K354" s="39" t="s">
        <v>51</v>
      </c>
      <c r="L354" s="24"/>
      <c r="M354" s="27" t="s">
        <v>162</v>
      </c>
      <c r="N354" s="37">
        <v>6.5049999999999997E-2</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7"/>
        <v>.Industrial Minerals.Products.Glass.Containers.PreparationPreparation CPCService requested.Industrial Minerals.Direct Drive</v>
      </c>
    </row>
    <row r="355" spans="1:116" s="12" customFormat="1" x14ac:dyDescent="0.25">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7"/>
        <v/>
      </c>
    </row>
    <row r="356" spans="1:116" s="12" customFormat="1" x14ac:dyDescent="0.25">
      <c r="A356" s="10" t="s">
        <v>139</v>
      </c>
      <c r="B356" s="41"/>
      <c r="D356" s="39"/>
      <c r="E356" s="39"/>
      <c r="F356" s="10" t="s">
        <v>126</v>
      </c>
      <c r="G356" s="10" t="s">
        <v>268</v>
      </c>
      <c r="H356" s="11"/>
      <c r="I356" s="10"/>
      <c r="J356" s="10" t="s">
        <v>181</v>
      </c>
      <c r="K356" s="39" t="s">
        <v>51</v>
      </c>
      <c r="L356" s="24"/>
      <c r="M356" s="27" t="s">
        <v>162</v>
      </c>
      <c r="N356" s="37">
        <v>5.81</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7"/>
        <v>.Industrial Minerals.Products.Glass.Containers.Furnacesreg melters LRMService requested.Industrial Minerals.Methane Blend</v>
      </c>
    </row>
    <row r="357" spans="1:116" s="12" customFormat="1" x14ac:dyDescent="0.25">
      <c r="A357" s="10" t="s">
        <v>139</v>
      </c>
      <c r="B357" s="41"/>
      <c r="D357" s="39"/>
      <c r="E357" s="39"/>
      <c r="F357" s="10" t="s">
        <v>126</v>
      </c>
      <c r="G357" s="10" t="s">
        <v>268</v>
      </c>
      <c r="H357" s="11"/>
      <c r="I357" s="10"/>
      <c r="J357" s="10" t="s">
        <v>202</v>
      </c>
      <c r="K357" s="39" t="s">
        <v>51</v>
      </c>
      <c r="L357" s="24"/>
      <c r="M357" s="27" t="s">
        <v>162</v>
      </c>
      <c r="N357" s="37">
        <v>7.7999999999999999E-4</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7"/>
        <v>.Industrial Minerals.Products.Glass.Containers.Furnacesreg melters LRMService requested.Industrial Minerals.Ventilation</v>
      </c>
    </row>
    <row r="358" spans="1:116" s="12" customFormat="1" x14ac:dyDescent="0.25">
      <c r="A358" s="10" t="s">
        <v>139</v>
      </c>
      <c r="B358" s="41"/>
      <c r="D358" s="39"/>
      <c r="E358" s="39"/>
      <c r="F358" s="10" t="s">
        <v>126</v>
      </c>
      <c r="G358" s="10" t="s">
        <v>268</v>
      </c>
      <c r="H358" s="11"/>
      <c r="I358" s="10"/>
      <c r="J358" s="10" t="s">
        <v>211</v>
      </c>
      <c r="K358" s="39" t="s">
        <v>51</v>
      </c>
      <c r="L358" s="24"/>
      <c r="M358" s="27" t="s">
        <v>162</v>
      </c>
      <c r="N358" s="37">
        <v>5.8569999999999997E-2</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7"/>
        <v>.Industrial Minerals.Products.Glass.Containers.Furnacesreg melters LRMService requested.Industrial Minerals.Conveyance</v>
      </c>
    </row>
    <row r="359" spans="1:116" s="12" customFormat="1" x14ac:dyDescent="0.25">
      <c r="A359" s="10" t="s">
        <v>139</v>
      </c>
      <c r="B359" s="41"/>
      <c r="D359" s="39"/>
      <c r="E359" s="39"/>
      <c r="F359" s="10" t="s">
        <v>126</v>
      </c>
      <c r="G359" s="10" t="s">
        <v>268</v>
      </c>
      <c r="H359" s="11"/>
      <c r="I359" s="10"/>
      <c r="J359" s="10" t="s">
        <v>292</v>
      </c>
      <c r="K359" s="39" t="s">
        <v>51</v>
      </c>
      <c r="L359" s="24"/>
      <c r="M359" s="27" t="s">
        <v>162</v>
      </c>
      <c r="N359" s="37">
        <v>1.2700000000000001E-3</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7"/>
        <v>.Industrial Minerals.Products.Glass.Containers.Furnacesreg melters LRMService requested.Industrial Minerals.Compression</v>
      </c>
    </row>
    <row r="360" spans="1:116" s="12" customFormat="1" x14ac:dyDescent="0.25">
      <c r="A360" s="10" t="s">
        <v>139</v>
      </c>
      <c r="B360" s="41"/>
      <c r="D360" s="39"/>
      <c r="E360" s="39"/>
      <c r="F360" s="10" t="s">
        <v>126</v>
      </c>
      <c r="G360" s="10" t="s">
        <v>268</v>
      </c>
      <c r="H360" s="11"/>
      <c r="I360" s="10"/>
      <c r="J360" s="10" t="s">
        <v>288</v>
      </c>
      <c r="K360" s="39" t="s">
        <v>51</v>
      </c>
      <c r="L360" s="24"/>
      <c r="M360" s="27" t="s">
        <v>162</v>
      </c>
      <c r="N360" s="37">
        <v>4.8000000000000001E-4</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7"/>
        <v>.Industrial Minerals.Products.Glass.Containers.Furnacesreg melters LRMService requested.Industrial Minerals.Pumping</v>
      </c>
    </row>
    <row r="361" spans="1:116" s="12" customFormat="1" x14ac:dyDescent="0.25">
      <c r="A361" s="10" t="s">
        <v>139</v>
      </c>
      <c r="B361" s="41"/>
      <c r="D361" s="39"/>
      <c r="E361" s="39"/>
      <c r="F361" s="10" t="s">
        <v>126</v>
      </c>
      <c r="G361" s="10" t="s">
        <v>268</v>
      </c>
      <c r="H361" s="11"/>
      <c r="I361" s="10"/>
      <c r="J361" s="10" t="s">
        <v>241</v>
      </c>
      <c r="K361" s="39" t="s">
        <v>51</v>
      </c>
      <c r="L361" s="24"/>
      <c r="M361" s="27" t="s">
        <v>162</v>
      </c>
      <c r="N361" s="37">
        <v>6.8190000000000001E-2</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7"/>
        <v>.Industrial Minerals.Products.Glass.Containers.Furnacesreg melters LRMService requested.Industrial Minerals.Direct Drive</v>
      </c>
    </row>
    <row r="362" spans="1:116" s="12" customFormat="1" x14ac:dyDescent="0.25">
      <c r="A362" s="10" t="s">
        <v>139</v>
      </c>
      <c r="B362" s="41"/>
      <c r="D362" s="39"/>
      <c r="E362" s="39"/>
      <c r="F362" s="10" t="s">
        <v>127</v>
      </c>
      <c r="G362" s="10" t="s">
        <v>268</v>
      </c>
      <c r="H362" s="11"/>
      <c r="I362" s="10"/>
      <c r="J362" s="10" t="s">
        <v>181</v>
      </c>
      <c r="K362" s="39" t="s">
        <v>51</v>
      </c>
      <c r="L362" s="24"/>
      <c r="M362" s="27" t="s">
        <v>162</v>
      </c>
      <c r="N362" s="37">
        <v>5.2290000000000001</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7"/>
        <v>.Industrial Minerals.Products.Glass.Containers.Furnacesboost reg melters LBRMService requested.Industrial Minerals.Methane Blend</v>
      </c>
    </row>
    <row r="363" spans="1:116" s="12" customFormat="1" x14ac:dyDescent="0.25">
      <c r="A363" s="10" t="s">
        <v>139</v>
      </c>
      <c r="B363" s="41"/>
      <c r="D363" s="39"/>
      <c r="E363" s="39"/>
      <c r="F363" s="10" t="s">
        <v>127</v>
      </c>
      <c r="G363" s="10" t="s">
        <v>268</v>
      </c>
      <c r="H363" s="11"/>
      <c r="I363" s="10"/>
      <c r="J363" s="10" t="s">
        <v>281</v>
      </c>
      <c r="K363" s="39" t="s">
        <v>51</v>
      </c>
      <c r="L363" s="24"/>
      <c r="M363" s="27" t="s">
        <v>162</v>
      </c>
      <c r="N363" s="37">
        <v>0.39500000000000002</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7"/>
        <v>.Industrial Minerals.Products.Glass.Containers.Furnacesboost reg melters LBRMService requested.Electricity</v>
      </c>
    </row>
    <row r="364" spans="1:116" s="12" customFormat="1" x14ac:dyDescent="0.25">
      <c r="A364" s="10" t="s">
        <v>139</v>
      </c>
      <c r="B364" s="41"/>
      <c r="D364" s="39"/>
      <c r="E364" s="39"/>
      <c r="F364" s="10" t="s">
        <v>127</v>
      </c>
      <c r="G364" s="10" t="s">
        <v>268</v>
      </c>
      <c r="H364" s="11"/>
      <c r="I364" s="10"/>
      <c r="J364" s="10" t="s">
        <v>202</v>
      </c>
      <c r="K364" s="39" t="s">
        <v>51</v>
      </c>
      <c r="L364" s="24"/>
      <c r="M364" s="27" t="s">
        <v>162</v>
      </c>
      <c r="N364" s="37">
        <v>7.7999999999999999E-4</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7"/>
        <v>.Industrial Minerals.Products.Glass.Containers.Furnacesboost reg melters LBRMService requested.Industrial Minerals.Ventilation</v>
      </c>
    </row>
    <row r="365" spans="1:116" s="12" customFormat="1" x14ac:dyDescent="0.25">
      <c r="A365" s="10" t="s">
        <v>139</v>
      </c>
      <c r="B365" s="41"/>
      <c r="D365" s="39"/>
      <c r="E365" s="39"/>
      <c r="F365" s="10" t="s">
        <v>127</v>
      </c>
      <c r="G365" s="10" t="s">
        <v>268</v>
      </c>
      <c r="H365" s="11"/>
      <c r="I365" s="10"/>
      <c r="J365" s="10" t="s">
        <v>211</v>
      </c>
      <c r="K365" s="39" t="s">
        <v>51</v>
      </c>
      <c r="L365" s="24"/>
      <c r="M365" s="27" t="s">
        <v>162</v>
      </c>
      <c r="N365" s="37">
        <v>5.8569999999999997E-2</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7"/>
        <v>.Industrial Minerals.Products.Glass.Containers.Furnacesboost reg melters LBRMService requested.Industrial Minerals.Conveyance</v>
      </c>
    </row>
    <row r="366" spans="1:116" s="12" customFormat="1" x14ac:dyDescent="0.25">
      <c r="A366" s="10" t="s">
        <v>139</v>
      </c>
      <c r="B366" s="41"/>
      <c r="D366" s="39"/>
      <c r="E366" s="39"/>
      <c r="F366" s="10" t="s">
        <v>127</v>
      </c>
      <c r="G366" s="10" t="s">
        <v>268</v>
      </c>
      <c r="H366" s="11"/>
      <c r="I366" s="10"/>
      <c r="J366" s="10" t="s">
        <v>292</v>
      </c>
      <c r="K366" s="39" t="s">
        <v>51</v>
      </c>
      <c r="L366" s="24"/>
      <c r="M366" s="27" t="s">
        <v>162</v>
      </c>
      <c r="N366" s="37">
        <v>1.2700000000000001E-3</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7"/>
        <v>.Industrial Minerals.Products.Glass.Containers.Furnacesboost reg melters LBRMService requested.Industrial Minerals.Compression</v>
      </c>
    </row>
    <row r="367" spans="1:116" s="12" customFormat="1" x14ac:dyDescent="0.25">
      <c r="A367" s="10" t="s">
        <v>139</v>
      </c>
      <c r="B367" s="41"/>
      <c r="D367" s="39"/>
      <c r="E367" s="39"/>
      <c r="F367" s="10" t="s">
        <v>127</v>
      </c>
      <c r="G367" s="10" t="s">
        <v>268</v>
      </c>
      <c r="H367" s="11"/>
      <c r="I367" s="10"/>
      <c r="J367" s="10" t="s">
        <v>288</v>
      </c>
      <c r="K367" s="39" t="s">
        <v>51</v>
      </c>
      <c r="L367" s="24"/>
      <c r="M367" s="27" t="s">
        <v>162</v>
      </c>
      <c r="N367" s="37">
        <v>4.8000000000000001E-4</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7"/>
        <v>.Industrial Minerals.Products.Glass.Containers.Furnacesboost reg melters LBRMService requested.Industrial Minerals.Pumping</v>
      </c>
    </row>
    <row r="368" spans="1:116" s="12" customFormat="1" x14ac:dyDescent="0.25">
      <c r="A368" s="10" t="s">
        <v>139</v>
      </c>
      <c r="B368" s="41"/>
      <c r="D368" s="39"/>
      <c r="E368" s="39"/>
      <c r="F368" s="10" t="s">
        <v>127</v>
      </c>
      <c r="G368" s="10" t="s">
        <v>268</v>
      </c>
      <c r="H368" s="11"/>
      <c r="I368" s="10"/>
      <c r="J368" s="10" t="s">
        <v>241</v>
      </c>
      <c r="K368" s="39" t="s">
        <v>51</v>
      </c>
      <c r="L368" s="24"/>
      <c r="M368" s="27" t="s">
        <v>162</v>
      </c>
      <c r="N368" s="37">
        <v>6.8190000000000001E-2</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7"/>
        <v>.Industrial Minerals.Products.Glass.Containers.Furnacesboost reg melters LBRMService requested.Industrial Minerals.Direct Drive</v>
      </c>
    </row>
    <row r="369" spans="1:116" s="12" customFormat="1" x14ac:dyDescent="0.25">
      <c r="A369" s="10" t="s">
        <v>139</v>
      </c>
      <c r="B369" s="41"/>
      <c r="D369" s="39"/>
      <c r="E369" s="39"/>
      <c r="F369" s="10" t="s">
        <v>128</v>
      </c>
      <c r="G369" s="10" t="s">
        <v>268</v>
      </c>
      <c r="H369" s="11"/>
      <c r="I369" s="10"/>
      <c r="J369" s="10" t="s">
        <v>181</v>
      </c>
      <c r="K369" s="39" t="s">
        <v>51</v>
      </c>
      <c r="L369" s="24"/>
      <c r="M369" s="27" t="s">
        <v>162</v>
      </c>
      <c r="N369" s="37">
        <v>4.6479999999999997</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7"/>
        <v>.Industrial Minerals.Products.Glass.Containers.Furnacesreg melters fluidized bed preheaterService requested.Industrial Minerals.Methane Blend</v>
      </c>
    </row>
    <row r="370" spans="1:116" s="12" customFormat="1" x14ac:dyDescent="0.25">
      <c r="A370" s="10" t="s">
        <v>139</v>
      </c>
      <c r="B370" s="41"/>
      <c r="D370" s="39"/>
      <c r="E370" s="39"/>
      <c r="F370" s="10" t="s">
        <v>128</v>
      </c>
      <c r="G370" s="10" t="s">
        <v>268</v>
      </c>
      <c r="H370" s="11"/>
      <c r="I370" s="10"/>
      <c r="J370" s="10" t="s">
        <v>202</v>
      </c>
      <c r="K370" s="39" t="s">
        <v>51</v>
      </c>
      <c r="L370" s="24"/>
      <c r="M370" s="27" t="s">
        <v>162</v>
      </c>
      <c r="N370" s="37">
        <v>7.7999999999999999E-4</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7"/>
        <v>.Industrial Minerals.Products.Glass.Containers.Furnacesreg melters fluidized bed preheaterService requested.Industrial Minerals.Ventilation</v>
      </c>
    </row>
    <row r="371" spans="1:116" s="12" customFormat="1" x14ac:dyDescent="0.25">
      <c r="A371" s="10" t="s">
        <v>139</v>
      </c>
      <c r="B371" s="41"/>
      <c r="D371" s="39"/>
      <c r="E371" s="39"/>
      <c r="F371" s="10" t="s">
        <v>128</v>
      </c>
      <c r="G371" s="10" t="s">
        <v>268</v>
      </c>
      <c r="H371" s="11"/>
      <c r="I371" s="10"/>
      <c r="J371" s="10" t="s">
        <v>211</v>
      </c>
      <c r="K371" s="39" t="s">
        <v>51</v>
      </c>
      <c r="L371" s="24"/>
      <c r="M371" s="27" t="s">
        <v>162</v>
      </c>
      <c r="N371" s="37">
        <v>5.8569999999999997E-2</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7"/>
        <v>.Industrial Minerals.Products.Glass.Containers.Furnacesreg melters fluidized bed preheaterService requested.Industrial Minerals.Conveyance</v>
      </c>
    </row>
    <row r="372" spans="1:116" s="12" customFormat="1" x14ac:dyDescent="0.25">
      <c r="A372" s="10" t="s">
        <v>139</v>
      </c>
      <c r="B372" s="41"/>
      <c r="D372" s="39"/>
      <c r="E372" s="39"/>
      <c r="F372" s="10" t="s">
        <v>128</v>
      </c>
      <c r="G372" s="10" t="s">
        <v>268</v>
      </c>
      <c r="H372" s="11"/>
      <c r="I372" s="10"/>
      <c r="J372" s="10" t="s">
        <v>292</v>
      </c>
      <c r="K372" s="39" t="s">
        <v>51</v>
      </c>
      <c r="L372" s="24"/>
      <c r="M372" s="27" t="s">
        <v>162</v>
      </c>
      <c r="N372" s="37">
        <v>1.2700000000000001E-3</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7"/>
        <v>.Industrial Minerals.Products.Glass.Containers.Furnacesreg melters fluidized bed preheaterService requested.Industrial Minerals.Compression</v>
      </c>
    </row>
    <row r="373" spans="1:116" s="12" customFormat="1" x14ac:dyDescent="0.25">
      <c r="A373" s="10" t="s">
        <v>139</v>
      </c>
      <c r="B373" s="41"/>
      <c r="D373" s="39"/>
      <c r="E373" s="39"/>
      <c r="F373" s="10" t="s">
        <v>128</v>
      </c>
      <c r="G373" s="10" t="s">
        <v>268</v>
      </c>
      <c r="H373" s="11"/>
      <c r="I373" s="10"/>
      <c r="J373" s="10" t="s">
        <v>288</v>
      </c>
      <c r="K373" s="39" t="s">
        <v>51</v>
      </c>
      <c r="L373" s="24"/>
      <c r="M373" s="27" t="s">
        <v>162</v>
      </c>
      <c r="N373" s="37">
        <v>4.8000000000000001E-4</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7"/>
        <v>.Industrial Minerals.Products.Glass.Containers.Furnacesreg melters fluidized bed preheaterService requested.Industrial Minerals.Pumping</v>
      </c>
    </row>
    <row r="374" spans="1:116" s="12" customFormat="1" x14ac:dyDescent="0.25">
      <c r="A374" s="10" t="s">
        <v>139</v>
      </c>
      <c r="B374" s="41"/>
      <c r="D374" s="39"/>
      <c r="E374" s="39"/>
      <c r="F374" s="10" t="s">
        <v>128</v>
      </c>
      <c r="G374" s="10" t="s">
        <v>268</v>
      </c>
      <c r="H374" s="11"/>
      <c r="I374" s="10"/>
      <c r="J374" s="10" t="s">
        <v>241</v>
      </c>
      <c r="K374" s="39" t="s">
        <v>51</v>
      </c>
      <c r="L374" s="24"/>
      <c r="M374" s="27" t="s">
        <v>162</v>
      </c>
      <c r="N374" s="37">
        <v>6.8190000000000001E-2</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7"/>
        <v>.Industrial Minerals.Products.Glass.Containers.Furnacesreg melters fluidized bed preheaterService requested.Industrial Minerals.Direct Drive</v>
      </c>
    </row>
    <row r="375" spans="1:116" s="12" customFormat="1" x14ac:dyDescent="0.25">
      <c r="A375" s="10" t="s">
        <v>139</v>
      </c>
      <c r="B375" s="41"/>
      <c r="D375" s="39"/>
      <c r="E375" s="39"/>
      <c r="F375" s="10" t="s">
        <v>129</v>
      </c>
      <c r="G375" s="10" t="s">
        <v>268</v>
      </c>
      <c r="H375" s="11"/>
      <c r="I375" s="10"/>
      <c r="J375" s="10" t="s">
        <v>181</v>
      </c>
      <c r="K375" s="39" t="s">
        <v>51</v>
      </c>
      <c r="L375" s="24"/>
      <c r="M375" s="27" t="s">
        <v>162</v>
      </c>
      <c r="N375" s="37">
        <v>5.5780000000000003</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7"/>
        <v>.Industrial Minerals.Products.Glass.Containers.Furnacesboost reg melters fluidized bed preheaterService requested.Industrial Minerals.Methane Blend</v>
      </c>
    </row>
    <row r="376" spans="1:116" s="12" customFormat="1" x14ac:dyDescent="0.25">
      <c r="A376" s="10" t="s">
        <v>139</v>
      </c>
      <c r="B376" s="41"/>
      <c r="D376" s="39"/>
      <c r="E376" s="39"/>
      <c r="F376" s="10" t="s">
        <v>129</v>
      </c>
      <c r="G376" s="10" t="s">
        <v>268</v>
      </c>
      <c r="H376" s="11"/>
      <c r="I376" s="10"/>
      <c r="J376" s="10" t="s">
        <v>281</v>
      </c>
      <c r="K376" s="39" t="s">
        <v>51</v>
      </c>
      <c r="L376" s="24"/>
      <c r="M376" s="27" t="s">
        <v>162</v>
      </c>
      <c r="N376" s="37">
        <v>0.27700000000000002</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7"/>
        <v>.Industrial Minerals.Products.Glass.Containers.Furnacesboost reg melters fluidized bed preheaterService requested.Electricity</v>
      </c>
    </row>
    <row r="377" spans="1:116" s="12" customFormat="1" x14ac:dyDescent="0.25">
      <c r="A377" s="10" t="s">
        <v>139</v>
      </c>
      <c r="B377" s="41"/>
      <c r="D377" s="39"/>
      <c r="E377" s="39"/>
      <c r="F377" s="10" t="s">
        <v>129</v>
      </c>
      <c r="G377" s="10" t="s">
        <v>268</v>
      </c>
      <c r="H377" s="11"/>
      <c r="I377" s="10"/>
      <c r="J377" s="10" t="s">
        <v>202</v>
      </c>
      <c r="K377" s="39" t="s">
        <v>51</v>
      </c>
      <c r="L377" s="24"/>
      <c r="M377" s="27" t="s">
        <v>162</v>
      </c>
      <c r="N377" s="37">
        <v>7.7999999999999999E-4</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7"/>
        <v>.Industrial Minerals.Products.Glass.Containers.Furnacesboost reg melters fluidized bed preheaterService requested.Industrial Minerals.Ventilation</v>
      </c>
    </row>
    <row r="378" spans="1:116" s="12" customFormat="1" x14ac:dyDescent="0.25">
      <c r="A378" s="10" t="s">
        <v>139</v>
      </c>
      <c r="B378" s="41"/>
      <c r="D378" s="39"/>
      <c r="E378" s="39"/>
      <c r="F378" s="10" t="s">
        <v>129</v>
      </c>
      <c r="G378" s="10" t="s">
        <v>268</v>
      </c>
      <c r="H378" s="11"/>
      <c r="I378" s="10"/>
      <c r="J378" s="10" t="s">
        <v>211</v>
      </c>
      <c r="K378" s="39" t="s">
        <v>51</v>
      </c>
      <c r="L378" s="24"/>
      <c r="M378" s="27" t="s">
        <v>162</v>
      </c>
      <c r="N378" s="37">
        <v>5.8569999999999997E-2</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7"/>
        <v>.Industrial Minerals.Products.Glass.Containers.Furnacesboost reg melters fluidized bed preheaterService requested.Industrial Minerals.Conveyance</v>
      </c>
    </row>
    <row r="379" spans="1:116" s="12" customFormat="1" x14ac:dyDescent="0.25">
      <c r="A379" s="10" t="s">
        <v>139</v>
      </c>
      <c r="B379" s="41"/>
      <c r="D379" s="39"/>
      <c r="E379" s="39"/>
      <c r="F379" s="10" t="s">
        <v>129</v>
      </c>
      <c r="G379" s="10" t="s">
        <v>268</v>
      </c>
      <c r="H379" s="11"/>
      <c r="I379" s="10"/>
      <c r="J379" s="10" t="s">
        <v>292</v>
      </c>
      <c r="K379" s="39" t="s">
        <v>51</v>
      </c>
      <c r="L379" s="24"/>
      <c r="M379" s="27" t="s">
        <v>162</v>
      </c>
      <c r="N379" s="37">
        <v>1.2700000000000001E-3</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7"/>
        <v>.Industrial Minerals.Products.Glass.Containers.Furnacesboost reg melters fluidized bed preheaterService requested.Industrial Minerals.Compression</v>
      </c>
    </row>
    <row r="380" spans="1:116" s="12" customFormat="1" x14ac:dyDescent="0.25">
      <c r="A380" s="10" t="s">
        <v>139</v>
      </c>
      <c r="B380" s="41"/>
      <c r="D380" s="39"/>
      <c r="E380" s="39"/>
      <c r="F380" s="10" t="s">
        <v>129</v>
      </c>
      <c r="G380" s="10" t="s">
        <v>268</v>
      </c>
      <c r="H380" s="11"/>
      <c r="I380" s="10"/>
      <c r="J380" s="10" t="s">
        <v>288</v>
      </c>
      <c r="K380" s="39" t="s">
        <v>51</v>
      </c>
      <c r="L380" s="24"/>
      <c r="M380" s="27" t="s">
        <v>162</v>
      </c>
      <c r="N380" s="37">
        <v>4.8000000000000001E-4</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7"/>
        <v>.Industrial Minerals.Products.Glass.Containers.Furnacesboost reg melters fluidized bed preheaterService requested.Industrial Minerals.Pumping</v>
      </c>
    </row>
    <row r="381" spans="1:116" s="12" customFormat="1" x14ac:dyDescent="0.25">
      <c r="A381" s="10" t="s">
        <v>139</v>
      </c>
      <c r="B381" s="41"/>
      <c r="D381" s="39"/>
      <c r="E381" s="39"/>
      <c r="F381" s="10" t="s">
        <v>129</v>
      </c>
      <c r="G381" s="10" t="s">
        <v>268</v>
      </c>
      <c r="H381" s="11"/>
      <c r="I381" s="10"/>
      <c r="J381" s="10" t="s">
        <v>241</v>
      </c>
      <c r="K381" s="39" t="s">
        <v>51</v>
      </c>
      <c r="L381" s="24"/>
      <c r="M381" s="27" t="s">
        <v>162</v>
      </c>
      <c r="N381" s="37">
        <v>6.8190000000000001E-2</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7"/>
        <v>.Industrial Minerals.Products.Glass.Containers.Furnacesboost reg melters fluidized bed preheaterService requested.Industrial Minerals.Direct Drive</v>
      </c>
    </row>
    <row r="382" spans="1:116" s="12" customFormat="1" x14ac:dyDescent="0.25">
      <c r="A382" s="10" t="s">
        <v>139</v>
      </c>
      <c r="B382" s="41"/>
      <c r="D382" s="39"/>
      <c r="E382" s="39"/>
      <c r="F382" s="10" t="s">
        <v>130</v>
      </c>
      <c r="G382" s="10" t="s">
        <v>268</v>
      </c>
      <c r="H382" s="11"/>
      <c r="I382" s="10"/>
      <c r="J382" s="10" t="s">
        <v>181</v>
      </c>
      <c r="K382" s="39" t="s">
        <v>51</v>
      </c>
      <c r="L382" s="24"/>
      <c r="M382" s="27" t="s">
        <v>162</v>
      </c>
      <c r="N382" s="37">
        <v>3.4860000000000002</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7"/>
        <v>.Industrial Minerals.Products.Glass.Containers.FurnacesAdvanced glass melters AGMService requested.Industrial Minerals.Methane Blend</v>
      </c>
    </row>
    <row r="383" spans="1:116" s="12" customFormat="1" x14ac:dyDescent="0.25">
      <c r="A383" s="10" t="s">
        <v>139</v>
      </c>
      <c r="B383" s="41"/>
      <c r="D383" s="39"/>
      <c r="E383" s="39"/>
      <c r="F383" s="10" t="s">
        <v>130</v>
      </c>
      <c r="G383" s="10" t="s">
        <v>268</v>
      </c>
      <c r="H383" s="11"/>
      <c r="I383" s="10"/>
      <c r="J383" s="10" t="s">
        <v>202</v>
      </c>
      <c r="K383" s="39" t="s">
        <v>51</v>
      </c>
      <c r="L383" s="24"/>
      <c r="M383" s="27" t="s">
        <v>162</v>
      </c>
      <c r="N383" s="37">
        <v>4.6999999999999999E-4</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7"/>
        <v>.Industrial Minerals.Products.Glass.Containers.FurnacesAdvanced glass melters AGMService requested.Industrial Minerals.Ventilation</v>
      </c>
    </row>
    <row r="384" spans="1:116" s="12" customFormat="1" x14ac:dyDescent="0.25">
      <c r="A384" s="10" t="s">
        <v>139</v>
      </c>
      <c r="B384" s="41"/>
      <c r="D384" s="39"/>
      <c r="E384" s="39"/>
      <c r="F384" s="10" t="s">
        <v>130</v>
      </c>
      <c r="G384" s="10" t="s">
        <v>268</v>
      </c>
      <c r="H384" s="11"/>
      <c r="I384" s="10"/>
      <c r="J384" s="10" t="s">
        <v>211</v>
      </c>
      <c r="K384" s="39" t="s">
        <v>51</v>
      </c>
      <c r="L384" s="24"/>
      <c r="M384" s="27" t="s">
        <v>162</v>
      </c>
      <c r="N384" s="37">
        <v>4.8320000000000002E-2</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7"/>
        <v>.Industrial Minerals.Products.Glass.Containers.FurnacesAdvanced glass melters AGMService requested.Industrial Minerals.Conveyance</v>
      </c>
    </row>
    <row r="385" spans="1:116" s="12" customFormat="1" x14ac:dyDescent="0.25">
      <c r="A385" s="10" t="s">
        <v>139</v>
      </c>
      <c r="B385" s="41"/>
      <c r="D385" s="39"/>
      <c r="E385" s="39"/>
      <c r="F385" s="10" t="s">
        <v>130</v>
      </c>
      <c r="G385" s="10" t="s">
        <v>268</v>
      </c>
      <c r="H385" s="11"/>
      <c r="I385" s="10"/>
      <c r="J385" s="10" t="s">
        <v>292</v>
      </c>
      <c r="K385" s="39" t="s">
        <v>51</v>
      </c>
      <c r="L385" s="24"/>
      <c r="M385" s="27" t="s">
        <v>162</v>
      </c>
      <c r="N385" s="37">
        <v>7.6000000000000004E-4</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7"/>
        <v>.Industrial Minerals.Products.Glass.Containers.FurnacesAdvanced glass melters AGMService requested.Industrial Minerals.Compression</v>
      </c>
    </row>
    <row r="386" spans="1:116" s="12" customFormat="1" x14ac:dyDescent="0.25">
      <c r="A386" s="10" t="s">
        <v>139</v>
      </c>
      <c r="B386" s="41"/>
      <c r="D386" s="39"/>
      <c r="E386" s="39"/>
      <c r="F386" s="10" t="s">
        <v>130</v>
      </c>
      <c r="G386" s="10" t="s">
        <v>268</v>
      </c>
      <c r="H386" s="11"/>
      <c r="I386" s="10"/>
      <c r="J386" s="10" t="s">
        <v>288</v>
      </c>
      <c r="K386" s="39" t="s">
        <v>51</v>
      </c>
      <c r="L386" s="24"/>
      <c r="M386" s="27" t="s">
        <v>162</v>
      </c>
      <c r="N386" s="37">
        <v>2.9E-4</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7"/>
        <v>.Industrial Minerals.Products.Glass.Containers.FurnacesAdvanced glass melters AGMService requested.Industrial Minerals.Pumping</v>
      </c>
    </row>
    <row r="387" spans="1:116" s="12" customFormat="1" x14ac:dyDescent="0.25">
      <c r="A387" s="10" t="s">
        <v>139</v>
      </c>
      <c r="B387" s="41"/>
      <c r="D387" s="39"/>
      <c r="E387" s="39"/>
      <c r="F387" s="10" t="s">
        <v>130</v>
      </c>
      <c r="G387" s="10" t="s">
        <v>268</v>
      </c>
      <c r="H387" s="11"/>
      <c r="I387" s="10"/>
      <c r="J387" s="10" t="s">
        <v>241</v>
      </c>
      <c r="K387" s="39" t="s">
        <v>51</v>
      </c>
      <c r="L387" s="24"/>
      <c r="M387" s="27" t="s">
        <v>162</v>
      </c>
      <c r="N387" s="37">
        <v>2.7279999999999999E-2</v>
      </c>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8">_xlfn.CONCAT(A387,C387,F387:J387)</f>
        <v>.Industrial Minerals.Products.Glass.Containers.FurnacesAdvanced glass melters AGMService requested.Industrial Minerals.Direct Drive</v>
      </c>
    </row>
    <row r="388" spans="1:116" s="12" customFormat="1" x14ac:dyDescent="0.25">
      <c r="A388" s="10" t="s">
        <v>139</v>
      </c>
      <c r="B388" s="41"/>
      <c r="D388" s="39"/>
      <c r="E388" s="39"/>
      <c r="F388" s="10" t="s">
        <v>140</v>
      </c>
      <c r="G388" s="10" t="s">
        <v>268</v>
      </c>
      <c r="H388" s="11"/>
      <c r="I388" s="10"/>
      <c r="J388" s="10" t="s">
        <v>181</v>
      </c>
      <c r="K388" s="39" t="s">
        <v>51</v>
      </c>
      <c r="L388" s="24"/>
      <c r="M388" s="27" t="s">
        <v>162</v>
      </c>
      <c r="N388" s="37">
        <v>9.8770000000000007</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8"/>
        <v>.Industrial Minerals.Products.Glass.Containers.FurnacesSm melters FFMService requested.Industrial Minerals.Methane Blend</v>
      </c>
    </row>
    <row r="389" spans="1:116" s="12" customFormat="1" x14ac:dyDescent="0.25">
      <c r="A389" s="10" t="s">
        <v>139</v>
      </c>
      <c r="B389" s="41"/>
      <c r="D389" s="39"/>
      <c r="E389" s="39"/>
      <c r="F389" s="10" t="s">
        <v>140</v>
      </c>
      <c r="G389" s="10" t="s">
        <v>268</v>
      </c>
      <c r="H389" s="11"/>
      <c r="I389" s="10"/>
      <c r="J389" s="10" t="s">
        <v>202</v>
      </c>
      <c r="K389" s="39" t="s">
        <v>51</v>
      </c>
      <c r="L389" s="24"/>
      <c r="M389" s="27" t="s">
        <v>162</v>
      </c>
      <c r="N389" s="37">
        <v>7.7999999999999999E-4</v>
      </c>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8"/>
        <v>.Industrial Minerals.Products.Glass.Containers.FurnacesSm melters FFMService requested.Industrial Minerals.Ventilation</v>
      </c>
    </row>
    <row r="390" spans="1:116" s="12" customFormat="1" x14ac:dyDescent="0.25">
      <c r="A390" s="10" t="s">
        <v>139</v>
      </c>
      <c r="B390" s="41"/>
      <c r="D390" s="39"/>
      <c r="E390" s="39"/>
      <c r="F390" s="10" t="s">
        <v>140</v>
      </c>
      <c r="G390" s="10" t="s">
        <v>268</v>
      </c>
      <c r="H390" s="11"/>
      <c r="I390" s="10"/>
      <c r="J390" s="10" t="s">
        <v>211</v>
      </c>
      <c r="K390" s="39" t="s">
        <v>51</v>
      </c>
      <c r="L390" s="24"/>
      <c r="M390" s="27" t="s">
        <v>162</v>
      </c>
      <c r="N390" s="37">
        <v>5.8569999999999997E-2</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8"/>
        <v>.Industrial Minerals.Products.Glass.Containers.FurnacesSm melters FFMService requested.Industrial Minerals.Conveyance</v>
      </c>
    </row>
    <row r="391" spans="1:116" s="12" customFormat="1" x14ac:dyDescent="0.25">
      <c r="A391" s="10" t="s">
        <v>139</v>
      </c>
      <c r="B391" s="41"/>
      <c r="D391" s="39"/>
      <c r="E391" s="39"/>
      <c r="F391" s="10" t="s">
        <v>140</v>
      </c>
      <c r="G391" s="10" t="s">
        <v>268</v>
      </c>
      <c r="H391" s="11"/>
      <c r="I391" s="10"/>
      <c r="J391" s="10" t="s">
        <v>292</v>
      </c>
      <c r="K391" s="39" t="s">
        <v>51</v>
      </c>
      <c r="L391" s="24"/>
      <c r="M391" s="27" t="s">
        <v>162</v>
      </c>
      <c r="N391" s="37">
        <v>1.2700000000000001E-3</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8"/>
        <v>.Industrial Minerals.Products.Glass.Containers.FurnacesSm melters FFMService requested.Industrial Minerals.Compression</v>
      </c>
    </row>
    <row r="392" spans="1:116" s="12" customFormat="1" x14ac:dyDescent="0.25">
      <c r="A392" s="10" t="s">
        <v>139</v>
      </c>
      <c r="B392" s="41"/>
      <c r="D392" s="39"/>
      <c r="E392" s="39"/>
      <c r="F392" s="10" t="s">
        <v>140</v>
      </c>
      <c r="G392" s="10" t="s">
        <v>268</v>
      </c>
      <c r="H392" s="11"/>
      <c r="I392" s="10"/>
      <c r="J392" s="10" t="s">
        <v>288</v>
      </c>
      <c r="K392" s="39" t="s">
        <v>51</v>
      </c>
      <c r="L392" s="24"/>
      <c r="M392" s="27" t="s">
        <v>162</v>
      </c>
      <c r="N392" s="37">
        <v>4.8000000000000001E-4</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8"/>
        <v>.Industrial Minerals.Products.Glass.Containers.FurnacesSm melters FFMService requested.Industrial Minerals.Pumping</v>
      </c>
    </row>
    <row r="393" spans="1:116" s="12" customFormat="1" x14ac:dyDescent="0.25">
      <c r="A393" s="10" t="s">
        <v>139</v>
      </c>
      <c r="B393" s="41"/>
      <c r="D393" s="39"/>
      <c r="E393" s="39"/>
      <c r="F393" s="10" t="s">
        <v>140</v>
      </c>
      <c r="G393" s="10" t="s">
        <v>268</v>
      </c>
      <c r="H393" s="11"/>
      <c r="I393" s="10"/>
      <c r="J393" s="10" t="s">
        <v>241</v>
      </c>
      <c r="K393" s="39" t="s">
        <v>51</v>
      </c>
      <c r="L393" s="24"/>
      <c r="M393" s="27" t="s">
        <v>162</v>
      </c>
      <c r="N393" s="37">
        <v>6.8190000000000001E-2</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8"/>
        <v>.Industrial Minerals.Products.Glass.Containers.FurnacesSm melters FFMService requested.Industrial Minerals.Direct Drive</v>
      </c>
    </row>
    <row r="394" spans="1:116" s="12" customFormat="1" x14ac:dyDescent="0.25">
      <c r="A394" s="10" t="s">
        <v>139</v>
      </c>
      <c r="B394" s="41"/>
      <c r="D394" s="39"/>
      <c r="E394" s="39"/>
      <c r="F394" s="10" t="s">
        <v>141</v>
      </c>
      <c r="G394" s="10" t="s">
        <v>268</v>
      </c>
      <c r="H394" s="11"/>
      <c r="I394" s="10"/>
      <c r="J394" s="10" t="s">
        <v>281</v>
      </c>
      <c r="K394" s="39" t="s">
        <v>51</v>
      </c>
      <c r="L394" s="24"/>
      <c r="M394" s="27" t="s">
        <v>162</v>
      </c>
      <c r="N394" s="37">
        <v>3.9510000000000001</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8"/>
        <v>.Industrial Minerals.Products.Glass.Containers.FurnacesElectric melters EMService requested.Electricity</v>
      </c>
    </row>
    <row r="395" spans="1:116" s="12" customFormat="1" x14ac:dyDescent="0.25">
      <c r="A395" s="10" t="s">
        <v>139</v>
      </c>
      <c r="B395" s="41"/>
      <c r="D395" s="39"/>
      <c r="E395" s="39"/>
      <c r="F395" s="10" t="s">
        <v>141</v>
      </c>
      <c r="G395" s="10" t="s">
        <v>268</v>
      </c>
      <c r="H395" s="11"/>
      <c r="I395" s="10"/>
      <c r="J395" s="10" t="s">
        <v>202</v>
      </c>
      <c r="K395" s="39" t="s">
        <v>51</v>
      </c>
      <c r="L395" s="24"/>
      <c r="M395" s="27" t="s">
        <v>162</v>
      </c>
      <c r="N395" s="37">
        <v>7.7999999999999999E-4</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8"/>
        <v>.Industrial Minerals.Products.Glass.Containers.FurnacesElectric melters EMService requested.Industrial Minerals.Ventilation</v>
      </c>
    </row>
    <row r="396" spans="1:116" s="12" customFormat="1" x14ac:dyDescent="0.25">
      <c r="A396" s="10" t="s">
        <v>139</v>
      </c>
      <c r="B396" s="41"/>
      <c r="D396" s="39"/>
      <c r="E396" s="39"/>
      <c r="F396" s="10" t="s">
        <v>141</v>
      </c>
      <c r="G396" s="10" t="s">
        <v>268</v>
      </c>
      <c r="H396" s="11"/>
      <c r="I396" s="10"/>
      <c r="J396" s="10" t="s">
        <v>211</v>
      </c>
      <c r="K396" s="39" t="s">
        <v>51</v>
      </c>
      <c r="L396" s="24"/>
      <c r="M396" s="27" t="s">
        <v>162</v>
      </c>
      <c r="N396" s="37">
        <v>5.8569999999999997E-2</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8"/>
        <v>.Industrial Minerals.Products.Glass.Containers.FurnacesElectric melters EMService requested.Industrial Minerals.Conveyance</v>
      </c>
    </row>
    <row r="397" spans="1:116" s="12" customFormat="1" x14ac:dyDescent="0.25">
      <c r="A397" s="10" t="s">
        <v>139</v>
      </c>
      <c r="B397" s="41"/>
      <c r="D397" s="39"/>
      <c r="E397" s="39"/>
      <c r="F397" s="10" t="s">
        <v>141</v>
      </c>
      <c r="G397" s="10" t="s">
        <v>268</v>
      </c>
      <c r="H397" s="11"/>
      <c r="I397" s="10"/>
      <c r="J397" s="10" t="s">
        <v>292</v>
      </c>
      <c r="K397" s="39" t="s">
        <v>51</v>
      </c>
      <c r="L397" s="24"/>
      <c r="M397" s="27" t="s">
        <v>162</v>
      </c>
      <c r="N397" s="37">
        <v>1.2700000000000001E-3</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8"/>
        <v>.Industrial Minerals.Products.Glass.Containers.FurnacesElectric melters EMService requested.Industrial Minerals.Compression</v>
      </c>
    </row>
    <row r="398" spans="1:116" s="12" customFormat="1" x14ac:dyDescent="0.25">
      <c r="A398" s="10" t="s">
        <v>139</v>
      </c>
      <c r="B398" s="41"/>
      <c r="D398" s="39"/>
      <c r="E398" s="39"/>
      <c r="F398" s="10" t="s">
        <v>141</v>
      </c>
      <c r="G398" s="10" t="s">
        <v>268</v>
      </c>
      <c r="H398" s="11"/>
      <c r="I398" s="10"/>
      <c r="J398" s="10" t="s">
        <v>288</v>
      </c>
      <c r="K398" s="39" t="s">
        <v>51</v>
      </c>
      <c r="L398" s="24"/>
      <c r="M398" s="27" t="s">
        <v>162</v>
      </c>
      <c r="N398" s="37">
        <v>4.8000000000000001E-4</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8"/>
        <v>.Industrial Minerals.Products.Glass.Containers.FurnacesElectric melters EMService requested.Industrial Minerals.Pumping</v>
      </c>
    </row>
    <row r="399" spans="1:116" s="12" customFormat="1" x14ac:dyDescent="0.25">
      <c r="A399" s="10" t="s">
        <v>139</v>
      </c>
      <c r="B399" s="41"/>
      <c r="D399" s="39"/>
      <c r="E399" s="39"/>
      <c r="F399" s="10" t="s">
        <v>141</v>
      </c>
      <c r="G399" s="10" t="s">
        <v>268</v>
      </c>
      <c r="H399" s="11"/>
      <c r="I399" s="10"/>
      <c r="J399" s="10" t="s">
        <v>241</v>
      </c>
      <c r="K399" s="39" t="s">
        <v>51</v>
      </c>
      <c r="L399" s="24"/>
      <c r="M399" s="27" t="s">
        <v>162</v>
      </c>
      <c r="N399" s="37">
        <v>6.8190000000000001E-2</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8"/>
        <v>.Industrial Minerals.Products.Glass.Containers.FurnacesElectric melters EMService requested.Industrial Minerals.Direct Drive</v>
      </c>
    </row>
    <row r="400" spans="1:116" s="12" customFormat="1" x14ac:dyDescent="0.25">
      <c r="A400" s="10" t="s">
        <v>139</v>
      </c>
      <c r="B400" s="41"/>
      <c r="D400" s="39"/>
      <c r="E400" s="39"/>
      <c r="F400" s="10" t="s">
        <v>142</v>
      </c>
      <c r="G400" s="10" t="s">
        <v>268</v>
      </c>
      <c r="H400" s="11"/>
      <c r="I400" s="10"/>
      <c r="J400" s="10" t="s">
        <v>181</v>
      </c>
      <c r="K400" s="39" t="s">
        <v>51</v>
      </c>
      <c r="L400" s="24"/>
      <c r="M400" s="27" t="s">
        <v>162</v>
      </c>
      <c r="N400" s="37">
        <v>11.039</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8"/>
        <v>.Industrial Minerals.Products.Glass.Containers.FurnacesDirect fired meltersService requested.Industrial Minerals.Methane Blend</v>
      </c>
    </row>
    <row r="401" spans="1:116" s="12" customFormat="1" x14ac:dyDescent="0.25">
      <c r="A401" s="10" t="s">
        <v>139</v>
      </c>
      <c r="B401" s="41"/>
      <c r="D401" s="39"/>
      <c r="E401" s="39"/>
      <c r="F401" s="10" t="s">
        <v>142</v>
      </c>
      <c r="G401" s="10" t="s">
        <v>268</v>
      </c>
      <c r="H401" s="11"/>
      <c r="I401" s="10"/>
      <c r="J401" s="10" t="s">
        <v>202</v>
      </c>
      <c r="K401" s="39" t="s">
        <v>51</v>
      </c>
      <c r="L401" s="24"/>
      <c r="M401" s="27" t="s">
        <v>162</v>
      </c>
      <c r="N401" s="37">
        <v>7.7999999999999999E-4</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8"/>
        <v>.Industrial Minerals.Products.Glass.Containers.FurnacesDirect fired meltersService requested.Industrial Minerals.Ventilation</v>
      </c>
    </row>
    <row r="402" spans="1:116" s="12" customFormat="1" x14ac:dyDescent="0.25">
      <c r="A402" s="10" t="s">
        <v>139</v>
      </c>
      <c r="B402" s="41"/>
      <c r="D402" s="39"/>
      <c r="E402" s="39"/>
      <c r="F402" s="10" t="s">
        <v>142</v>
      </c>
      <c r="G402" s="10" t="s">
        <v>268</v>
      </c>
      <c r="H402" s="11"/>
      <c r="I402" s="10"/>
      <c r="J402" s="10" t="s">
        <v>211</v>
      </c>
      <c r="K402" s="39" t="s">
        <v>51</v>
      </c>
      <c r="L402" s="24"/>
      <c r="M402" s="27" t="s">
        <v>162</v>
      </c>
      <c r="N402" s="37">
        <v>5.8569999999999997E-2</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8"/>
        <v>.Industrial Minerals.Products.Glass.Containers.FurnacesDirect fired meltersService requested.Industrial Minerals.Conveyance</v>
      </c>
    </row>
    <row r="403" spans="1:116" s="12" customFormat="1" x14ac:dyDescent="0.25">
      <c r="A403" s="10" t="s">
        <v>139</v>
      </c>
      <c r="B403" s="41"/>
      <c r="D403" s="39"/>
      <c r="E403" s="39"/>
      <c r="F403" s="10" t="s">
        <v>142</v>
      </c>
      <c r="G403" s="10" t="s">
        <v>268</v>
      </c>
      <c r="H403" s="11"/>
      <c r="I403" s="10"/>
      <c r="J403" s="10" t="s">
        <v>292</v>
      </c>
      <c r="K403" s="39" t="s">
        <v>51</v>
      </c>
      <c r="L403" s="24"/>
      <c r="M403" s="27" t="s">
        <v>162</v>
      </c>
      <c r="N403" s="37">
        <v>1.2700000000000001E-3</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8"/>
        <v>.Industrial Minerals.Products.Glass.Containers.FurnacesDirect fired meltersService requested.Industrial Minerals.Compression</v>
      </c>
    </row>
    <row r="404" spans="1:116" s="12" customFormat="1" x14ac:dyDescent="0.25">
      <c r="A404" s="10" t="s">
        <v>139</v>
      </c>
      <c r="B404" s="41"/>
      <c r="D404" s="39"/>
      <c r="E404" s="39"/>
      <c r="F404" s="10" t="s">
        <v>142</v>
      </c>
      <c r="G404" s="10" t="s">
        <v>268</v>
      </c>
      <c r="H404" s="11"/>
      <c r="I404" s="10"/>
      <c r="J404" s="10" t="s">
        <v>288</v>
      </c>
      <c r="K404" s="39" t="s">
        <v>51</v>
      </c>
      <c r="L404" s="24"/>
      <c r="M404" s="27" t="s">
        <v>162</v>
      </c>
      <c r="N404" s="37">
        <v>4.8000000000000001E-4</v>
      </c>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8"/>
        <v>.Industrial Minerals.Products.Glass.Containers.FurnacesDirect fired meltersService requested.Industrial Minerals.Pumping</v>
      </c>
    </row>
    <row r="405" spans="1:116" s="12" customFormat="1" x14ac:dyDescent="0.25">
      <c r="A405" s="10" t="s">
        <v>139</v>
      </c>
      <c r="B405" s="41"/>
      <c r="D405" s="39"/>
      <c r="E405" s="39"/>
      <c r="F405" s="10" t="s">
        <v>142</v>
      </c>
      <c r="G405" s="10" t="s">
        <v>268</v>
      </c>
      <c r="H405" s="11"/>
      <c r="I405" s="10"/>
      <c r="J405" s="10" t="s">
        <v>241</v>
      </c>
      <c r="K405" s="39" t="s">
        <v>51</v>
      </c>
      <c r="L405" s="24"/>
      <c r="M405" s="27" t="s">
        <v>162</v>
      </c>
      <c r="N405" s="37">
        <v>6.8190000000000001E-2</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8"/>
        <v>.Industrial Minerals.Products.Glass.Containers.FurnacesDirect fired meltersService requested.Industrial Minerals.Direct Drive</v>
      </c>
    </row>
    <row r="406" spans="1:116" s="12" customFormat="1" x14ac:dyDescent="0.25">
      <c r="A406" s="10" t="s">
        <v>139</v>
      </c>
      <c r="B406" s="41"/>
      <c r="D406" s="39"/>
      <c r="E406" s="39"/>
      <c r="F406" s="10" t="s">
        <v>143</v>
      </c>
      <c r="G406" s="10" t="s">
        <v>268</v>
      </c>
      <c r="H406" s="11"/>
      <c r="I406" s="10"/>
      <c r="J406" s="10" t="s">
        <v>181</v>
      </c>
      <c r="K406" s="39" t="s">
        <v>51</v>
      </c>
      <c r="L406" s="24"/>
      <c r="M406" s="27" t="s">
        <v>162</v>
      </c>
      <c r="N406" s="37">
        <v>8.7149999999999999</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8"/>
        <v>.Industrial Minerals.Products.Glass.Containers.FurnacesFluidized bed Sm melters FBFFMService requested.Industrial Minerals.Methane Blend</v>
      </c>
    </row>
    <row r="407" spans="1:116" s="12" customFormat="1" x14ac:dyDescent="0.25">
      <c r="A407" s="10" t="s">
        <v>139</v>
      </c>
      <c r="B407" s="41"/>
      <c r="D407" s="39"/>
      <c r="E407" s="39"/>
      <c r="F407" s="10" t="s">
        <v>143</v>
      </c>
      <c r="G407" s="10" t="s">
        <v>268</v>
      </c>
      <c r="H407" s="11"/>
      <c r="I407" s="10"/>
      <c r="J407" s="10" t="s">
        <v>202</v>
      </c>
      <c r="K407" s="39" t="s">
        <v>51</v>
      </c>
      <c r="L407" s="24"/>
      <c r="M407" s="27" t="s">
        <v>162</v>
      </c>
      <c r="N407" s="37">
        <v>7.7999999999999999E-4</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8"/>
        <v>.Industrial Minerals.Products.Glass.Containers.FurnacesFluidized bed Sm melters FBFFMService requested.Industrial Minerals.Ventilation</v>
      </c>
    </row>
    <row r="408" spans="1:116" s="12" customFormat="1" x14ac:dyDescent="0.25">
      <c r="A408" s="10" t="s">
        <v>139</v>
      </c>
      <c r="B408" s="41"/>
      <c r="D408" s="39"/>
      <c r="E408" s="39"/>
      <c r="F408" s="10" t="s">
        <v>143</v>
      </c>
      <c r="G408" s="10" t="s">
        <v>268</v>
      </c>
      <c r="H408" s="11"/>
      <c r="I408" s="10"/>
      <c r="J408" s="10" t="s">
        <v>211</v>
      </c>
      <c r="K408" s="39" t="s">
        <v>51</v>
      </c>
      <c r="L408" s="24"/>
      <c r="M408" s="27" t="s">
        <v>162</v>
      </c>
      <c r="N408" s="37">
        <v>1.4599999999999999E-3</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8"/>
        <v>.Industrial Minerals.Products.Glass.Containers.FurnacesFluidized bed Sm melters FBFFMService requested.Industrial Minerals.Conveyance</v>
      </c>
    </row>
    <row r="409" spans="1:116" s="12" customFormat="1" x14ac:dyDescent="0.25">
      <c r="A409" s="10" t="s">
        <v>139</v>
      </c>
      <c r="B409" s="41"/>
      <c r="D409" s="39"/>
      <c r="E409" s="39"/>
      <c r="F409" s="10" t="s">
        <v>143</v>
      </c>
      <c r="G409" s="10" t="s">
        <v>268</v>
      </c>
      <c r="H409" s="11"/>
      <c r="I409" s="10"/>
      <c r="J409" s="10" t="s">
        <v>292</v>
      </c>
      <c r="K409" s="39" t="s">
        <v>51</v>
      </c>
      <c r="L409" s="24"/>
      <c r="M409" s="27" t="s">
        <v>162</v>
      </c>
      <c r="N409" s="37">
        <v>1.2700000000000001E-3</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8"/>
        <v>.Industrial Minerals.Products.Glass.Containers.FurnacesFluidized bed Sm melters FBFFMService requested.Industrial Minerals.Compression</v>
      </c>
    </row>
    <row r="410" spans="1:116" s="12" customFormat="1" x14ac:dyDescent="0.25">
      <c r="A410" s="10" t="s">
        <v>139</v>
      </c>
      <c r="B410" s="41"/>
      <c r="D410" s="39"/>
      <c r="E410" s="39"/>
      <c r="F410" s="10" t="s">
        <v>143</v>
      </c>
      <c r="G410" s="10" t="s">
        <v>268</v>
      </c>
      <c r="H410" s="11"/>
      <c r="I410" s="10"/>
      <c r="J410" s="10" t="s">
        <v>288</v>
      </c>
      <c r="K410" s="39" t="s">
        <v>51</v>
      </c>
      <c r="L410" s="24"/>
      <c r="M410" s="27" t="s">
        <v>162</v>
      </c>
      <c r="N410" s="37">
        <v>4.8000000000000001E-4</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8"/>
        <v>.Industrial Minerals.Products.Glass.Containers.FurnacesFluidized bed Sm melters FBFFMService requested.Industrial Minerals.Pumping</v>
      </c>
    </row>
    <row r="411" spans="1:116" s="12" customFormat="1" x14ac:dyDescent="0.25">
      <c r="A411" s="10" t="s">
        <v>139</v>
      </c>
      <c r="B411" s="41"/>
      <c r="D411" s="39"/>
      <c r="E411" s="39"/>
      <c r="F411" s="10" t="s">
        <v>143</v>
      </c>
      <c r="G411" s="10" t="s">
        <v>268</v>
      </c>
      <c r="H411" s="11"/>
      <c r="I411" s="10"/>
      <c r="J411" s="10" t="s">
        <v>241</v>
      </c>
      <c r="K411" s="39" t="s">
        <v>51</v>
      </c>
      <c r="L411" s="24"/>
      <c r="M411" s="27" t="s">
        <v>162</v>
      </c>
      <c r="N411" s="37">
        <v>6.8190000000000001E-2</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8"/>
        <v>.Industrial Minerals.Products.Glass.Containers.FurnacesFluidized bed Sm melters FBFFMService requested.Industrial Minerals.Direct Drive</v>
      </c>
    </row>
    <row r="412" spans="1:116" s="12" customFormat="1" x14ac:dyDescent="0.25">
      <c r="A412" s="10" t="s">
        <v>139</v>
      </c>
      <c r="B412" s="41"/>
      <c r="D412" s="39"/>
      <c r="E412" s="39"/>
      <c r="F412" s="10" t="s">
        <v>144</v>
      </c>
      <c r="G412" s="10" t="s">
        <v>268</v>
      </c>
      <c r="H412" s="11"/>
      <c r="I412" s="10"/>
      <c r="J412" s="10" t="s">
        <v>281</v>
      </c>
      <c r="K412" s="39" t="s">
        <v>51</v>
      </c>
      <c r="L412" s="24"/>
      <c r="M412" s="27" t="s">
        <v>162</v>
      </c>
      <c r="N412" s="37">
        <v>3.556</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8"/>
        <v>.Industrial Minerals.Products.Glass.Containers.FurnacesFluidized Bed Electric Melters FBEMService requested.Electricity</v>
      </c>
    </row>
    <row r="413" spans="1:116" s="12" customFormat="1" x14ac:dyDescent="0.25">
      <c r="A413" s="10" t="s">
        <v>139</v>
      </c>
      <c r="B413" s="41"/>
      <c r="D413" s="39"/>
      <c r="E413" s="39"/>
      <c r="F413" s="10" t="s">
        <v>144</v>
      </c>
      <c r="G413" s="10" t="s">
        <v>268</v>
      </c>
      <c r="H413" s="11"/>
      <c r="I413" s="10"/>
      <c r="J413" s="10" t="s">
        <v>202</v>
      </c>
      <c r="K413" s="39" t="s">
        <v>51</v>
      </c>
      <c r="L413" s="24"/>
      <c r="M413" s="27" t="s">
        <v>162</v>
      </c>
      <c r="N413" s="37">
        <v>7.7999999999999999E-4</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8"/>
        <v>.Industrial Minerals.Products.Glass.Containers.FurnacesFluidized Bed Electric Melters FBEMService requested.Industrial Minerals.Ventilation</v>
      </c>
    </row>
    <row r="414" spans="1:116" s="12" customFormat="1" x14ac:dyDescent="0.25">
      <c r="A414" s="10" t="s">
        <v>139</v>
      </c>
      <c r="B414" s="41"/>
      <c r="D414" s="39"/>
      <c r="E414" s="39"/>
      <c r="F414" s="10" t="s">
        <v>144</v>
      </c>
      <c r="G414" s="10" t="s">
        <v>268</v>
      </c>
      <c r="H414" s="11"/>
      <c r="I414" s="10"/>
      <c r="J414" s="10" t="s">
        <v>211</v>
      </c>
      <c r="K414" s="39" t="s">
        <v>51</v>
      </c>
      <c r="L414" s="24"/>
      <c r="M414" s="27" t="s">
        <v>162</v>
      </c>
      <c r="N414" s="37">
        <v>1.4599999999999999E-3</v>
      </c>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8"/>
        <v>.Industrial Minerals.Products.Glass.Containers.FurnacesFluidized Bed Electric Melters FBEMService requested.Industrial Minerals.Conveyance</v>
      </c>
    </row>
    <row r="415" spans="1:116" s="12" customFormat="1" x14ac:dyDescent="0.25">
      <c r="A415" s="10" t="s">
        <v>139</v>
      </c>
      <c r="B415" s="41"/>
      <c r="D415" s="39"/>
      <c r="E415" s="39"/>
      <c r="F415" s="10" t="s">
        <v>144</v>
      </c>
      <c r="G415" s="10" t="s">
        <v>268</v>
      </c>
      <c r="H415" s="11"/>
      <c r="I415" s="10"/>
      <c r="J415" s="10" t="s">
        <v>292</v>
      </c>
      <c r="K415" s="39" t="s">
        <v>51</v>
      </c>
      <c r="L415" s="24"/>
      <c r="M415" s="27" t="s">
        <v>162</v>
      </c>
      <c r="N415" s="37">
        <v>1.2700000000000001E-3</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8"/>
        <v>.Industrial Minerals.Products.Glass.Containers.FurnacesFluidized Bed Electric Melters FBEMService requested.Industrial Minerals.Compression</v>
      </c>
    </row>
    <row r="416" spans="1:116" s="12" customFormat="1" x14ac:dyDescent="0.25">
      <c r="A416" s="10" t="s">
        <v>139</v>
      </c>
      <c r="B416" s="41"/>
      <c r="D416" s="39"/>
      <c r="E416" s="39"/>
      <c r="F416" s="10" t="s">
        <v>144</v>
      </c>
      <c r="G416" s="10" t="s">
        <v>268</v>
      </c>
      <c r="H416" s="11"/>
      <c r="I416" s="10"/>
      <c r="J416" s="10" t="s">
        <v>288</v>
      </c>
      <c r="K416" s="39" t="s">
        <v>51</v>
      </c>
      <c r="L416" s="24"/>
      <c r="M416" s="27" t="s">
        <v>162</v>
      </c>
      <c r="N416" s="37">
        <v>4.8000000000000001E-4</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8"/>
        <v>.Industrial Minerals.Products.Glass.Containers.FurnacesFluidized Bed Electric Melters FBEMService requested.Industrial Minerals.Pumping</v>
      </c>
    </row>
    <row r="417" spans="1:116" s="12" customFormat="1" x14ac:dyDescent="0.25">
      <c r="A417" s="10" t="s">
        <v>139</v>
      </c>
      <c r="B417" s="41"/>
      <c r="D417" s="39"/>
      <c r="E417" s="39"/>
      <c r="F417" s="10" t="s">
        <v>144</v>
      </c>
      <c r="G417" s="10" t="s">
        <v>268</v>
      </c>
      <c r="H417" s="11"/>
      <c r="I417" s="10"/>
      <c r="J417" s="10" t="s">
        <v>241</v>
      </c>
      <c r="K417" s="39" t="s">
        <v>51</v>
      </c>
      <c r="L417" s="24"/>
      <c r="M417" s="27" t="s">
        <v>162</v>
      </c>
      <c r="N417" s="37">
        <v>6.8190000000000001E-2</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8"/>
        <v>.Industrial Minerals.Products.Glass.Containers.FurnacesFluidized Bed Electric Melters FBEMService requested.Industrial Minerals.Direct Drive</v>
      </c>
    </row>
    <row r="418" spans="1:116" s="12" customFormat="1" x14ac:dyDescent="0.25">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8"/>
        <v/>
      </c>
    </row>
    <row r="419" spans="1:116" s="12" customFormat="1" x14ac:dyDescent="0.25">
      <c r="A419" s="10" t="s">
        <v>145</v>
      </c>
      <c r="B419" s="41"/>
      <c r="D419" s="39"/>
      <c r="E419" s="39"/>
      <c r="F419" s="10" t="s">
        <v>126</v>
      </c>
      <c r="G419" s="10" t="s">
        <v>268</v>
      </c>
      <c r="H419" s="11"/>
      <c r="I419" s="10"/>
      <c r="J419" s="10" t="s">
        <v>181</v>
      </c>
      <c r="K419" s="39" t="s">
        <v>51</v>
      </c>
      <c r="L419" s="24"/>
      <c r="M419" s="27" t="s">
        <v>162</v>
      </c>
      <c r="N419" s="37">
        <v>2.64</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8"/>
        <v>.Industrial Minerals.Products.Glass.Containers.Form and Finishreg melters LRMService requested.Industrial Minerals.Methane Blend</v>
      </c>
    </row>
    <row r="420" spans="1:116" s="12" customFormat="1" x14ac:dyDescent="0.25">
      <c r="A420" s="10" t="s">
        <v>145</v>
      </c>
      <c r="B420" s="41"/>
      <c r="D420" s="39"/>
      <c r="E420" s="39"/>
      <c r="F420" s="10" t="s">
        <v>126</v>
      </c>
      <c r="G420" s="10" t="s">
        <v>268</v>
      </c>
      <c r="H420" s="11"/>
      <c r="I420" s="10"/>
      <c r="J420" s="10" t="s">
        <v>202</v>
      </c>
      <c r="K420" s="39" t="s">
        <v>51</v>
      </c>
      <c r="L420" s="24"/>
      <c r="M420" s="27" t="s">
        <v>162</v>
      </c>
      <c r="N420" s="37">
        <v>3.3450000000000001E-2</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8"/>
        <v>.Industrial Minerals.Products.Glass.Containers.Form and Finishreg melters LRMService requested.Industrial Minerals.Ventilation</v>
      </c>
    </row>
    <row r="421" spans="1:116" s="12" customFormat="1" x14ac:dyDescent="0.25">
      <c r="A421" s="10" t="s">
        <v>145</v>
      </c>
      <c r="B421" s="41"/>
      <c r="D421" s="39"/>
      <c r="E421" s="39"/>
      <c r="F421" s="10" t="s">
        <v>126</v>
      </c>
      <c r="G421" s="10" t="s">
        <v>268</v>
      </c>
      <c r="H421" s="11"/>
      <c r="I421" s="10"/>
      <c r="J421" s="10" t="s">
        <v>211</v>
      </c>
      <c r="K421" s="39" t="s">
        <v>51</v>
      </c>
      <c r="L421" s="24"/>
      <c r="M421" s="27" t="s">
        <v>162</v>
      </c>
      <c r="N421" s="37">
        <v>0.16655</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8"/>
        <v>.Industrial Minerals.Products.Glass.Containers.Form and Finishreg melters LRMService requested.Industrial Minerals.Conveyance</v>
      </c>
    </row>
    <row r="422" spans="1:116" s="12" customFormat="1" x14ac:dyDescent="0.25">
      <c r="A422" s="10" t="s">
        <v>145</v>
      </c>
      <c r="B422" s="41"/>
      <c r="D422" s="39"/>
      <c r="E422" s="39"/>
      <c r="F422" s="10" t="s">
        <v>126</v>
      </c>
      <c r="G422" s="10" t="s">
        <v>268</v>
      </c>
      <c r="H422" s="11"/>
      <c r="I422" s="10"/>
      <c r="J422" s="10" t="s">
        <v>292</v>
      </c>
      <c r="K422" s="39" t="s">
        <v>51</v>
      </c>
      <c r="L422" s="24"/>
      <c r="M422" s="27" t="s">
        <v>162</v>
      </c>
      <c r="N422" s="37">
        <v>0.23211000000000001</v>
      </c>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8"/>
        <v>.Industrial Minerals.Products.Glass.Containers.Form and Finishreg melters LRMService requested.Industrial Minerals.Compression</v>
      </c>
    </row>
    <row r="423" spans="1:116" s="12" customFormat="1" x14ac:dyDescent="0.25">
      <c r="A423" s="10" t="s">
        <v>145</v>
      </c>
      <c r="B423" s="41"/>
      <c r="D423" s="39"/>
      <c r="E423" s="39"/>
      <c r="F423" s="10" t="s">
        <v>126</v>
      </c>
      <c r="G423" s="10" t="s">
        <v>268</v>
      </c>
      <c r="H423" s="11"/>
      <c r="I423" s="10"/>
      <c r="J423" s="10" t="s">
        <v>288</v>
      </c>
      <c r="K423" s="39" t="s">
        <v>51</v>
      </c>
      <c r="L423" s="24"/>
      <c r="M423" s="27" t="s">
        <v>162</v>
      </c>
      <c r="N423" s="37">
        <v>5.1399999999999996E-3</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8"/>
        <v>.Industrial Minerals.Products.Glass.Containers.Form and Finishreg melters LRMService requested.Industrial Minerals.Pumping</v>
      </c>
    </row>
    <row r="424" spans="1:116" s="12" customFormat="1" x14ac:dyDescent="0.25">
      <c r="A424" s="10" t="s">
        <v>145</v>
      </c>
      <c r="B424" s="41"/>
      <c r="D424" s="39"/>
      <c r="E424" s="39"/>
      <c r="F424" s="10" t="s">
        <v>146</v>
      </c>
      <c r="G424" s="10" t="s">
        <v>268</v>
      </c>
      <c r="H424" s="11"/>
      <c r="I424" s="10"/>
      <c r="J424" s="10" t="s">
        <v>181</v>
      </c>
      <c r="K424" s="39" t="s">
        <v>51</v>
      </c>
      <c r="L424" s="24"/>
      <c r="M424" s="27" t="s">
        <v>162</v>
      </c>
      <c r="N424" s="37">
        <v>1.9750000000000001</v>
      </c>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8"/>
        <v>.Industrial Minerals.Products.Glass.Containers.Form and FinishEmhart Type 540 forehearth ETService requested.Industrial Minerals.Methane Blend</v>
      </c>
    </row>
    <row r="425" spans="1:116" s="12" customFormat="1" x14ac:dyDescent="0.25">
      <c r="A425" s="10" t="s">
        <v>145</v>
      </c>
      <c r="B425" s="41"/>
      <c r="D425" s="39"/>
      <c r="E425" s="39"/>
      <c r="F425" s="10" t="s">
        <v>146</v>
      </c>
      <c r="G425" s="10" t="s">
        <v>268</v>
      </c>
      <c r="H425" s="11"/>
      <c r="I425" s="10"/>
      <c r="J425" s="10" t="s">
        <v>202</v>
      </c>
      <c r="K425" s="39" t="s">
        <v>51</v>
      </c>
      <c r="L425" s="24"/>
      <c r="M425" s="27" t="s">
        <v>162</v>
      </c>
      <c r="N425" s="37">
        <v>3.0110000000000001E-2</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8"/>
        <v>.Industrial Minerals.Products.Glass.Containers.Form and FinishEmhart Type 540 forehearth ETService requested.Industrial Minerals.Ventilation</v>
      </c>
    </row>
    <row r="426" spans="1:116" s="12" customFormat="1" x14ac:dyDescent="0.25">
      <c r="A426" s="10" t="s">
        <v>145</v>
      </c>
      <c r="B426" s="41"/>
      <c r="D426" s="39"/>
      <c r="E426" s="39"/>
      <c r="F426" s="10" t="s">
        <v>146</v>
      </c>
      <c r="G426" s="10" t="s">
        <v>268</v>
      </c>
      <c r="H426" s="11"/>
      <c r="I426" s="10"/>
      <c r="J426" s="10" t="s">
        <v>211</v>
      </c>
      <c r="K426" s="39" t="s">
        <v>51</v>
      </c>
      <c r="L426" s="24"/>
      <c r="M426" s="27" t="s">
        <v>162</v>
      </c>
      <c r="N426" s="37">
        <v>0.14989</v>
      </c>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8"/>
        <v>.Industrial Minerals.Products.Glass.Containers.Form and FinishEmhart Type 540 forehearth ETService requested.Industrial Minerals.Conveyance</v>
      </c>
    </row>
    <row r="427" spans="1:116" s="12" customFormat="1" x14ac:dyDescent="0.25">
      <c r="A427" s="10" t="s">
        <v>145</v>
      </c>
      <c r="B427" s="41"/>
      <c r="D427" s="39"/>
      <c r="E427" s="39"/>
      <c r="F427" s="10" t="s">
        <v>146</v>
      </c>
      <c r="G427" s="10" t="s">
        <v>268</v>
      </c>
      <c r="H427" s="11"/>
      <c r="I427" s="10"/>
      <c r="J427" s="10" t="s">
        <v>292</v>
      </c>
      <c r="K427" s="39" t="s">
        <v>51</v>
      </c>
      <c r="L427" s="24"/>
      <c r="M427" s="27" t="s">
        <v>162</v>
      </c>
      <c r="N427" s="37">
        <v>0.2089</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8"/>
        <v>.Industrial Minerals.Products.Glass.Containers.Form and FinishEmhart Type 540 forehearth ETService requested.Industrial Minerals.Compression</v>
      </c>
    </row>
    <row r="428" spans="1:116" s="12" customFormat="1" x14ac:dyDescent="0.25">
      <c r="A428" s="10" t="s">
        <v>145</v>
      </c>
      <c r="B428" s="41"/>
      <c r="D428" s="39"/>
      <c r="E428" s="39"/>
      <c r="F428" s="10" t="s">
        <v>146</v>
      </c>
      <c r="G428" s="10" t="s">
        <v>268</v>
      </c>
      <c r="H428" s="11"/>
      <c r="I428" s="10"/>
      <c r="J428" s="10" t="s">
        <v>288</v>
      </c>
      <c r="K428" s="39" t="s">
        <v>51</v>
      </c>
      <c r="L428" s="24"/>
      <c r="M428" s="27" t="s">
        <v>162</v>
      </c>
      <c r="N428" s="37">
        <v>4.6299999999999996E-3</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8"/>
        <v>.Industrial Minerals.Products.Glass.Containers.Form and FinishEmhart Type 540 forehearth ETService requested.Industrial Minerals.Pumping</v>
      </c>
    </row>
    <row r="429" spans="1:116" s="12" customFormat="1" x14ac:dyDescent="0.25">
      <c r="A429" s="10" t="s">
        <v>145</v>
      </c>
      <c r="B429" s="41"/>
      <c r="D429" s="39"/>
      <c r="E429" s="39"/>
      <c r="F429" s="10" t="s">
        <v>134</v>
      </c>
      <c r="G429" s="10" t="s">
        <v>268</v>
      </c>
      <c r="H429" s="11"/>
      <c r="I429" s="10"/>
      <c r="J429" s="10" t="s">
        <v>181</v>
      </c>
      <c r="K429" s="39" t="s">
        <v>51</v>
      </c>
      <c r="L429" s="24"/>
      <c r="M429" s="27" t="s">
        <v>162</v>
      </c>
      <c r="N429" s="37">
        <v>2.1389999999999998</v>
      </c>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8"/>
        <v>.Industrial Minerals.Products.Glass.Containers.Form and FinishBh F high press gas fire BHFService requested.Industrial Minerals.Methane Blend</v>
      </c>
    </row>
    <row r="430" spans="1:116" s="12" customFormat="1" x14ac:dyDescent="0.25">
      <c r="A430" s="10" t="s">
        <v>145</v>
      </c>
      <c r="B430" s="41"/>
      <c r="D430" s="39"/>
      <c r="E430" s="39"/>
      <c r="F430" s="10" t="s">
        <v>134</v>
      </c>
      <c r="G430" s="10" t="s">
        <v>268</v>
      </c>
      <c r="H430" s="11"/>
      <c r="I430" s="10"/>
      <c r="J430" s="10" t="s">
        <v>202</v>
      </c>
      <c r="K430" s="39" t="s">
        <v>51</v>
      </c>
      <c r="L430" s="24"/>
      <c r="M430" s="27" t="s">
        <v>162</v>
      </c>
      <c r="N430" s="37">
        <v>3.0110000000000001E-2</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8"/>
        <v>.Industrial Minerals.Products.Glass.Containers.Form and FinishBh F high press gas fire BHFService requested.Industrial Minerals.Ventilation</v>
      </c>
    </row>
    <row r="431" spans="1:116" s="12" customFormat="1" x14ac:dyDescent="0.25">
      <c r="A431" s="10" t="s">
        <v>145</v>
      </c>
      <c r="B431" s="41"/>
      <c r="D431" s="39"/>
      <c r="E431" s="39"/>
      <c r="F431" s="10" t="s">
        <v>134</v>
      </c>
      <c r="G431" s="10" t="s">
        <v>268</v>
      </c>
      <c r="H431" s="11"/>
      <c r="I431" s="10"/>
      <c r="J431" s="10" t="s">
        <v>211</v>
      </c>
      <c r="K431" s="39" t="s">
        <v>51</v>
      </c>
      <c r="L431" s="24"/>
      <c r="M431" s="27" t="s">
        <v>162</v>
      </c>
      <c r="N431" s="37">
        <v>0.14989</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8"/>
        <v>.Industrial Minerals.Products.Glass.Containers.Form and FinishBh F high press gas fire BHFService requested.Industrial Minerals.Conveyance</v>
      </c>
    </row>
    <row r="432" spans="1:116" s="12" customFormat="1" x14ac:dyDescent="0.25">
      <c r="A432" s="10" t="s">
        <v>145</v>
      </c>
      <c r="B432" s="41"/>
      <c r="D432" s="39"/>
      <c r="E432" s="39"/>
      <c r="F432" s="10" t="s">
        <v>134</v>
      </c>
      <c r="G432" s="10" t="s">
        <v>268</v>
      </c>
      <c r="H432" s="11"/>
      <c r="I432" s="10"/>
      <c r="J432" s="10" t="s">
        <v>292</v>
      </c>
      <c r="K432" s="39" t="s">
        <v>51</v>
      </c>
      <c r="L432" s="24"/>
      <c r="M432" s="27" t="s">
        <v>162</v>
      </c>
      <c r="N432" s="37">
        <v>0.2089</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8"/>
        <v>.Industrial Minerals.Products.Glass.Containers.Form and FinishBh F high press gas fire BHFService requested.Industrial Minerals.Compression</v>
      </c>
    </row>
    <row r="433" spans="1:116" s="12" customFormat="1" x14ac:dyDescent="0.25">
      <c r="A433" s="10" t="s">
        <v>145</v>
      </c>
      <c r="B433" s="41"/>
      <c r="D433" s="39"/>
      <c r="E433" s="39"/>
      <c r="F433" s="10" t="s">
        <v>134</v>
      </c>
      <c r="G433" s="10" t="s">
        <v>268</v>
      </c>
      <c r="H433" s="11"/>
      <c r="I433" s="10"/>
      <c r="J433" s="10" t="s">
        <v>288</v>
      </c>
      <c r="K433" s="39" t="s">
        <v>51</v>
      </c>
      <c r="L433" s="24"/>
      <c r="M433" s="27" t="s">
        <v>162</v>
      </c>
      <c r="N433" s="37">
        <v>4.6299999999999996E-3</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8"/>
        <v>.Industrial Minerals.Products.Glass.Containers.Form and FinishBh F high press gas fire BHFService requested.Industrial Minerals.Pumping</v>
      </c>
    </row>
    <row r="434" spans="1:116" s="12" customFormat="1" x14ac:dyDescent="0.25">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8"/>
        <v/>
      </c>
    </row>
    <row r="435" spans="1:116" s="12" customFormat="1" x14ac:dyDescent="0.25">
      <c r="A435" s="10" t="s">
        <v>147</v>
      </c>
      <c r="B435" s="41"/>
      <c r="D435" s="39"/>
      <c r="E435" s="39"/>
      <c r="F435" s="10" t="s">
        <v>138</v>
      </c>
      <c r="G435" s="10" t="s">
        <v>268</v>
      </c>
      <c r="H435" s="11"/>
      <c r="I435" s="10"/>
      <c r="J435" s="10" t="s">
        <v>202</v>
      </c>
      <c r="K435" s="39" t="s">
        <v>51</v>
      </c>
      <c r="L435" s="24"/>
      <c r="M435" s="27" t="s">
        <v>162</v>
      </c>
      <c r="N435" s="37">
        <v>1.1900000000000001E-3</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8"/>
        <v>.Industrial Minerals.Products.Glass.Blown Pressed.PreparationBase tech preparation PGLService requested.Industrial Minerals.Ventilation</v>
      </c>
    </row>
    <row r="436" spans="1:116" s="12" customFormat="1" x14ac:dyDescent="0.25">
      <c r="A436" s="10" t="s">
        <v>147</v>
      </c>
      <c r="B436" s="41"/>
      <c r="D436" s="39"/>
      <c r="E436" s="39"/>
      <c r="F436" s="10" t="s">
        <v>138</v>
      </c>
      <c r="G436" s="10" t="s">
        <v>268</v>
      </c>
      <c r="H436" s="11"/>
      <c r="I436" s="10"/>
      <c r="J436" s="10" t="s">
        <v>211</v>
      </c>
      <c r="K436" s="39" t="s">
        <v>51</v>
      </c>
      <c r="L436" s="24"/>
      <c r="M436" s="27" t="s">
        <v>162</v>
      </c>
      <c r="N436" s="37">
        <v>8.9029999999999998E-2</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8"/>
        <v>.Industrial Minerals.Products.Glass.Blown Pressed.PreparationBase tech preparation PGLService requested.Industrial Minerals.Conveyance</v>
      </c>
    </row>
    <row r="437" spans="1:116" s="12" customFormat="1" x14ac:dyDescent="0.25">
      <c r="A437" s="10" t="s">
        <v>147</v>
      </c>
      <c r="B437" s="41"/>
      <c r="D437" s="39"/>
      <c r="E437" s="39"/>
      <c r="F437" s="10" t="s">
        <v>138</v>
      </c>
      <c r="G437" s="10" t="s">
        <v>268</v>
      </c>
      <c r="H437" s="11"/>
      <c r="I437" s="10"/>
      <c r="J437" s="10" t="s">
        <v>292</v>
      </c>
      <c r="K437" s="39" t="s">
        <v>51</v>
      </c>
      <c r="L437" s="24"/>
      <c r="M437" s="27" t="s">
        <v>162</v>
      </c>
      <c r="N437" s="37">
        <v>1.9300000000000001E-3</v>
      </c>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8"/>
        <v>.Industrial Minerals.Products.Glass.Blown Pressed.PreparationBase tech preparation PGLService requested.Industrial Minerals.Compression</v>
      </c>
    </row>
    <row r="438" spans="1:116" s="12" customFormat="1" x14ac:dyDescent="0.25">
      <c r="A438" s="10" t="s">
        <v>147</v>
      </c>
      <c r="B438" s="41"/>
      <c r="D438" s="39"/>
      <c r="E438" s="39"/>
      <c r="F438" s="10" t="s">
        <v>138</v>
      </c>
      <c r="G438" s="10" t="s">
        <v>268</v>
      </c>
      <c r="H438" s="11"/>
      <c r="I438" s="10"/>
      <c r="J438" s="10" t="s">
        <v>288</v>
      </c>
      <c r="K438" s="39" t="s">
        <v>51</v>
      </c>
      <c r="L438" s="24"/>
      <c r="M438" s="27" t="s">
        <v>162</v>
      </c>
      <c r="N438" s="37">
        <v>7.3999999999999999E-4</v>
      </c>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8"/>
        <v>.Industrial Minerals.Products.Glass.Blown Pressed.PreparationBase tech preparation PGLService requested.Industrial Minerals.Pumping</v>
      </c>
    </row>
    <row r="439" spans="1:116" s="12" customFormat="1" x14ac:dyDescent="0.25">
      <c r="A439" s="10" t="s">
        <v>147</v>
      </c>
      <c r="B439" s="41"/>
      <c r="D439" s="39"/>
      <c r="E439" s="39"/>
      <c r="F439" s="10" t="s">
        <v>138</v>
      </c>
      <c r="G439" s="10" t="s">
        <v>268</v>
      </c>
      <c r="H439" s="11"/>
      <c r="I439" s="10"/>
      <c r="J439" s="10" t="s">
        <v>241</v>
      </c>
      <c r="K439" s="39" t="s">
        <v>51</v>
      </c>
      <c r="L439" s="24"/>
      <c r="M439" s="27" t="s">
        <v>162</v>
      </c>
      <c r="N439" s="37">
        <v>0.10365000000000001</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8"/>
        <v>.Industrial Minerals.Products.Glass.Blown Pressed.PreparationBase tech preparation PGLService requested.Industrial Minerals.Direct Drive</v>
      </c>
    </row>
    <row r="440" spans="1:116" s="12" customFormat="1" x14ac:dyDescent="0.25">
      <c r="A440" s="10" t="s">
        <v>147</v>
      </c>
      <c r="B440" s="41"/>
      <c r="D440" s="39"/>
      <c r="E440" s="39"/>
      <c r="F440" s="10" t="s">
        <v>124</v>
      </c>
      <c r="G440" s="10" t="s">
        <v>268</v>
      </c>
      <c r="H440" s="11"/>
      <c r="I440" s="10"/>
      <c r="J440" s="10" t="s">
        <v>202</v>
      </c>
      <c r="K440" s="39" t="s">
        <v>51</v>
      </c>
      <c r="L440" s="24"/>
      <c r="M440" s="27" t="s">
        <v>162</v>
      </c>
      <c r="N440" s="37">
        <v>1.07E-3</v>
      </c>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8"/>
        <v>.Industrial Minerals.Products.Glass.Blown Pressed.PreparationPreparation CPCService requested.Industrial Minerals.Ventilation</v>
      </c>
    </row>
    <row r="441" spans="1:116" s="12" customFormat="1" x14ac:dyDescent="0.25">
      <c r="A441" s="10" t="s">
        <v>147</v>
      </c>
      <c r="B441" s="41"/>
      <c r="D441" s="39"/>
      <c r="E441" s="39"/>
      <c r="F441" s="10" t="s">
        <v>124</v>
      </c>
      <c r="G441" s="10" t="s">
        <v>268</v>
      </c>
      <c r="H441" s="11"/>
      <c r="I441" s="10"/>
      <c r="J441" s="10" t="s">
        <v>211</v>
      </c>
      <c r="K441" s="39" t="s">
        <v>51</v>
      </c>
      <c r="L441" s="24"/>
      <c r="M441" s="27" t="s">
        <v>162</v>
      </c>
      <c r="N441" s="37">
        <v>8.0119999999999997E-2</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8"/>
        <v>.Industrial Minerals.Products.Glass.Blown Pressed.PreparationPreparation CPCService requested.Industrial Minerals.Conveyance</v>
      </c>
    </row>
    <row r="442" spans="1:116" s="12" customFormat="1" x14ac:dyDescent="0.25">
      <c r="A442" s="10" t="s">
        <v>147</v>
      </c>
      <c r="B442" s="41"/>
      <c r="D442" s="39"/>
      <c r="E442" s="39"/>
      <c r="F442" s="10" t="s">
        <v>124</v>
      </c>
      <c r="G442" s="10" t="s">
        <v>268</v>
      </c>
      <c r="H442" s="11"/>
      <c r="I442" s="10"/>
      <c r="J442" s="10" t="s">
        <v>292</v>
      </c>
      <c r="K442" s="39" t="s">
        <v>51</v>
      </c>
      <c r="L442" s="24"/>
      <c r="M442" s="27" t="s">
        <v>162</v>
      </c>
      <c r="N442" s="37">
        <v>1.74E-3</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8"/>
        <v>.Industrial Minerals.Products.Glass.Blown Pressed.PreparationPreparation CPCService requested.Industrial Minerals.Compression</v>
      </c>
    </row>
    <row r="443" spans="1:116" s="12" customFormat="1" x14ac:dyDescent="0.25">
      <c r="A443" s="10" t="s">
        <v>147</v>
      </c>
      <c r="B443" s="41"/>
      <c r="D443" s="39"/>
      <c r="E443" s="39"/>
      <c r="F443" s="10" t="s">
        <v>124</v>
      </c>
      <c r="G443" s="10" t="s">
        <v>268</v>
      </c>
      <c r="H443" s="11"/>
      <c r="I443" s="10"/>
      <c r="J443" s="10" t="s">
        <v>288</v>
      </c>
      <c r="K443" s="39" t="s">
        <v>51</v>
      </c>
      <c r="L443" s="24"/>
      <c r="M443" s="27" t="s">
        <v>162</v>
      </c>
      <c r="N443" s="37">
        <v>6.6E-4</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8"/>
        <v>.Industrial Minerals.Products.Glass.Blown Pressed.PreparationPreparation CPCService requested.Industrial Minerals.Pumping</v>
      </c>
    </row>
    <row r="444" spans="1:116" s="12" customFormat="1" x14ac:dyDescent="0.25">
      <c r="A444" s="10" t="s">
        <v>147</v>
      </c>
      <c r="B444" s="41"/>
      <c r="D444" s="39"/>
      <c r="E444" s="39"/>
      <c r="F444" s="10" t="s">
        <v>124</v>
      </c>
      <c r="G444" s="10" t="s">
        <v>268</v>
      </c>
      <c r="H444" s="11"/>
      <c r="I444" s="10"/>
      <c r="J444" s="10" t="s">
        <v>241</v>
      </c>
      <c r="K444" s="39" t="s">
        <v>51</v>
      </c>
      <c r="L444" s="24"/>
      <c r="M444" s="27" t="s">
        <v>162</v>
      </c>
      <c r="N444" s="37">
        <v>9.3289999999999998E-2</v>
      </c>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8"/>
        <v>.Industrial Minerals.Products.Glass.Blown Pressed.PreparationPreparation CPCService requested.Industrial Minerals.Direct Drive</v>
      </c>
    </row>
    <row r="445" spans="1:116" s="12" customFormat="1" x14ac:dyDescent="0.25">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8"/>
        <v/>
      </c>
    </row>
    <row r="446" spans="1:116" s="12" customFormat="1" x14ac:dyDescent="0.25">
      <c r="A446" s="10" t="s">
        <v>148</v>
      </c>
      <c r="B446" s="41"/>
      <c r="D446" s="39"/>
      <c r="E446" s="39"/>
      <c r="F446" s="10" t="s">
        <v>140</v>
      </c>
      <c r="G446" s="10" t="s">
        <v>268</v>
      </c>
      <c r="H446" s="11"/>
      <c r="I446" s="10"/>
      <c r="J446" s="10" t="s">
        <v>181</v>
      </c>
      <c r="K446" s="39" t="s">
        <v>51</v>
      </c>
      <c r="L446" s="24"/>
      <c r="M446" s="27" t="s">
        <v>162</v>
      </c>
      <c r="N446" s="37">
        <v>11.154999999999999</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8"/>
        <v>.Industrial Minerals.Products.Glass.Blown Pressed.FurnacesSm melters FFMService requested.Industrial Minerals.Methane Blend</v>
      </c>
    </row>
    <row r="447" spans="1:116" s="12" customFormat="1" x14ac:dyDescent="0.25">
      <c r="A447" s="10" t="s">
        <v>148</v>
      </c>
      <c r="B447" s="41"/>
      <c r="D447" s="39"/>
      <c r="E447" s="39"/>
      <c r="F447" s="10" t="s">
        <v>140</v>
      </c>
      <c r="G447" s="10" t="s">
        <v>268</v>
      </c>
      <c r="H447" s="11"/>
      <c r="I447" s="10"/>
      <c r="J447" s="10" t="s">
        <v>202</v>
      </c>
      <c r="K447" s="39" t="s">
        <v>51</v>
      </c>
      <c r="L447" s="24"/>
      <c r="M447" s="27" t="s">
        <v>162</v>
      </c>
      <c r="N447" s="37">
        <v>7.7999999999999999E-4</v>
      </c>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8"/>
        <v>.Industrial Minerals.Products.Glass.Blown Pressed.FurnacesSm melters FFMService requested.Industrial Minerals.Ventilation</v>
      </c>
    </row>
    <row r="448" spans="1:116" s="12" customFormat="1" x14ac:dyDescent="0.25">
      <c r="A448" s="10" t="s">
        <v>148</v>
      </c>
      <c r="B448" s="41"/>
      <c r="D448" s="39"/>
      <c r="E448" s="39"/>
      <c r="F448" s="10" t="s">
        <v>140</v>
      </c>
      <c r="G448" s="10" t="s">
        <v>268</v>
      </c>
      <c r="H448" s="11"/>
      <c r="I448" s="10"/>
      <c r="J448" s="10" t="s">
        <v>211</v>
      </c>
      <c r="K448" s="39" t="s">
        <v>51</v>
      </c>
      <c r="L448" s="24"/>
      <c r="M448" s="27" t="s">
        <v>162</v>
      </c>
      <c r="N448" s="37">
        <v>5.8569999999999997E-2</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8"/>
        <v>.Industrial Minerals.Products.Glass.Blown Pressed.FurnacesSm melters FFMService requested.Industrial Minerals.Conveyance</v>
      </c>
    </row>
    <row r="449" spans="1:116" s="12" customFormat="1" x14ac:dyDescent="0.25">
      <c r="A449" s="10" t="s">
        <v>148</v>
      </c>
      <c r="B449" s="41"/>
      <c r="D449" s="39"/>
      <c r="E449" s="39"/>
      <c r="F449" s="10" t="s">
        <v>140</v>
      </c>
      <c r="G449" s="10" t="s">
        <v>268</v>
      </c>
      <c r="H449" s="11"/>
      <c r="I449" s="10"/>
      <c r="J449" s="10" t="s">
        <v>292</v>
      </c>
      <c r="K449" s="39" t="s">
        <v>51</v>
      </c>
      <c r="L449" s="24"/>
      <c r="M449" s="27" t="s">
        <v>162</v>
      </c>
      <c r="N449" s="37">
        <v>1.2700000000000001E-3</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8"/>
        <v>.Industrial Minerals.Products.Glass.Blown Pressed.FurnacesSm melters FFMService requested.Industrial Minerals.Compression</v>
      </c>
    </row>
    <row r="450" spans="1:116" s="12" customFormat="1" x14ac:dyDescent="0.25">
      <c r="A450" s="10" t="s">
        <v>148</v>
      </c>
      <c r="B450" s="41"/>
      <c r="D450" s="39"/>
      <c r="E450" s="39"/>
      <c r="F450" s="10" t="s">
        <v>140</v>
      </c>
      <c r="G450" s="10" t="s">
        <v>268</v>
      </c>
      <c r="H450" s="11"/>
      <c r="I450" s="10"/>
      <c r="J450" s="10" t="s">
        <v>288</v>
      </c>
      <c r="K450" s="39" t="s">
        <v>51</v>
      </c>
      <c r="L450" s="24"/>
      <c r="M450" s="27" t="s">
        <v>162</v>
      </c>
      <c r="N450" s="37">
        <v>4.8000000000000001E-4</v>
      </c>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8"/>
        <v>.Industrial Minerals.Products.Glass.Blown Pressed.FurnacesSm melters FFMService requested.Industrial Minerals.Pumping</v>
      </c>
    </row>
    <row r="451" spans="1:116" s="12" customFormat="1" x14ac:dyDescent="0.25">
      <c r="A451" s="10" t="s">
        <v>148</v>
      </c>
      <c r="B451" s="41"/>
      <c r="D451" s="39"/>
      <c r="E451" s="39"/>
      <c r="F451" s="10" t="s">
        <v>140</v>
      </c>
      <c r="G451" s="10" t="s">
        <v>268</v>
      </c>
      <c r="H451" s="11"/>
      <c r="I451" s="10"/>
      <c r="J451" s="10" t="s">
        <v>241</v>
      </c>
      <c r="K451" s="39" t="s">
        <v>51</v>
      </c>
      <c r="L451" s="24"/>
      <c r="M451" s="27" t="s">
        <v>162</v>
      </c>
      <c r="N451" s="37">
        <v>6.8190000000000001E-2</v>
      </c>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9">_xlfn.CONCAT(A451,C451,F451:J451)</f>
        <v>.Industrial Minerals.Products.Glass.Blown Pressed.FurnacesSm melters FFMService requested.Industrial Minerals.Direct Drive</v>
      </c>
    </row>
    <row r="452" spans="1:116" s="12" customFormat="1" x14ac:dyDescent="0.25">
      <c r="A452" s="10" t="s">
        <v>148</v>
      </c>
      <c r="B452" s="41"/>
      <c r="D452" s="39"/>
      <c r="E452" s="39"/>
      <c r="F452" s="10" t="s">
        <v>141</v>
      </c>
      <c r="G452" s="10" t="s">
        <v>268</v>
      </c>
      <c r="H452" s="11"/>
      <c r="I452" s="10"/>
      <c r="J452" s="10" t="s">
        <v>281</v>
      </c>
      <c r="K452" s="39" t="s">
        <v>51</v>
      </c>
      <c r="L452" s="24"/>
      <c r="M452" s="27" t="s">
        <v>162</v>
      </c>
      <c r="N452" s="37">
        <v>3.714</v>
      </c>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9"/>
        <v>.Industrial Minerals.Products.Glass.Blown Pressed.FurnacesElectric melters EMService requested.Electricity</v>
      </c>
    </row>
    <row r="453" spans="1:116" s="12" customFormat="1" x14ac:dyDescent="0.25">
      <c r="A453" s="10" t="s">
        <v>148</v>
      </c>
      <c r="B453" s="41"/>
      <c r="D453" s="39"/>
      <c r="E453" s="39"/>
      <c r="F453" s="10" t="s">
        <v>141</v>
      </c>
      <c r="G453" s="10" t="s">
        <v>268</v>
      </c>
      <c r="H453" s="11"/>
      <c r="I453" s="10"/>
      <c r="J453" s="10" t="s">
        <v>202</v>
      </c>
      <c r="K453" s="39" t="s">
        <v>51</v>
      </c>
      <c r="L453" s="24"/>
      <c r="M453" s="27" t="s">
        <v>162</v>
      </c>
      <c r="N453" s="37">
        <v>7.7999999999999999E-4</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9"/>
        <v>.Industrial Minerals.Products.Glass.Blown Pressed.FurnacesElectric melters EMService requested.Industrial Minerals.Ventilation</v>
      </c>
    </row>
    <row r="454" spans="1:116" s="12" customFormat="1" x14ac:dyDescent="0.25">
      <c r="A454" s="10" t="s">
        <v>148</v>
      </c>
      <c r="B454" s="41"/>
      <c r="D454" s="39"/>
      <c r="E454" s="39"/>
      <c r="F454" s="10" t="s">
        <v>141</v>
      </c>
      <c r="G454" s="10" t="s">
        <v>268</v>
      </c>
      <c r="H454" s="11"/>
      <c r="I454" s="10"/>
      <c r="J454" s="10" t="s">
        <v>211</v>
      </c>
      <c r="K454" s="39" t="s">
        <v>51</v>
      </c>
      <c r="L454" s="24"/>
      <c r="M454" s="27" t="s">
        <v>162</v>
      </c>
      <c r="N454" s="37">
        <v>5.8569999999999997E-2</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9"/>
        <v>.Industrial Minerals.Products.Glass.Blown Pressed.FurnacesElectric melters EMService requested.Industrial Minerals.Conveyance</v>
      </c>
    </row>
    <row r="455" spans="1:116" s="12" customFormat="1" x14ac:dyDescent="0.25">
      <c r="A455" s="10" t="s">
        <v>148</v>
      </c>
      <c r="B455" s="41"/>
      <c r="D455" s="39"/>
      <c r="E455" s="39"/>
      <c r="F455" s="10" t="s">
        <v>141</v>
      </c>
      <c r="G455" s="10" t="s">
        <v>268</v>
      </c>
      <c r="H455" s="11"/>
      <c r="I455" s="10"/>
      <c r="J455" s="10" t="s">
        <v>292</v>
      </c>
      <c r="K455" s="39" t="s">
        <v>51</v>
      </c>
      <c r="L455" s="24"/>
      <c r="M455" s="27" t="s">
        <v>162</v>
      </c>
      <c r="N455" s="37">
        <v>1.2700000000000001E-3</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9"/>
        <v>.Industrial Minerals.Products.Glass.Blown Pressed.FurnacesElectric melters EMService requested.Industrial Minerals.Compression</v>
      </c>
    </row>
    <row r="456" spans="1:116" s="12" customFormat="1" x14ac:dyDescent="0.25">
      <c r="A456" s="10" t="s">
        <v>148</v>
      </c>
      <c r="B456" s="41"/>
      <c r="D456" s="39"/>
      <c r="E456" s="39"/>
      <c r="F456" s="10" t="s">
        <v>141</v>
      </c>
      <c r="G456" s="10" t="s">
        <v>268</v>
      </c>
      <c r="H456" s="11"/>
      <c r="I456" s="10"/>
      <c r="J456" s="10" t="s">
        <v>288</v>
      </c>
      <c r="K456" s="39" t="s">
        <v>51</v>
      </c>
      <c r="L456" s="24"/>
      <c r="M456" s="27" t="s">
        <v>162</v>
      </c>
      <c r="N456" s="37">
        <v>4.8000000000000001E-4</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9"/>
        <v>.Industrial Minerals.Products.Glass.Blown Pressed.FurnacesElectric melters EMService requested.Industrial Minerals.Pumping</v>
      </c>
    </row>
    <row r="457" spans="1:116" s="12" customFormat="1" x14ac:dyDescent="0.25">
      <c r="A457" s="10" t="s">
        <v>148</v>
      </c>
      <c r="B457" s="41"/>
      <c r="D457" s="39"/>
      <c r="E457" s="39"/>
      <c r="F457" s="10" t="s">
        <v>141</v>
      </c>
      <c r="G457" s="10" t="s">
        <v>268</v>
      </c>
      <c r="H457" s="11"/>
      <c r="I457" s="10"/>
      <c r="J457" s="10" t="s">
        <v>241</v>
      </c>
      <c r="K457" s="39" t="s">
        <v>51</v>
      </c>
      <c r="L457" s="24"/>
      <c r="M457" s="27" t="s">
        <v>162</v>
      </c>
      <c r="N457" s="37">
        <v>6.8190000000000001E-2</v>
      </c>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9"/>
        <v>.Industrial Minerals.Products.Glass.Blown Pressed.FurnacesElectric melters EMService requested.Industrial Minerals.Direct Drive</v>
      </c>
    </row>
    <row r="458" spans="1:116" s="12" customFormat="1" x14ac:dyDescent="0.25">
      <c r="A458" s="10" t="s">
        <v>148</v>
      </c>
      <c r="B458" s="41"/>
      <c r="D458" s="39"/>
      <c r="E458" s="39"/>
      <c r="F458" s="10" t="s">
        <v>143</v>
      </c>
      <c r="G458" s="10" t="s">
        <v>268</v>
      </c>
      <c r="H458" s="11"/>
      <c r="I458" s="10"/>
      <c r="J458" s="10" t="s">
        <v>181</v>
      </c>
      <c r="K458" s="39" t="s">
        <v>51</v>
      </c>
      <c r="L458" s="24"/>
      <c r="M458" s="27" t="s">
        <v>162</v>
      </c>
      <c r="N458" s="37">
        <v>9.9930000000000003</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9"/>
        <v>.Industrial Minerals.Products.Glass.Blown Pressed.FurnacesFluidized bed Sm melters FBFFMService requested.Industrial Minerals.Methane Blend</v>
      </c>
    </row>
    <row r="459" spans="1:116" s="12" customFormat="1" x14ac:dyDescent="0.25">
      <c r="A459" s="10" t="s">
        <v>148</v>
      </c>
      <c r="B459" s="41"/>
      <c r="D459" s="39"/>
      <c r="E459" s="39"/>
      <c r="F459" s="10" t="s">
        <v>143</v>
      </c>
      <c r="G459" s="10" t="s">
        <v>268</v>
      </c>
      <c r="H459" s="11"/>
      <c r="I459" s="10"/>
      <c r="J459" s="10" t="s">
        <v>202</v>
      </c>
      <c r="K459" s="39" t="s">
        <v>51</v>
      </c>
      <c r="L459" s="24"/>
      <c r="M459" s="27" t="s">
        <v>162</v>
      </c>
      <c r="N459" s="37">
        <v>7.7999999999999999E-4</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9"/>
        <v>.Industrial Minerals.Products.Glass.Blown Pressed.FurnacesFluidized bed Sm melters FBFFMService requested.Industrial Minerals.Ventilation</v>
      </c>
    </row>
    <row r="460" spans="1:116" s="12" customFormat="1" x14ac:dyDescent="0.25">
      <c r="A460" s="10" t="s">
        <v>148</v>
      </c>
      <c r="B460" s="41"/>
      <c r="D460" s="39"/>
      <c r="E460" s="39"/>
      <c r="F460" s="10" t="s">
        <v>143</v>
      </c>
      <c r="G460" s="10" t="s">
        <v>268</v>
      </c>
      <c r="H460" s="11"/>
      <c r="I460" s="10"/>
      <c r="J460" s="10" t="s">
        <v>211</v>
      </c>
      <c r="K460" s="39" t="s">
        <v>51</v>
      </c>
      <c r="L460" s="24"/>
      <c r="M460" s="27" t="s">
        <v>162</v>
      </c>
      <c r="N460" s="37">
        <v>5.8569999999999997E-2</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9"/>
        <v>.Industrial Minerals.Products.Glass.Blown Pressed.FurnacesFluidized bed Sm melters FBFFMService requested.Industrial Minerals.Conveyance</v>
      </c>
    </row>
    <row r="461" spans="1:116" s="12" customFormat="1" x14ac:dyDescent="0.25">
      <c r="A461" s="10" t="s">
        <v>148</v>
      </c>
      <c r="B461" s="41"/>
      <c r="D461" s="39"/>
      <c r="E461" s="39"/>
      <c r="F461" s="10" t="s">
        <v>143</v>
      </c>
      <c r="G461" s="10" t="s">
        <v>268</v>
      </c>
      <c r="H461" s="11"/>
      <c r="I461" s="10"/>
      <c r="J461" s="10" t="s">
        <v>292</v>
      </c>
      <c r="K461" s="39" t="s">
        <v>51</v>
      </c>
      <c r="L461" s="24"/>
      <c r="M461" s="27" t="s">
        <v>162</v>
      </c>
      <c r="N461" s="37">
        <v>1.2700000000000001E-3</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9"/>
        <v>.Industrial Minerals.Products.Glass.Blown Pressed.FurnacesFluidized bed Sm melters FBFFMService requested.Industrial Minerals.Compression</v>
      </c>
    </row>
    <row r="462" spans="1:116" s="12" customFormat="1" x14ac:dyDescent="0.25">
      <c r="A462" s="10" t="s">
        <v>148</v>
      </c>
      <c r="B462" s="41"/>
      <c r="D462" s="39"/>
      <c r="E462" s="39"/>
      <c r="F462" s="10" t="s">
        <v>143</v>
      </c>
      <c r="G462" s="10" t="s">
        <v>268</v>
      </c>
      <c r="H462" s="11"/>
      <c r="I462" s="10"/>
      <c r="J462" s="10" t="s">
        <v>288</v>
      </c>
      <c r="K462" s="39" t="s">
        <v>51</v>
      </c>
      <c r="L462" s="24"/>
      <c r="M462" s="27" t="s">
        <v>162</v>
      </c>
      <c r="N462" s="37">
        <v>4.8000000000000001E-4</v>
      </c>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9"/>
        <v>.Industrial Minerals.Products.Glass.Blown Pressed.FurnacesFluidized bed Sm melters FBFFMService requested.Industrial Minerals.Pumping</v>
      </c>
    </row>
    <row r="463" spans="1:116" s="12" customFormat="1" x14ac:dyDescent="0.25">
      <c r="A463" s="10" t="s">
        <v>148</v>
      </c>
      <c r="B463" s="41"/>
      <c r="D463" s="39"/>
      <c r="E463" s="39"/>
      <c r="F463" s="10" t="s">
        <v>143</v>
      </c>
      <c r="G463" s="10" t="s">
        <v>268</v>
      </c>
      <c r="H463" s="11"/>
      <c r="I463" s="10"/>
      <c r="J463" s="10" t="s">
        <v>241</v>
      </c>
      <c r="K463" s="39" t="s">
        <v>51</v>
      </c>
      <c r="L463" s="24"/>
      <c r="M463" s="27" t="s">
        <v>162</v>
      </c>
      <c r="N463" s="37">
        <v>6.8190000000000001E-2</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9"/>
        <v>.Industrial Minerals.Products.Glass.Blown Pressed.FurnacesFluidized bed Sm melters FBFFMService requested.Industrial Minerals.Direct Drive</v>
      </c>
    </row>
    <row r="464" spans="1:116" s="12" customFormat="1" x14ac:dyDescent="0.25">
      <c r="A464" s="10" t="s">
        <v>148</v>
      </c>
      <c r="B464" s="41"/>
      <c r="D464" s="39"/>
      <c r="E464" s="39"/>
      <c r="F464" s="10" t="s">
        <v>144</v>
      </c>
      <c r="G464" s="10" t="s">
        <v>268</v>
      </c>
      <c r="H464" s="11"/>
      <c r="I464" s="10"/>
      <c r="J464" s="10" t="s">
        <v>281</v>
      </c>
      <c r="K464" s="39" t="s">
        <v>51</v>
      </c>
      <c r="L464" s="24"/>
      <c r="M464" s="27" t="s">
        <v>162</v>
      </c>
      <c r="N464" s="37">
        <v>3.319</v>
      </c>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9"/>
        <v>.Industrial Minerals.Products.Glass.Blown Pressed.FurnacesFluidized Bed Electric Melters FBEMService requested.Electricity</v>
      </c>
    </row>
    <row r="465" spans="1:116" s="12" customFormat="1" x14ac:dyDescent="0.25">
      <c r="A465" s="10" t="s">
        <v>148</v>
      </c>
      <c r="B465" s="41"/>
      <c r="D465" s="39"/>
      <c r="E465" s="39"/>
      <c r="F465" s="10" t="s">
        <v>144</v>
      </c>
      <c r="G465" s="10" t="s">
        <v>268</v>
      </c>
      <c r="H465" s="11"/>
      <c r="I465" s="10"/>
      <c r="J465" s="10" t="s">
        <v>202</v>
      </c>
      <c r="K465" s="39" t="s">
        <v>51</v>
      </c>
      <c r="L465" s="24"/>
      <c r="M465" s="27" t="s">
        <v>162</v>
      </c>
      <c r="N465" s="37">
        <v>7.7999999999999999E-4</v>
      </c>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9"/>
        <v>.Industrial Minerals.Products.Glass.Blown Pressed.FurnacesFluidized Bed Electric Melters FBEMService requested.Industrial Minerals.Ventilation</v>
      </c>
    </row>
    <row r="466" spans="1:116" s="12" customFormat="1" x14ac:dyDescent="0.25">
      <c r="A466" s="10" t="s">
        <v>148</v>
      </c>
      <c r="B466" s="41"/>
      <c r="D466" s="39"/>
      <c r="E466" s="39"/>
      <c r="F466" s="10" t="s">
        <v>144</v>
      </c>
      <c r="G466" s="10" t="s">
        <v>268</v>
      </c>
      <c r="H466" s="11"/>
      <c r="I466" s="10"/>
      <c r="J466" s="10" t="s">
        <v>211</v>
      </c>
      <c r="K466" s="39" t="s">
        <v>51</v>
      </c>
      <c r="L466" s="24"/>
      <c r="M466" s="27" t="s">
        <v>162</v>
      </c>
      <c r="N466" s="37">
        <v>5.8569999999999997E-2</v>
      </c>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9"/>
        <v>.Industrial Minerals.Products.Glass.Blown Pressed.FurnacesFluidized Bed Electric Melters FBEMService requested.Industrial Minerals.Conveyance</v>
      </c>
    </row>
    <row r="467" spans="1:116" s="12" customFormat="1" x14ac:dyDescent="0.25">
      <c r="A467" s="10" t="s">
        <v>148</v>
      </c>
      <c r="B467" s="41"/>
      <c r="D467" s="39"/>
      <c r="E467" s="39"/>
      <c r="F467" s="10" t="s">
        <v>144</v>
      </c>
      <c r="G467" s="10" t="s">
        <v>268</v>
      </c>
      <c r="H467" s="11"/>
      <c r="I467" s="10"/>
      <c r="J467" s="10" t="s">
        <v>292</v>
      </c>
      <c r="K467" s="39" t="s">
        <v>51</v>
      </c>
      <c r="L467" s="24"/>
      <c r="M467" s="27" t="s">
        <v>162</v>
      </c>
      <c r="N467" s="37">
        <v>1.2700000000000001E-3</v>
      </c>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9"/>
        <v>.Industrial Minerals.Products.Glass.Blown Pressed.FurnacesFluidized Bed Electric Melters FBEMService requested.Industrial Minerals.Compression</v>
      </c>
    </row>
    <row r="468" spans="1:116" s="12" customFormat="1" x14ac:dyDescent="0.25">
      <c r="A468" s="10" t="s">
        <v>148</v>
      </c>
      <c r="B468" s="41"/>
      <c r="D468" s="39"/>
      <c r="E468" s="39"/>
      <c r="F468" s="10" t="s">
        <v>144</v>
      </c>
      <c r="G468" s="10" t="s">
        <v>268</v>
      </c>
      <c r="H468" s="11"/>
      <c r="I468" s="10"/>
      <c r="J468" s="10" t="s">
        <v>288</v>
      </c>
      <c r="K468" s="39" t="s">
        <v>51</v>
      </c>
      <c r="L468" s="24"/>
      <c r="M468" s="27" t="s">
        <v>162</v>
      </c>
      <c r="N468" s="37">
        <v>4.8000000000000001E-4</v>
      </c>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9"/>
        <v>.Industrial Minerals.Products.Glass.Blown Pressed.FurnacesFluidized Bed Electric Melters FBEMService requested.Industrial Minerals.Pumping</v>
      </c>
    </row>
    <row r="469" spans="1:116" s="12" customFormat="1" x14ac:dyDescent="0.25">
      <c r="A469" s="10" t="s">
        <v>148</v>
      </c>
      <c r="B469" s="41"/>
      <c r="D469" s="39"/>
      <c r="E469" s="39"/>
      <c r="F469" s="10" t="s">
        <v>144</v>
      </c>
      <c r="G469" s="10" t="s">
        <v>268</v>
      </c>
      <c r="H469" s="11"/>
      <c r="I469" s="10"/>
      <c r="J469" s="10" t="s">
        <v>241</v>
      </c>
      <c r="K469" s="39" t="s">
        <v>51</v>
      </c>
      <c r="L469" s="24"/>
      <c r="M469" s="27" t="s">
        <v>162</v>
      </c>
      <c r="N469" s="37">
        <v>6.8190000000000001E-2</v>
      </c>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9"/>
        <v>.Industrial Minerals.Products.Glass.Blown Pressed.FurnacesFluidized Bed Electric Melters FBEMService requested.Industrial Minerals.Direct Drive</v>
      </c>
    </row>
    <row r="470" spans="1:116" s="12" customFormat="1" x14ac:dyDescent="0.25">
      <c r="A470" s="10" t="s">
        <v>148</v>
      </c>
      <c r="B470" s="41"/>
      <c r="D470" s="39"/>
      <c r="E470" s="39"/>
      <c r="F470" s="10" t="s">
        <v>130</v>
      </c>
      <c r="G470" s="10" t="s">
        <v>268</v>
      </c>
      <c r="H470" s="11"/>
      <c r="I470" s="10"/>
      <c r="J470" s="10" t="s">
        <v>181</v>
      </c>
      <c r="K470" s="39" t="s">
        <v>51</v>
      </c>
      <c r="L470" s="24"/>
      <c r="M470" s="27" t="s">
        <v>162</v>
      </c>
      <c r="N470" s="37">
        <v>3.4860000000000002</v>
      </c>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9"/>
        <v>.Industrial Minerals.Products.Glass.Blown Pressed.FurnacesAdvanced glass melters AGMService requested.Industrial Minerals.Methane Blend</v>
      </c>
    </row>
    <row r="471" spans="1:116" s="12" customFormat="1" x14ac:dyDescent="0.25">
      <c r="A471" s="10" t="s">
        <v>148</v>
      </c>
      <c r="B471" s="41"/>
      <c r="D471" s="39"/>
      <c r="E471" s="39"/>
      <c r="F471" s="10" t="s">
        <v>130</v>
      </c>
      <c r="G471" s="10" t="s">
        <v>268</v>
      </c>
      <c r="H471" s="11"/>
      <c r="I471" s="10"/>
      <c r="J471" s="10" t="s">
        <v>202</v>
      </c>
      <c r="K471" s="39" t="s">
        <v>51</v>
      </c>
      <c r="L471" s="24"/>
      <c r="M471" s="27" t="s">
        <v>162</v>
      </c>
      <c r="N471" s="37">
        <v>4.6999999999999999E-4</v>
      </c>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9"/>
        <v>.Industrial Minerals.Products.Glass.Blown Pressed.FurnacesAdvanced glass melters AGMService requested.Industrial Minerals.Ventilation</v>
      </c>
    </row>
    <row r="472" spans="1:116" s="12" customFormat="1" x14ac:dyDescent="0.25">
      <c r="A472" s="10" t="s">
        <v>148</v>
      </c>
      <c r="B472" s="41"/>
      <c r="D472" s="39"/>
      <c r="E472" s="39"/>
      <c r="F472" s="10" t="s">
        <v>130</v>
      </c>
      <c r="G472" s="10" t="s">
        <v>268</v>
      </c>
      <c r="H472" s="11"/>
      <c r="I472" s="10"/>
      <c r="J472" s="10" t="s">
        <v>211</v>
      </c>
      <c r="K472" s="39" t="s">
        <v>51</v>
      </c>
      <c r="L472" s="24"/>
      <c r="M472" s="27" t="s">
        <v>162</v>
      </c>
      <c r="N472" s="37">
        <v>4.8320000000000002E-2</v>
      </c>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9"/>
        <v>.Industrial Minerals.Products.Glass.Blown Pressed.FurnacesAdvanced glass melters AGMService requested.Industrial Minerals.Conveyance</v>
      </c>
    </row>
    <row r="473" spans="1:116" s="12" customFormat="1" x14ac:dyDescent="0.25">
      <c r="A473" s="10" t="s">
        <v>148</v>
      </c>
      <c r="B473" s="41"/>
      <c r="D473" s="39"/>
      <c r="E473" s="39"/>
      <c r="F473" s="10" t="s">
        <v>130</v>
      </c>
      <c r="G473" s="10" t="s">
        <v>268</v>
      </c>
      <c r="H473" s="11"/>
      <c r="I473" s="10"/>
      <c r="J473" s="10" t="s">
        <v>292</v>
      </c>
      <c r="K473" s="39" t="s">
        <v>51</v>
      </c>
      <c r="L473" s="24"/>
      <c r="M473" s="27" t="s">
        <v>162</v>
      </c>
      <c r="N473" s="37">
        <v>7.6000000000000004E-4</v>
      </c>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9"/>
        <v>.Industrial Minerals.Products.Glass.Blown Pressed.FurnacesAdvanced glass melters AGMService requested.Industrial Minerals.Compression</v>
      </c>
    </row>
    <row r="474" spans="1:116" s="12" customFormat="1" x14ac:dyDescent="0.25">
      <c r="A474" s="10" t="s">
        <v>148</v>
      </c>
      <c r="B474" s="41"/>
      <c r="D474" s="39"/>
      <c r="E474" s="39"/>
      <c r="F474" s="10" t="s">
        <v>130</v>
      </c>
      <c r="G474" s="10" t="s">
        <v>268</v>
      </c>
      <c r="H474" s="11"/>
      <c r="I474" s="10"/>
      <c r="J474" s="10" t="s">
        <v>288</v>
      </c>
      <c r="K474" s="39" t="s">
        <v>51</v>
      </c>
      <c r="L474" s="24"/>
      <c r="M474" s="27" t="s">
        <v>162</v>
      </c>
      <c r="N474" s="37">
        <v>2.9E-4</v>
      </c>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9"/>
        <v>.Industrial Minerals.Products.Glass.Blown Pressed.FurnacesAdvanced glass melters AGMService requested.Industrial Minerals.Pumping</v>
      </c>
    </row>
    <row r="475" spans="1:116" s="12" customFormat="1" x14ac:dyDescent="0.25">
      <c r="A475" s="10" t="s">
        <v>148</v>
      </c>
      <c r="B475" s="41"/>
      <c r="D475" s="39"/>
      <c r="E475" s="39"/>
      <c r="F475" s="10" t="s">
        <v>130</v>
      </c>
      <c r="G475" s="10" t="s">
        <v>268</v>
      </c>
      <c r="H475" s="11"/>
      <c r="I475" s="10"/>
      <c r="J475" s="10" t="s">
        <v>241</v>
      </c>
      <c r="K475" s="39" t="s">
        <v>51</v>
      </c>
      <c r="L475" s="24"/>
      <c r="M475" s="27" t="s">
        <v>162</v>
      </c>
      <c r="N475" s="37">
        <v>2.7279999999999999E-2</v>
      </c>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9"/>
        <v>.Industrial Minerals.Products.Glass.Blown Pressed.FurnacesAdvanced glass melters AGMService requested.Industrial Minerals.Direct Drive</v>
      </c>
    </row>
    <row r="476" spans="1:116" s="12" customFormat="1" x14ac:dyDescent="0.25">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9"/>
        <v/>
      </c>
    </row>
    <row r="477" spans="1:116" s="12" customFormat="1" x14ac:dyDescent="0.25">
      <c r="A477" s="10" t="s">
        <v>149</v>
      </c>
      <c r="B477" s="41"/>
      <c r="D477" s="39"/>
      <c r="E477" s="39"/>
      <c r="F477" s="10" t="s">
        <v>140</v>
      </c>
      <c r="G477" s="10" t="s">
        <v>268</v>
      </c>
      <c r="H477" s="11"/>
      <c r="I477" s="10"/>
      <c r="J477" s="10" t="s">
        <v>181</v>
      </c>
      <c r="K477" s="39" t="s">
        <v>51</v>
      </c>
      <c r="L477" s="24"/>
      <c r="M477" s="27" t="s">
        <v>162</v>
      </c>
      <c r="N477" s="37">
        <v>2.64</v>
      </c>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9"/>
        <v>.Industrial Minerals.Products.Glass.Blown Pressed.Form and FinishSm melters FFMService requested.Industrial Minerals.Methane Blend</v>
      </c>
    </row>
    <row r="478" spans="1:116" s="12" customFormat="1" x14ac:dyDescent="0.25">
      <c r="A478" s="10" t="s">
        <v>149</v>
      </c>
      <c r="B478" s="41"/>
      <c r="D478" s="39"/>
      <c r="E478" s="39"/>
      <c r="F478" s="10" t="s">
        <v>140</v>
      </c>
      <c r="G478" s="10" t="s">
        <v>268</v>
      </c>
      <c r="H478" s="11"/>
      <c r="I478" s="10"/>
      <c r="J478" s="10" t="s">
        <v>202</v>
      </c>
      <c r="K478" s="39" t="s">
        <v>51</v>
      </c>
      <c r="L478" s="24"/>
      <c r="M478" s="27" t="s">
        <v>162</v>
      </c>
      <c r="N478" s="37">
        <v>4.5710000000000001E-2</v>
      </c>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9"/>
        <v>.Industrial Minerals.Products.Glass.Blown Pressed.Form and FinishSm melters FFMService requested.Industrial Minerals.Ventilation</v>
      </c>
    </row>
    <row r="479" spans="1:116" s="12" customFormat="1" x14ac:dyDescent="0.25">
      <c r="A479" s="10" t="s">
        <v>149</v>
      </c>
      <c r="B479" s="41"/>
      <c r="D479" s="39"/>
      <c r="E479" s="39"/>
      <c r="F479" s="10" t="s">
        <v>140</v>
      </c>
      <c r="G479" s="10" t="s">
        <v>268</v>
      </c>
      <c r="H479" s="11"/>
      <c r="I479" s="10"/>
      <c r="J479" s="10" t="s">
        <v>211</v>
      </c>
      <c r="K479" s="39" t="s">
        <v>51</v>
      </c>
      <c r="L479" s="24"/>
      <c r="M479" s="27" t="s">
        <v>162</v>
      </c>
      <c r="N479" s="37">
        <v>0.22642999999999999</v>
      </c>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9"/>
        <v>.Industrial Minerals.Products.Glass.Blown Pressed.Form and FinishSm melters FFMService requested.Industrial Minerals.Conveyance</v>
      </c>
    </row>
    <row r="480" spans="1:116" s="12" customFormat="1" x14ac:dyDescent="0.25">
      <c r="A480" s="10" t="s">
        <v>149</v>
      </c>
      <c r="B480" s="41"/>
      <c r="D480" s="39"/>
      <c r="E480" s="39"/>
      <c r="F480" s="10" t="s">
        <v>140</v>
      </c>
      <c r="G480" s="10" t="s">
        <v>268</v>
      </c>
      <c r="H480" s="11"/>
      <c r="I480" s="10"/>
      <c r="J480" s="10" t="s">
        <v>292</v>
      </c>
      <c r="K480" s="39" t="s">
        <v>51</v>
      </c>
      <c r="L480" s="24"/>
      <c r="M480" s="27" t="s">
        <v>162</v>
      </c>
      <c r="N480" s="37">
        <v>0.31740000000000002</v>
      </c>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9"/>
        <v>.Industrial Minerals.Products.Glass.Blown Pressed.Form and FinishSm melters FFMService requested.Industrial Minerals.Compression</v>
      </c>
    </row>
    <row r="481" spans="1:116" s="12" customFormat="1" x14ac:dyDescent="0.25">
      <c r="A481" s="10" t="s">
        <v>149</v>
      </c>
      <c r="B481" s="41"/>
      <c r="D481" s="39"/>
      <c r="E481" s="39"/>
      <c r="F481" s="10" t="s">
        <v>140</v>
      </c>
      <c r="G481" s="10" t="s">
        <v>268</v>
      </c>
      <c r="H481" s="11"/>
      <c r="I481" s="10"/>
      <c r="J481" s="10" t="s">
        <v>288</v>
      </c>
      <c r="K481" s="39" t="s">
        <v>51</v>
      </c>
      <c r="L481" s="24"/>
      <c r="M481" s="27" t="s">
        <v>162</v>
      </c>
      <c r="N481" s="37">
        <v>7.0299999999999998E-3</v>
      </c>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9"/>
        <v>.Industrial Minerals.Products.Glass.Blown Pressed.Form and FinishSm melters FFMService requested.Industrial Minerals.Pumping</v>
      </c>
    </row>
    <row r="482" spans="1:116" s="12" customFormat="1" x14ac:dyDescent="0.25">
      <c r="A482" s="10" t="s">
        <v>149</v>
      </c>
      <c r="B482" s="41"/>
      <c r="D482" s="39"/>
      <c r="E482" s="39"/>
      <c r="F482" s="10" t="s">
        <v>146</v>
      </c>
      <c r="G482" s="10" t="s">
        <v>268</v>
      </c>
      <c r="H482" s="11"/>
      <c r="I482" s="10"/>
      <c r="J482" s="10" t="s">
        <v>181</v>
      </c>
      <c r="K482" s="39" t="s">
        <v>51</v>
      </c>
      <c r="L482" s="24"/>
      <c r="M482" s="27" t="s">
        <v>162</v>
      </c>
      <c r="N482" s="37">
        <v>1.9750000000000001</v>
      </c>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9"/>
        <v>.Industrial Minerals.Products.Glass.Blown Pressed.Form and FinishEmhart Type 540 forehearth ETService requested.Industrial Minerals.Methane Blend</v>
      </c>
    </row>
    <row r="483" spans="1:116" s="12" customFormat="1" x14ac:dyDescent="0.25">
      <c r="A483" s="10" t="s">
        <v>149</v>
      </c>
      <c r="B483" s="41"/>
      <c r="D483" s="39"/>
      <c r="E483" s="39"/>
      <c r="F483" s="10" t="s">
        <v>146</v>
      </c>
      <c r="G483" s="10" t="s">
        <v>268</v>
      </c>
      <c r="H483" s="11"/>
      <c r="I483" s="10"/>
      <c r="J483" s="10" t="s">
        <v>202</v>
      </c>
      <c r="K483" s="39" t="s">
        <v>51</v>
      </c>
      <c r="L483" s="24"/>
      <c r="M483" s="27" t="s">
        <v>162</v>
      </c>
      <c r="N483" s="37">
        <v>4.1140000000000003E-2</v>
      </c>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9"/>
        <v>.Industrial Minerals.Products.Glass.Blown Pressed.Form and FinishEmhart Type 540 forehearth ETService requested.Industrial Minerals.Ventilation</v>
      </c>
    </row>
    <row r="484" spans="1:116" s="12" customFormat="1" x14ac:dyDescent="0.25">
      <c r="A484" s="10" t="s">
        <v>149</v>
      </c>
      <c r="B484" s="41"/>
      <c r="D484" s="39"/>
      <c r="E484" s="39"/>
      <c r="F484" s="10" t="s">
        <v>146</v>
      </c>
      <c r="G484" s="10" t="s">
        <v>268</v>
      </c>
      <c r="H484" s="11"/>
      <c r="I484" s="10"/>
      <c r="J484" s="10" t="s">
        <v>211</v>
      </c>
      <c r="K484" s="39" t="s">
        <v>51</v>
      </c>
      <c r="L484" s="24"/>
      <c r="M484" s="27" t="s">
        <v>162</v>
      </c>
      <c r="N484" s="37">
        <v>0.20379</v>
      </c>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9"/>
        <v>.Industrial Minerals.Products.Glass.Blown Pressed.Form and FinishEmhart Type 540 forehearth ETService requested.Industrial Minerals.Conveyance</v>
      </c>
    </row>
    <row r="485" spans="1:116" s="12" customFormat="1" x14ac:dyDescent="0.25">
      <c r="A485" s="10" t="s">
        <v>149</v>
      </c>
      <c r="B485" s="41"/>
      <c r="D485" s="39"/>
      <c r="E485" s="39"/>
      <c r="F485" s="10" t="s">
        <v>146</v>
      </c>
      <c r="G485" s="10" t="s">
        <v>268</v>
      </c>
      <c r="H485" s="11"/>
      <c r="I485" s="10"/>
      <c r="J485" s="10" t="s">
        <v>292</v>
      </c>
      <c r="K485" s="39" t="s">
        <v>51</v>
      </c>
      <c r="L485" s="24"/>
      <c r="M485" s="27" t="s">
        <v>162</v>
      </c>
      <c r="N485" s="37">
        <v>0.28566000000000003</v>
      </c>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9"/>
        <v>.Industrial Minerals.Products.Glass.Blown Pressed.Form and FinishEmhart Type 540 forehearth ETService requested.Industrial Minerals.Compression</v>
      </c>
    </row>
    <row r="486" spans="1:116" s="12" customFormat="1" x14ac:dyDescent="0.25">
      <c r="A486" s="10" t="s">
        <v>149</v>
      </c>
      <c r="B486" s="41"/>
      <c r="D486" s="39"/>
      <c r="E486" s="39"/>
      <c r="F486" s="10" t="s">
        <v>146</v>
      </c>
      <c r="G486" s="10" t="s">
        <v>268</v>
      </c>
      <c r="H486" s="11"/>
      <c r="I486" s="10"/>
      <c r="J486" s="10" t="s">
        <v>288</v>
      </c>
      <c r="K486" s="39" t="s">
        <v>51</v>
      </c>
      <c r="L486" s="24"/>
      <c r="M486" s="27" t="s">
        <v>162</v>
      </c>
      <c r="N486" s="37">
        <v>6.3299999999999997E-3</v>
      </c>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9"/>
        <v>.Industrial Minerals.Products.Glass.Blown Pressed.Form and FinishEmhart Type 540 forehearth ETService requested.Industrial Minerals.Pumping</v>
      </c>
    </row>
    <row r="487" spans="1:116" s="12" customFormat="1" x14ac:dyDescent="0.25">
      <c r="A487" s="10" t="s">
        <v>149</v>
      </c>
      <c r="B487" s="41"/>
      <c r="D487" s="39"/>
      <c r="E487" s="39"/>
      <c r="F487" s="10" t="s">
        <v>134</v>
      </c>
      <c r="G487" s="10" t="s">
        <v>268</v>
      </c>
      <c r="H487" s="11"/>
      <c r="I487" s="10"/>
      <c r="J487" s="10" t="s">
        <v>181</v>
      </c>
      <c r="K487" s="39" t="s">
        <v>51</v>
      </c>
      <c r="L487" s="24"/>
      <c r="M487" s="27" t="s">
        <v>162</v>
      </c>
      <c r="N487" s="37">
        <v>2.1389999999999998</v>
      </c>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9"/>
        <v>.Industrial Minerals.Products.Glass.Blown Pressed.Form and FinishBh F high press gas fire BHFService requested.Industrial Minerals.Methane Blend</v>
      </c>
    </row>
    <row r="488" spans="1:116" s="12" customFormat="1" x14ac:dyDescent="0.25">
      <c r="A488" s="10" t="s">
        <v>149</v>
      </c>
      <c r="B488" s="41"/>
      <c r="D488" s="39"/>
      <c r="E488" s="39"/>
      <c r="F488" s="10" t="s">
        <v>134</v>
      </c>
      <c r="G488" s="10" t="s">
        <v>268</v>
      </c>
      <c r="H488" s="11"/>
      <c r="I488" s="10"/>
      <c r="J488" s="10" t="s">
        <v>202</v>
      </c>
      <c r="K488" s="39" t="s">
        <v>51</v>
      </c>
      <c r="L488" s="24"/>
      <c r="M488" s="27" t="s">
        <v>162</v>
      </c>
      <c r="N488" s="37">
        <v>4.1140000000000003E-2</v>
      </c>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9"/>
        <v>.Industrial Minerals.Products.Glass.Blown Pressed.Form and FinishBh F high press gas fire BHFService requested.Industrial Minerals.Ventilation</v>
      </c>
    </row>
    <row r="489" spans="1:116" s="12" customFormat="1" x14ac:dyDescent="0.25">
      <c r="A489" s="10" t="s">
        <v>149</v>
      </c>
      <c r="B489" s="41"/>
      <c r="D489" s="39"/>
      <c r="E489" s="39"/>
      <c r="F489" s="10" t="s">
        <v>134</v>
      </c>
      <c r="G489" s="10" t="s">
        <v>268</v>
      </c>
      <c r="H489" s="11"/>
      <c r="I489" s="10"/>
      <c r="J489" s="10" t="s">
        <v>211</v>
      </c>
      <c r="K489" s="39" t="s">
        <v>51</v>
      </c>
      <c r="L489" s="24"/>
      <c r="M489" s="27" t="s">
        <v>162</v>
      </c>
      <c r="N489" s="37">
        <v>0.20379</v>
      </c>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9"/>
        <v>.Industrial Minerals.Products.Glass.Blown Pressed.Form and FinishBh F high press gas fire BHFService requested.Industrial Minerals.Conveyance</v>
      </c>
    </row>
    <row r="490" spans="1:116" s="12" customFormat="1" x14ac:dyDescent="0.25">
      <c r="A490" s="10" t="s">
        <v>149</v>
      </c>
      <c r="B490" s="41"/>
      <c r="D490" s="39"/>
      <c r="E490" s="39"/>
      <c r="F490" s="10" t="s">
        <v>134</v>
      </c>
      <c r="G490" s="10" t="s">
        <v>268</v>
      </c>
      <c r="H490" s="11"/>
      <c r="I490" s="10"/>
      <c r="J490" s="10" t="s">
        <v>292</v>
      </c>
      <c r="K490" s="39" t="s">
        <v>51</v>
      </c>
      <c r="L490" s="24"/>
      <c r="M490" s="27" t="s">
        <v>162</v>
      </c>
      <c r="N490" s="37">
        <v>0.28566000000000003</v>
      </c>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9"/>
        <v>.Industrial Minerals.Products.Glass.Blown Pressed.Form and FinishBh F high press gas fire BHFService requested.Industrial Minerals.Compression</v>
      </c>
    </row>
    <row r="491" spans="1:116" s="12" customFormat="1" x14ac:dyDescent="0.25">
      <c r="A491" s="10" t="s">
        <v>149</v>
      </c>
      <c r="B491" s="41"/>
      <c r="D491" s="39"/>
      <c r="E491" s="39"/>
      <c r="F491" s="10" t="s">
        <v>134</v>
      </c>
      <c r="G491" s="10" t="s">
        <v>268</v>
      </c>
      <c r="H491" s="11"/>
      <c r="I491" s="10"/>
      <c r="J491" s="10" t="s">
        <v>288</v>
      </c>
      <c r="K491" s="39" t="s">
        <v>51</v>
      </c>
      <c r="L491" s="24"/>
      <c r="M491" s="27" t="s">
        <v>162</v>
      </c>
      <c r="N491" s="37">
        <v>6.3299999999999997E-3</v>
      </c>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9"/>
        <v>.Industrial Minerals.Products.Glass.Blown Pressed.Form and FinishBh F high press gas fire BHFService requested.Industrial Minerals.Pumping</v>
      </c>
    </row>
    <row r="492" spans="1:116" s="12" customFormat="1" x14ac:dyDescent="0.25">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9"/>
        <v/>
      </c>
    </row>
    <row r="493" spans="1:116" s="12" customFormat="1" x14ac:dyDescent="0.25">
      <c r="A493" s="10" t="s">
        <v>150</v>
      </c>
      <c r="B493" s="41"/>
      <c r="D493" s="39"/>
      <c r="E493" s="39"/>
      <c r="F493" s="10" t="s">
        <v>151</v>
      </c>
      <c r="G493" s="10" t="s">
        <v>268</v>
      </c>
      <c r="H493" s="11"/>
      <c r="I493" s="10"/>
      <c r="J493" s="10" t="s">
        <v>181</v>
      </c>
      <c r="K493" s="39" t="s">
        <v>51</v>
      </c>
      <c r="L493" s="24"/>
      <c r="M493" s="27" t="s">
        <v>162</v>
      </c>
      <c r="N493" s="37">
        <v>1.1619999999999999</v>
      </c>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9"/>
        <v>.Industrial Minerals.Products.Glass.Blown Pressed.Fire PolishFire polishing of blown and pressed glassService requested.Industrial Minerals.Methane Blend</v>
      </c>
    </row>
    <row r="494" spans="1:116" s="12" customFormat="1" x14ac:dyDescent="0.25">
      <c r="A494" s="10" t="s">
        <v>150</v>
      </c>
      <c r="B494" s="41"/>
      <c r="D494" s="39"/>
      <c r="E494" s="39"/>
      <c r="F494" s="10" t="s">
        <v>151</v>
      </c>
      <c r="G494" s="10" t="s">
        <v>268</v>
      </c>
      <c r="H494" s="11"/>
      <c r="I494" s="10"/>
      <c r="J494" s="10" t="s">
        <v>292</v>
      </c>
      <c r="K494" s="39" t="s">
        <v>51</v>
      </c>
      <c r="L494" s="24"/>
      <c r="M494" s="27" t="s">
        <v>162</v>
      </c>
      <c r="N494" s="37">
        <v>8.4999999999999995E-4</v>
      </c>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9"/>
        <v>.Industrial Minerals.Products.Glass.Blown Pressed.Fire PolishFire polishing of blown and pressed glassService requested.Industrial Minerals.Compression</v>
      </c>
    </row>
    <row r="495" spans="1:116" s="12" customFormat="1" x14ac:dyDescent="0.25">
      <c r="A495" s="10" t="s">
        <v>150</v>
      </c>
      <c r="B495" s="41"/>
      <c r="D495" s="39"/>
      <c r="E495" s="39"/>
      <c r="F495" s="10" t="s">
        <v>151</v>
      </c>
      <c r="G495" s="10" t="s">
        <v>268</v>
      </c>
      <c r="H495" s="11"/>
      <c r="I495" s="10"/>
      <c r="J495" s="10" t="s">
        <v>202</v>
      </c>
      <c r="K495" s="39" t="s">
        <v>51</v>
      </c>
      <c r="L495" s="24"/>
      <c r="M495" s="27" t="s">
        <v>162</v>
      </c>
      <c r="N495" s="37">
        <v>1.56E-3</v>
      </c>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9"/>
        <v>.Industrial Minerals.Products.Glass.Blown Pressed.Fire PolishFire polishing of blown and pressed glassService requested.Industrial Minerals.Ventilation</v>
      </c>
    </row>
    <row r="496" spans="1:116" s="12" customFormat="1" x14ac:dyDescent="0.25">
      <c r="A496" s="10" t="s">
        <v>150</v>
      </c>
      <c r="B496" s="41"/>
      <c r="D496" s="39"/>
      <c r="E496" s="39"/>
      <c r="F496" s="10" t="s">
        <v>151</v>
      </c>
      <c r="G496" s="10" t="s">
        <v>268</v>
      </c>
      <c r="H496" s="11"/>
      <c r="I496" s="10"/>
      <c r="J496" s="10" t="s">
        <v>211</v>
      </c>
      <c r="K496" s="39" t="s">
        <v>51</v>
      </c>
      <c r="L496" s="24"/>
      <c r="M496" s="27" t="s">
        <v>162</v>
      </c>
      <c r="N496" s="37">
        <v>5.271E-2</v>
      </c>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9"/>
        <v>.Industrial Minerals.Products.Glass.Blown Pressed.Fire PolishFire polishing of blown and pressed glassService requested.Industrial Minerals.Conveyance</v>
      </c>
    </row>
    <row r="497" spans="1:116" s="12" customFormat="1" x14ac:dyDescent="0.25">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9"/>
        <v/>
      </c>
    </row>
    <row r="498" spans="1:116" s="12" customFormat="1" x14ac:dyDescent="0.25">
      <c r="A498" s="10" t="s">
        <v>152</v>
      </c>
      <c r="B498" s="41"/>
      <c r="D498" s="39"/>
      <c r="E498" s="39"/>
      <c r="F498" s="10" t="s">
        <v>138</v>
      </c>
      <c r="G498" s="10" t="s">
        <v>268</v>
      </c>
      <c r="H498" s="11"/>
      <c r="I498" s="10"/>
      <c r="J498" s="10" t="s">
        <v>292</v>
      </c>
      <c r="K498" s="39" t="s">
        <v>51</v>
      </c>
      <c r="L498" s="24"/>
      <c r="M498" s="27" t="s">
        <v>162</v>
      </c>
      <c r="N498" s="37">
        <v>2.9199999999999999E-3</v>
      </c>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9"/>
        <v>.Industrial Minerals.Products.Glass.Fibreglass.PreparationBase tech preparation PGLService requested.Industrial Minerals.Compression</v>
      </c>
    </row>
    <row r="499" spans="1:116" s="12" customFormat="1" x14ac:dyDescent="0.25">
      <c r="A499" s="10" t="s">
        <v>152</v>
      </c>
      <c r="B499" s="41"/>
      <c r="D499" s="39"/>
      <c r="E499" s="39"/>
      <c r="F499" s="10" t="s">
        <v>138</v>
      </c>
      <c r="G499" s="10" t="s">
        <v>268</v>
      </c>
      <c r="H499" s="11"/>
      <c r="I499" s="10"/>
      <c r="J499" s="10" t="s">
        <v>202</v>
      </c>
      <c r="K499" s="39" t="s">
        <v>51</v>
      </c>
      <c r="L499" s="24"/>
      <c r="M499" s="27" t="s">
        <v>162</v>
      </c>
      <c r="N499" s="37">
        <v>1.8E-3</v>
      </c>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9"/>
        <v>.Industrial Minerals.Products.Glass.Fibreglass.PreparationBase tech preparation PGLService requested.Industrial Minerals.Ventilation</v>
      </c>
    </row>
    <row r="500" spans="1:116" s="12" customFormat="1" x14ac:dyDescent="0.25">
      <c r="A500" s="10" t="s">
        <v>152</v>
      </c>
      <c r="B500" s="41"/>
      <c r="D500" s="39"/>
      <c r="E500" s="39"/>
      <c r="F500" s="10" t="s">
        <v>138</v>
      </c>
      <c r="G500" s="10" t="s">
        <v>268</v>
      </c>
      <c r="H500" s="11"/>
      <c r="I500" s="10"/>
      <c r="J500" s="10" t="s">
        <v>211</v>
      </c>
      <c r="K500" s="39" t="s">
        <v>51</v>
      </c>
      <c r="L500" s="24"/>
      <c r="M500" s="27" t="s">
        <v>162</v>
      </c>
      <c r="N500" s="37">
        <v>0.13471</v>
      </c>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9"/>
        <v>.Industrial Minerals.Products.Glass.Fibreglass.PreparationBase tech preparation PGLService requested.Industrial Minerals.Conveyance</v>
      </c>
    </row>
    <row r="501" spans="1:116" s="12" customFormat="1" x14ac:dyDescent="0.25">
      <c r="A501" s="10" t="s">
        <v>152</v>
      </c>
      <c r="B501" s="41"/>
      <c r="D501" s="39"/>
      <c r="E501" s="39"/>
      <c r="F501" s="10" t="s">
        <v>138</v>
      </c>
      <c r="G501" s="10" t="s">
        <v>268</v>
      </c>
      <c r="H501" s="11"/>
      <c r="I501" s="10"/>
      <c r="J501" s="10" t="s">
        <v>288</v>
      </c>
      <c r="K501" s="39" t="s">
        <v>51</v>
      </c>
      <c r="L501" s="24"/>
      <c r="M501" s="27" t="s">
        <v>162</v>
      </c>
      <c r="N501" s="37">
        <v>1.1100000000000001E-3</v>
      </c>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9"/>
        <v>.Industrial Minerals.Products.Glass.Fibreglass.PreparationBase tech preparation PGLService requested.Industrial Minerals.Pumping</v>
      </c>
    </row>
    <row r="502" spans="1:116" s="12" customFormat="1" x14ac:dyDescent="0.25">
      <c r="A502" s="10" t="s">
        <v>152</v>
      </c>
      <c r="B502" s="41"/>
      <c r="D502" s="39"/>
      <c r="E502" s="39"/>
      <c r="F502" s="10" t="s">
        <v>138</v>
      </c>
      <c r="G502" s="10" t="s">
        <v>268</v>
      </c>
      <c r="H502" s="11"/>
      <c r="I502" s="10"/>
      <c r="J502" s="10" t="s">
        <v>241</v>
      </c>
      <c r="K502" s="39" t="s">
        <v>51</v>
      </c>
      <c r="L502" s="24"/>
      <c r="M502" s="27" t="s">
        <v>162</v>
      </c>
      <c r="N502" s="37">
        <v>0.15684000000000001</v>
      </c>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9"/>
        <v>.Industrial Minerals.Products.Glass.Fibreglass.PreparationBase tech preparation PGLService requested.Industrial Minerals.Direct Drive</v>
      </c>
    </row>
    <row r="503" spans="1:116" s="12" customFormat="1" x14ac:dyDescent="0.25">
      <c r="A503" s="10" t="s">
        <v>152</v>
      </c>
      <c r="B503" s="41"/>
      <c r="D503" s="39"/>
      <c r="E503" s="39"/>
      <c r="F503" s="10" t="s">
        <v>124</v>
      </c>
      <c r="G503" s="10" t="s">
        <v>268</v>
      </c>
      <c r="H503" s="11"/>
      <c r="I503" s="10"/>
      <c r="J503" s="10" t="s">
        <v>292</v>
      </c>
      <c r="K503" s="39" t="s">
        <v>51</v>
      </c>
      <c r="L503" s="24"/>
      <c r="M503" s="27" t="s">
        <v>162</v>
      </c>
      <c r="N503" s="37">
        <v>2.63E-3</v>
      </c>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9"/>
        <v>.Industrial Minerals.Products.Glass.Fibreglass.PreparationPreparation CPCService requested.Industrial Minerals.Compression</v>
      </c>
    </row>
    <row r="504" spans="1:116" s="12" customFormat="1" x14ac:dyDescent="0.25">
      <c r="A504" s="10" t="s">
        <v>152</v>
      </c>
      <c r="B504" s="41"/>
      <c r="D504" s="39"/>
      <c r="E504" s="39"/>
      <c r="F504" s="10" t="s">
        <v>124</v>
      </c>
      <c r="G504" s="10" t="s">
        <v>268</v>
      </c>
      <c r="H504" s="11"/>
      <c r="I504" s="10"/>
      <c r="J504" s="10" t="s">
        <v>202</v>
      </c>
      <c r="K504" s="39" t="s">
        <v>51</v>
      </c>
      <c r="L504" s="24"/>
      <c r="M504" s="27" t="s">
        <v>162</v>
      </c>
      <c r="N504" s="37">
        <v>1.6199999999999999E-3</v>
      </c>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9"/>
        <v>.Industrial Minerals.Products.Glass.Fibreglass.PreparationPreparation CPCService requested.Industrial Minerals.Ventilation</v>
      </c>
    </row>
    <row r="505" spans="1:116" s="12" customFormat="1" x14ac:dyDescent="0.25">
      <c r="A505" s="10" t="s">
        <v>152</v>
      </c>
      <c r="B505" s="41"/>
      <c r="D505" s="39"/>
      <c r="E505" s="39"/>
      <c r="F505" s="10" t="s">
        <v>124</v>
      </c>
      <c r="G505" s="10" t="s">
        <v>268</v>
      </c>
      <c r="H505" s="11"/>
      <c r="I505" s="10"/>
      <c r="J505" s="10" t="s">
        <v>211</v>
      </c>
      <c r="K505" s="39" t="s">
        <v>51</v>
      </c>
      <c r="L505" s="24"/>
      <c r="M505" s="27" t="s">
        <v>162</v>
      </c>
      <c r="N505" s="37">
        <v>0.12124</v>
      </c>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9"/>
        <v>.Industrial Minerals.Products.Glass.Fibreglass.PreparationPreparation CPCService requested.Industrial Minerals.Conveyance</v>
      </c>
    </row>
    <row r="506" spans="1:116" s="12" customFormat="1" x14ac:dyDescent="0.25">
      <c r="A506" s="10" t="s">
        <v>152</v>
      </c>
      <c r="B506" s="41"/>
      <c r="D506" s="39"/>
      <c r="E506" s="39"/>
      <c r="F506" s="10" t="s">
        <v>124</v>
      </c>
      <c r="G506" s="10" t="s">
        <v>268</v>
      </c>
      <c r="H506" s="11"/>
      <c r="I506" s="10"/>
      <c r="J506" s="10" t="s">
        <v>288</v>
      </c>
      <c r="K506" s="39" t="s">
        <v>51</v>
      </c>
      <c r="L506" s="24"/>
      <c r="M506" s="27" t="s">
        <v>162</v>
      </c>
      <c r="N506" s="37">
        <v>1E-3</v>
      </c>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9"/>
        <v>.Industrial Minerals.Products.Glass.Fibreglass.PreparationPreparation CPCService requested.Industrial Minerals.Pumping</v>
      </c>
    </row>
    <row r="507" spans="1:116" s="12" customFormat="1" x14ac:dyDescent="0.25">
      <c r="A507" s="10" t="s">
        <v>152</v>
      </c>
      <c r="B507" s="41"/>
      <c r="D507" s="39"/>
      <c r="E507" s="39"/>
      <c r="F507" s="10" t="s">
        <v>124</v>
      </c>
      <c r="G507" s="10" t="s">
        <v>268</v>
      </c>
      <c r="H507" s="11"/>
      <c r="I507" s="10"/>
      <c r="J507" s="10" t="s">
        <v>241</v>
      </c>
      <c r="K507" s="39" t="s">
        <v>51</v>
      </c>
      <c r="L507" s="24"/>
      <c r="M507" s="27" t="s">
        <v>162</v>
      </c>
      <c r="N507" s="37">
        <v>0.14116000000000001</v>
      </c>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9"/>
        <v>.Industrial Minerals.Products.Glass.Fibreglass.PreparationPreparation CPCService requested.Industrial Minerals.Direct Drive</v>
      </c>
    </row>
    <row r="508" spans="1:116" s="12" customFormat="1" x14ac:dyDescent="0.25">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9"/>
        <v/>
      </c>
    </row>
    <row r="509" spans="1:116" s="12" customFormat="1" x14ac:dyDescent="0.25">
      <c r="A509" s="10" t="s">
        <v>153</v>
      </c>
      <c r="B509" s="41"/>
      <c r="D509" s="39"/>
      <c r="E509" s="39"/>
      <c r="F509" s="10" t="s">
        <v>134</v>
      </c>
      <c r="G509" s="10" t="s">
        <v>268</v>
      </c>
      <c r="H509" s="11"/>
      <c r="I509" s="10"/>
      <c r="J509" s="10" t="s">
        <v>181</v>
      </c>
      <c r="K509" s="39" t="s">
        <v>51</v>
      </c>
      <c r="L509" s="24"/>
      <c r="M509" s="27" t="s">
        <v>162</v>
      </c>
      <c r="N509" s="37">
        <v>2.3159999999999998</v>
      </c>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9"/>
        <v>.Industrial Minerals.Products.Glass.Fibreglass.FurnacesBh F high press gas fire BHFService requested.Industrial Minerals.Methane Blend</v>
      </c>
    </row>
    <row r="510" spans="1:116" s="12" customFormat="1" x14ac:dyDescent="0.25">
      <c r="A510" s="10" t="s">
        <v>153</v>
      </c>
      <c r="B510" s="41"/>
      <c r="D510" s="39"/>
      <c r="E510" s="39"/>
      <c r="F510" s="10" t="s">
        <v>134</v>
      </c>
      <c r="G510" s="10" t="s">
        <v>268</v>
      </c>
      <c r="H510" s="11"/>
      <c r="I510" s="10"/>
      <c r="J510" s="10" t="s">
        <v>292</v>
      </c>
      <c r="K510" s="39" t="s">
        <v>51</v>
      </c>
      <c r="L510" s="24"/>
      <c r="M510" s="27" t="s">
        <v>162</v>
      </c>
      <c r="N510" s="37">
        <v>0.36093999999999998</v>
      </c>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9"/>
        <v>.Industrial Minerals.Products.Glass.Fibreglass.FurnacesBh F high press gas fire BHFService requested.Industrial Minerals.Compression</v>
      </c>
    </row>
    <row r="511" spans="1:116" s="12" customFormat="1" x14ac:dyDescent="0.25">
      <c r="A511" s="10" t="s">
        <v>153</v>
      </c>
      <c r="B511" s="41"/>
      <c r="D511" s="39"/>
      <c r="E511" s="39"/>
      <c r="F511" s="10" t="s">
        <v>134</v>
      </c>
      <c r="G511" s="10" t="s">
        <v>268</v>
      </c>
      <c r="H511" s="11"/>
      <c r="I511" s="10"/>
      <c r="J511" s="10" t="s">
        <v>202</v>
      </c>
      <c r="K511" s="39" t="s">
        <v>51</v>
      </c>
      <c r="L511" s="24"/>
      <c r="M511" s="27" t="s">
        <v>162</v>
      </c>
      <c r="N511" s="37">
        <v>5.7410000000000003E-2</v>
      </c>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9"/>
        <v>.Industrial Minerals.Products.Glass.Fibreglass.FurnacesBh F high press gas fire BHFService requested.Industrial Minerals.Ventilation</v>
      </c>
    </row>
    <row r="512" spans="1:116" s="12" customFormat="1" x14ac:dyDescent="0.25">
      <c r="A512" s="10" t="s">
        <v>153</v>
      </c>
      <c r="B512" s="41"/>
      <c r="D512" s="39"/>
      <c r="E512" s="39"/>
      <c r="F512" s="10" t="s">
        <v>134</v>
      </c>
      <c r="G512" s="10" t="s">
        <v>268</v>
      </c>
      <c r="H512" s="11"/>
      <c r="I512" s="10"/>
      <c r="J512" s="10" t="s">
        <v>211</v>
      </c>
      <c r="K512" s="39" t="s">
        <v>51</v>
      </c>
      <c r="L512" s="24"/>
      <c r="M512" s="27" t="s">
        <v>162</v>
      </c>
      <c r="N512" s="37">
        <v>0.28009000000000001</v>
      </c>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9"/>
        <v>.Industrial Minerals.Products.Glass.Fibreglass.FurnacesBh F high press gas fire BHFService requested.Industrial Minerals.Conveyance</v>
      </c>
    </row>
    <row r="513" spans="1:116" s="12" customFormat="1" x14ac:dyDescent="0.25">
      <c r="A513" s="10" t="s">
        <v>153</v>
      </c>
      <c r="B513" s="41"/>
      <c r="D513" s="39"/>
      <c r="E513" s="39"/>
      <c r="F513" s="10" t="s">
        <v>134</v>
      </c>
      <c r="G513" s="10" t="s">
        <v>268</v>
      </c>
      <c r="H513" s="11"/>
      <c r="I513" s="10"/>
      <c r="J513" s="10" t="s">
        <v>288</v>
      </c>
      <c r="K513" s="39" t="s">
        <v>51</v>
      </c>
      <c r="L513" s="24"/>
      <c r="M513" s="27" t="s">
        <v>162</v>
      </c>
      <c r="N513" s="37">
        <v>8.8500000000000002E-3</v>
      </c>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9"/>
        <v>.Industrial Minerals.Products.Glass.Fibreglass.FurnacesBh F high press gas fire BHFService requested.Industrial Minerals.Pumping</v>
      </c>
    </row>
    <row r="514" spans="1:116" s="12" customFormat="1" x14ac:dyDescent="0.25">
      <c r="A514" s="10" t="s">
        <v>153</v>
      </c>
      <c r="B514" s="41"/>
      <c r="D514" s="39"/>
      <c r="E514" s="39"/>
      <c r="F514" s="10" t="s">
        <v>134</v>
      </c>
      <c r="G514" s="10" t="s">
        <v>268</v>
      </c>
      <c r="H514" s="11"/>
      <c r="I514" s="10"/>
      <c r="J514" s="10" t="s">
        <v>241</v>
      </c>
      <c r="K514" s="39" t="s">
        <v>51</v>
      </c>
      <c r="L514" s="24"/>
      <c r="M514" s="27" t="s">
        <v>162</v>
      </c>
      <c r="N514" s="37">
        <v>0.13846</v>
      </c>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9"/>
        <v>.Industrial Minerals.Products.Glass.Fibreglass.FurnacesBh F high press gas fire BHFService requested.Industrial Minerals.Direct Drive</v>
      </c>
    </row>
    <row r="515" spans="1:116" s="12" customFormat="1" x14ac:dyDescent="0.25">
      <c r="A515" s="10" t="s">
        <v>153</v>
      </c>
      <c r="B515" s="41"/>
      <c r="D515" s="39"/>
      <c r="E515" s="39"/>
      <c r="F515" s="10" t="s">
        <v>140</v>
      </c>
      <c r="G515" s="10" t="s">
        <v>268</v>
      </c>
      <c r="H515" s="11"/>
      <c r="I515" s="10"/>
      <c r="J515" s="10" t="s">
        <v>181</v>
      </c>
      <c r="K515" s="39" t="s">
        <v>51</v>
      </c>
      <c r="L515" s="24"/>
      <c r="M515" s="27" t="s">
        <v>162</v>
      </c>
      <c r="N515" s="37">
        <v>9.7609999999999992</v>
      </c>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10">_xlfn.CONCAT(A515,C515,F515:J515)</f>
        <v>.Industrial Minerals.Products.Glass.Fibreglass.FurnacesSm melters FFMService requested.Industrial Minerals.Methane Blend</v>
      </c>
    </row>
    <row r="516" spans="1:116" s="12" customFormat="1" x14ac:dyDescent="0.25">
      <c r="A516" s="10" t="s">
        <v>153</v>
      </c>
      <c r="B516" s="41"/>
      <c r="D516" s="39"/>
      <c r="E516" s="39"/>
      <c r="F516" s="10" t="s">
        <v>140</v>
      </c>
      <c r="G516" s="10" t="s">
        <v>268</v>
      </c>
      <c r="H516" s="11"/>
      <c r="I516" s="10"/>
      <c r="J516" s="10" t="s">
        <v>292</v>
      </c>
      <c r="K516" s="39" t="s">
        <v>51</v>
      </c>
      <c r="L516" s="24"/>
      <c r="M516" s="27" t="s">
        <v>162</v>
      </c>
      <c r="N516" s="37">
        <v>1.5200000000000001E-3</v>
      </c>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10"/>
        <v>.Industrial Minerals.Products.Glass.Fibreglass.FurnacesSm melters FFMService requested.Industrial Minerals.Compression</v>
      </c>
    </row>
    <row r="517" spans="1:116" s="12" customFormat="1" x14ac:dyDescent="0.25">
      <c r="A517" s="10" t="s">
        <v>153</v>
      </c>
      <c r="B517" s="41"/>
      <c r="D517" s="39"/>
      <c r="E517" s="39"/>
      <c r="F517" s="10" t="s">
        <v>140</v>
      </c>
      <c r="G517" s="10" t="s">
        <v>268</v>
      </c>
      <c r="H517" s="11"/>
      <c r="I517" s="10"/>
      <c r="J517" s="10" t="s">
        <v>202</v>
      </c>
      <c r="K517" s="39" t="s">
        <v>51</v>
      </c>
      <c r="L517" s="24"/>
      <c r="M517" s="27" t="s">
        <v>162</v>
      </c>
      <c r="N517" s="37">
        <v>9.3999999999999997E-4</v>
      </c>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10"/>
        <v>.Industrial Minerals.Products.Glass.Fibreglass.FurnacesSm melters FFMService requested.Industrial Minerals.Ventilation</v>
      </c>
    </row>
    <row r="518" spans="1:116" s="12" customFormat="1" x14ac:dyDescent="0.25">
      <c r="A518" s="10" t="s">
        <v>153</v>
      </c>
      <c r="B518" s="41"/>
      <c r="D518" s="39"/>
      <c r="E518" s="39"/>
      <c r="F518" s="10" t="s">
        <v>140</v>
      </c>
      <c r="G518" s="10" t="s">
        <v>268</v>
      </c>
      <c r="H518" s="11"/>
      <c r="I518" s="10"/>
      <c r="J518" s="10" t="s">
        <v>211</v>
      </c>
      <c r="K518" s="39" t="s">
        <v>51</v>
      </c>
      <c r="L518" s="24"/>
      <c r="M518" s="27" t="s">
        <v>162</v>
      </c>
      <c r="N518" s="37">
        <v>7.0279999999999995E-2</v>
      </c>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10"/>
        <v>.Industrial Minerals.Products.Glass.Fibreglass.FurnacesSm melters FFMService requested.Industrial Minerals.Conveyance</v>
      </c>
    </row>
    <row r="519" spans="1:116" s="12" customFormat="1" x14ac:dyDescent="0.25">
      <c r="A519" s="10" t="s">
        <v>153</v>
      </c>
      <c r="B519" s="41"/>
      <c r="D519" s="39"/>
      <c r="E519" s="39"/>
      <c r="F519" s="10" t="s">
        <v>140</v>
      </c>
      <c r="G519" s="10" t="s">
        <v>268</v>
      </c>
      <c r="H519" s="11"/>
      <c r="I519" s="10"/>
      <c r="J519" s="10" t="s">
        <v>288</v>
      </c>
      <c r="K519" s="39" t="s">
        <v>51</v>
      </c>
      <c r="L519" s="24"/>
      <c r="M519" s="27" t="s">
        <v>162</v>
      </c>
      <c r="N519" s="37">
        <v>5.8E-4</v>
      </c>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10"/>
        <v>.Industrial Minerals.Products.Glass.Fibreglass.FurnacesSm melters FFMService requested.Industrial Minerals.Pumping</v>
      </c>
    </row>
    <row r="520" spans="1:116" s="12" customFormat="1" x14ac:dyDescent="0.25">
      <c r="A520" s="10" t="s">
        <v>153</v>
      </c>
      <c r="B520" s="41"/>
      <c r="D520" s="39"/>
      <c r="E520" s="39"/>
      <c r="F520" s="10" t="s">
        <v>140</v>
      </c>
      <c r="G520" s="10" t="s">
        <v>268</v>
      </c>
      <c r="H520" s="11"/>
      <c r="I520" s="10"/>
      <c r="J520" s="10" t="s">
        <v>241</v>
      </c>
      <c r="K520" s="39" t="s">
        <v>51</v>
      </c>
      <c r="L520" s="24"/>
      <c r="M520" s="27" t="s">
        <v>162</v>
      </c>
      <c r="N520" s="37">
        <v>8.183E-2</v>
      </c>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10"/>
        <v>.Industrial Minerals.Products.Glass.Fibreglass.FurnacesSm melters FFMService requested.Industrial Minerals.Direct Drive</v>
      </c>
    </row>
    <row r="521" spans="1:116" s="12" customFormat="1" x14ac:dyDescent="0.25">
      <c r="A521" s="10" t="s">
        <v>153</v>
      </c>
      <c r="B521" s="41"/>
      <c r="D521" s="39"/>
      <c r="E521" s="39"/>
      <c r="F521" s="10" t="s">
        <v>141</v>
      </c>
      <c r="G521" s="10" t="s">
        <v>268</v>
      </c>
      <c r="H521" s="11"/>
      <c r="I521" s="10"/>
      <c r="J521" s="10" t="s">
        <v>281</v>
      </c>
      <c r="K521" s="39" t="s">
        <v>51</v>
      </c>
      <c r="L521" s="24"/>
      <c r="M521" s="27" t="s">
        <v>162</v>
      </c>
      <c r="N521" s="37">
        <v>3.6349999999999998</v>
      </c>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10"/>
        <v>.Industrial Minerals.Products.Glass.Fibreglass.FurnacesElectric melters EMService requested.Electricity</v>
      </c>
    </row>
    <row r="522" spans="1:116" s="12" customFormat="1" x14ac:dyDescent="0.25">
      <c r="A522" s="10" t="s">
        <v>153</v>
      </c>
      <c r="B522" s="41"/>
      <c r="D522" s="39"/>
      <c r="E522" s="39"/>
      <c r="F522" s="10" t="s">
        <v>141</v>
      </c>
      <c r="G522" s="10" t="s">
        <v>268</v>
      </c>
      <c r="H522" s="11"/>
      <c r="I522" s="10"/>
      <c r="J522" s="10" t="s">
        <v>292</v>
      </c>
      <c r="K522" s="39" t="s">
        <v>51</v>
      </c>
      <c r="L522" s="24"/>
      <c r="M522" s="27" t="s">
        <v>162</v>
      </c>
      <c r="N522" s="37">
        <v>1.5200000000000001E-3</v>
      </c>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10"/>
        <v>.Industrial Minerals.Products.Glass.Fibreglass.FurnacesElectric melters EMService requested.Industrial Minerals.Compression</v>
      </c>
    </row>
    <row r="523" spans="1:116" s="12" customFormat="1" x14ac:dyDescent="0.25">
      <c r="A523" s="10" t="s">
        <v>153</v>
      </c>
      <c r="B523" s="41"/>
      <c r="D523" s="39"/>
      <c r="E523" s="39"/>
      <c r="F523" s="10" t="s">
        <v>141</v>
      </c>
      <c r="G523" s="10" t="s">
        <v>268</v>
      </c>
      <c r="H523" s="11"/>
      <c r="I523" s="10"/>
      <c r="J523" s="10" t="s">
        <v>202</v>
      </c>
      <c r="K523" s="39" t="s">
        <v>51</v>
      </c>
      <c r="L523" s="24"/>
      <c r="M523" s="27" t="s">
        <v>162</v>
      </c>
      <c r="N523" s="37">
        <v>9.3999999999999997E-4</v>
      </c>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10"/>
        <v>.Industrial Minerals.Products.Glass.Fibreglass.FurnacesElectric melters EMService requested.Industrial Minerals.Ventilation</v>
      </c>
    </row>
    <row r="524" spans="1:116" s="12" customFormat="1" x14ac:dyDescent="0.25">
      <c r="A524" s="10" t="s">
        <v>153</v>
      </c>
      <c r="B524" s="41"/>
      <c r="D524" s="39"/>
      <c r="E524" s="39"/>
      <c r="F524" s="10" t="s">
        <v>141</v>
      </c>
      <c r="G524" s="10" t="s">
        <v>268</v>
      </c>
      <c r="H524" s="11"/>
      <c r="I524" s="10"/>
      <c r="J524" s="10" t="s">
        <v>211</v>
      </c>
      <c r="K524" s="39" t="s">
        <v>51</v>
      </c>
      <c r="L524" s="24"/>
      <c r="M524" s="27" t="s">
        <v>162</v>
      </c>
      <c r="N524" s="37">
        <v>7.0279999999999995E-2</v>
      </c>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10"/>
        <v>.Industrial Minerals.Products.Glass.Fibreglass.FurnacesElectric melters EMService requested.Industrial Minerals.Conveyance</v>
      </c>
    </row>
    <row r="525" spans="1:116" s="12" customFormat="1" x14ac:dyDescent="0.25">
      <c r="A525" s="10" t="s">
        <v>153</v>
      </c>
      <c r="B525" s="41"/>
      <c r="D525" s="39"/>
      <c r="E525" s="39"/>
      <c r="F525" s="10" t="s">
        <v>141</v>
      </c>
      <c r="G525" s="10" t="s">
        <v>268</v>
      </c>
      <c r="H525" s="11"/>
      <c r="I525" s="10"/>
      <c r="J525" s="10" t="s">
        <v>288</v>
      </c>
      <c r="K525" s="39" t="s">
        <v>51</v>
      </c>
      <c r="L525" s="24"/>
      <c r="M525" s="27" t="s">
        <v>162</v>
      </c>
      <c r="N525" s="37">
        <v>5.8E-4</v>
      </c>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10"/>
        <v>.Industrial Minerals.Products.Glass.Fibreglass.FurnacesElectric melters EMService requested.Industrial Minerals.Pumping</v>
      </c>
    </row>
    <row r="526" spans="1:116" s="12" customFormat="1" x14ac:dyDescent="0.25">
      <c r="A526" s="10" t="s">
        <v>153</v>
      </c>
      <c r="B526" s="41"/>
      <c r="D526" s="39"/>
      <c r="E526" s="39"/>
      <c r="F526" s="10" t="s">
        <v>141</v>
      </c>
      <c r="G526" s="10" t="s">
        <v>268</v>
      </c>
      <c r="H526" s="11"/>
      <c r="I526" s="10"/>
      <c r="J526" s="10" t="s">
        <v>241</v>
      </c>
      <c r="K526" s="39" t="s">
        <v>51</v>
      </c>
      <c r="L526" s="24"/>
      <c r="M526" s="27" t="s">
        <v>162</v>
      </c>
      <c r="N526" s="37">
        <v>8.183E-2</v>
      </c>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10"/>
        <v>.Industrial Minerals.Products.Glass.Fibreglass.FurnacesElectric melters EMService requested.Industrial Minerals.Direct Drive</v>
      </c>
    </row>
    <row r="527" spans="1:116" s="12" customFormat="1" x14ac:dyDescent="0.25">
      <c r="A527" s="10" t="s">
        <v>153</v>
      </c>
      <c r="B527" s="41"/>
      <c r="D527" s="39"/>
      <c r="E527" s="39"/>
      <c r="F527" s="10" t="s">
        <v>143</v>
      </c>
      <c r="G527" s="10" t="s">
        <v>268</v>
      </c>
      <c r="H527" s="11"/>
      <c r="I527" s="10"/>
      <c r="J527" s="10" t="s">
        <v>181</v>
      </c>
      <c r="K527" s="39" t="s">
        <v>51</v>
      </c>
      <c r="L527" s="24"/>
      <c r="M527" s="27" t="s">
        <v>162</v>
      </c>
      <c r="N527" s="37">
        <v>7.5529999999999999</v>
      </c>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10"/>
        <v>.Industrial Minerals.Products.Glass.Fibreglass.FurnacesFluidized bed Sm melters FBFFMService requested.Industrial Minerals.Methane Blend</v>
      </c>
    </row>
    <row r="528" spans="1:116" s="12" customFormat="1" x14ac:dyDescent="0.25">
      <c r="A528" s="10" t="s">
        <v>153</v>
      </c>
      <c r="B528" s="41"/>
      <c r="D528" s="39"/>
      <c r="E528" s="39"/>
      <c r="F528" s="10" t="s">
        <v>143</v>
      </c>
      <c r="G528" s="10" t="s">
        <v>268</v>
      </c>
      <c r="H528" s="11"/>
      <c r="I528" s="10"/>
      <c r="J528" s="10" t="s">
        <v>292</v>
      </c>
      <c r="K528" s="39" t="s">
        <v>51</v>
      </c>
      <c r="L528" s="24"/>
      <c r="M528" s="27" t="s">
        <v>162</v>
      </c>
      <c r="N528" s="37">
        <v>1.2700000000000001E-3</v>
      </c>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10"/>
        <v>.Industrial Minerals.Products.Glass.Fibreglass.FurnacesFluidized bed Sm melters FBFFMService requested.Industrial Minerals.Compression</v>
      </c>
    </row>
    <row r="529" spans="1:116" s="12" customFormat="1" x14ac:dyDescent="0.25">
      <c r="A529" s="10" t="s">
        <v>153</v>
      </c>
      <c r="B529" s="41"/>
      <c r="D529" s="39"/>
      <c r="E529" s="39"/>
      <c r="F529" s="10" t="s">
        <v>143</v>
      </c>
      <c r="G529" s="10" t="s">
        <v>268</v>
      </c>
      <c r="H529" s="11"/>
      <c r="I529" s="10"/>
      <c r="J529" s="10" t="s">
        <v>202</v>
      </c>
      <c r="K529" s="39" t="s">
        <v>51</v>
      </c>
      <c r="L529" s="24"/>
      <c r="M529" s="27" t="s">
        <v>162</v>
      </c>
      <c r="N529" s="37">
        <v>7.7999999999999999E-4</v>
      </c>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10"/>
        <v>.Industrial Minerals.Products.Glass.Fibreglass.FurnacesFluidized bed Sm melters FBFFMService requested.Industrial Minerals.Ventilation</v>
      </c>
    </row>
    <row r="530" spans="1:116" s="12" customFormat="1" x14ac:dyDescent="0.25">
      <c r="A530" s="10" t="s">
        <v>153</v>
      </c>
      <c r="B530" s="41"/>
      <c r="D530" s="39"/>
      <c r="E530" s="39"/>
      <c r="F530" s="10" t="s">
        <v>143</v>
      </c>
      <c r="G530" s="10" t="s">
        <v>268</v>
      </c>
      <c r="H530" s="11"/>
      <c r="I530" s="10"/>
      <c r="J530" s="10" t="s">
        <v>211</v>
      </c>
      <c r="K530" s="39" t="s">
        <v>51</v>
      </c>
      <c r="L530" s="24"/>
      <c r="M530" s="27" t="s">
        <v>162</v>
      </c>
      <c r="N530" s="37">
        <v>5.8569999999999997E-2</v>
      </c>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10"/>
        <v>.Industrial Minerals.Products.Glass.Fibreglass.FurnacesFluidized bed Sm melters FBFFMService requested.Industrial Minerals.Conveyance</v>
      </c>
    </row>
    <row r="531" spans="1:116" s="12" customFormat="1" x14ac:dyDescent="0.25">
      <c r="A531" s="10" t="s">
        <v>153</v>
      </c>
      <c r="B531" s="41"/>
      <c r="D531" s="39"/>
      <c r="E531" s="39"/>
      <c r="F531" s="10" t="s">
        <v>143</v>
      </c>
      <c r="G531" s="10" t="s">
        <v>268</v>
      </c>
      <c r="H531" s="11"/>
      <c r="I531" s="10"/>
      <c r="J531" s="10" t="s">
        <v>288</v>
      </c>
      <c r="K531" s="39" t="s">
        <v>51</v>
      </c>
      <c r="L531" s="24"/>
      <c r="M531" s="27" t="s">
        <v>162</v>
      </c>
      <c r="N531" s="37">
        <v>4.8000000000000001E-4</v>
      </c>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10"/>
        <v>.Industrial Minerals.Products.Glass.Fibreglass.FurnacesFluidized bed Sm melters FBFFMService requested.Industrial Minerals.Pumping</v>
      </c>
    </row>
    <row r="532" spans="1:116" s="12" customFormat="1" x14ac:dyDescent="0.25">
      <c r="A532" s="10" t="s">
        <v>153</v>
      </c>
      <c r="B532" s="41"/>
      <c r="D532" s="39"/>
      <c r="E532" s="39"/>
      <c r="F532" s="10" t="s">
        <v>143</v>
      </c>
      <c r="G532" s="10" t="s">
        <v>268</v>
      </c>
      <c r="H532" s="11"/>
      <c r="I532" s="10"/>
      <c r="J532" s="10" t="s">
        <v>241</v>
      </c>
      <c r="K532" s="39" t="s">
        <v>51</v>
      </c>
      <c r="L532" s="24"/>
      <c r="M532" s="27" t="s">
        <v>162</v>
      </c>
      <c r="N532" s="37">
        <v>6.8190000000000001E-2</v>
      </c>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10"/>
        <v>.Industrial Minerals.Products.Glass.Fibreglass.FurnacesFluidized bed Sm melters FBFFMService requested.Industrial Minerals.Direct Drive</v>
      </c>
    </row>
    <row r="533" spans="1:116" s="12" customFormat="1" x14ac:dyDescent="0.25">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10"/>
        <v/>
      </c>
    </row>
    <row r="534" spans="1:116" s="12" customFormat="1" x14ac:dyDescent="0.25">
      <c r="A534" s="10" t="s">
        <v>154</v>
      </c>
      <c r="B534" s="41"/>
      <c r="D534" s="39"/>
      <c r="E534" s="39"/>
      <c r="F534" s="10" t="s">
        <v>132</v>
      </c>
      <c r="G534" s="10" t="s">
        <v>268</v>
      </c>
      <c r="H534" s="11"/>
      <c r="I534" s="10"/>
      <c r="J534" s="10" t="s">
        <v>181</v>
      </c>
      <c r="K534" s="39" t="s">
        <v>51</v>
      </c>
      <c r="L534" s="24"/>
      <c r="M534" s="27" t="s">
        <v>162</v>
      </c>
      <c r="N534" s="37">
        <v>2.8610000000000002</v>
      </c>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10"/>
        <v>.Industrial Minerals.Products.Glass.Fibreglass.Form and FinishBase tech form anneal FGLService requested.Industrial Minerals.Methane Blend</v>
      </c>
    </row>
    <row r="535" spans="1:116" s="12" customFormat="1" x14ac:dyDescent="0.25">
      <c r="A535" s="10" t="s">
        <v>154</v>
      </c>
      <c r="B535" s="41"/>
      <c r="D535" s="39"/>
      <c r="E535" s="39"/>
      <c r="F535" s="10" t="s">
        <v>132</v>
      </c>
      <c r="G535" s="10" t="s">
        <v>268</v>
      </c>
      <c r="H535" s="11"/>
      <c r="I535" s="10"/>
      <c r="J535" s="10" t="s">
        <v>292</v>
      </c>
      <c r="K535" s="39" t="s">
        <v>51</v>
      </c>
      <c r="L535" s="24"/>
      <c r="M535" s="27" t="s">
        <v>162</v>
      </c>
      <c r="N535" s="37">
        <v>0.40105000000000002</v>
      </c>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10"/>
        <v>.Industrial Minerals.Products.Glass.Fibreglass.Form and FinishBase tech form anneal FGLService requested.Industrial Minerals.Compression</v>
      </c>
    </row>
    <row r="536" spans="1:116" s="12" customFormat="1" x14ac:dyDescent="0.25">
      <c r="A536" s="10" t="s">
        <v>154</v>
      </c>
      <c r="B536" s="41"/>
      <c r="D536" s="39"/>
      <c r="E536" s="39"/>
      <c r="F536" s="10" t="s">
        <v>132</v>
      </c>
      <c r="G536" s="10" t="s">
        <v>268</v>
      </c>
      <c r="H536" s="11"/>
      <c r="I536" s="10"/>
      <c r="J536" s="10" t="s">
        <v>202</v>
      </c>
      <c r="K536" s="39" t="s">
        <v>51</v>
      </c>
      <c r="L536" s="24"/>
      <c r="M536" s="27" t="s">
        <v>162</v>
      </c>
      <c r="N536" s="37">
        <v>6.3789999999999999E-2</v>
      </c>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10"/>
        <v>.Industrial Minerals.Products.Glass.Fibreglass.Form and FinishBase tech form anneal FGLService requested.Industrial Minerals.Ventilation</v>
      </c>
    </row>
    <row r="537" spans="1:116" s="12" customFormat="1" x14ac:dyDescent="0.25">
      <c r="A537" s="10" t="s">
        <v>154</v>
      </c>
      <c r="B537" s="41"/>
      <c r="D537" s="39"/>
      <c r="E537" s="39"/>
      <c r="F537" s="10" t="s">
        <v>132</v>
      </c>
      <c r="G537" s="10" t="s">
        <v>268</v>
      </c>
      <c r="H537" s="11"/>
      <c r="I537" s="10"/>
      <c r="J537" s="10" t="s">
        <v>211</v>
      </c>
      <c r="K537" s="39" t="s">
        <v>51</v>
      </c>
      <c r="L537" s="24"/>
      <c r="M537" s="27" t="s">
        <v>162</v>
      </c>
      <c r="N537" s="37">
        <v>0.31122</v>
      </c>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10"/>
        <v>.Industrial Minerals.Products.Glass.Fibreglass.Form and FinishBase tech form anneal FGLService requested.Industrial Minerals.Conveyance</v>
      </c>
    </row>
    <row r="538" spans="1:116" s="12" customFormat="1" x14ac:dyDescent="0.25">
      <c r="A538" s="10" t="s">
        <v>154</v>
      </c>
      <c r="B538" s="41"/>
      <c r="D538" s="39"/>
      <c r="E538" s="39"/>
      <c r="F538" s="10" t="s">
        <v>132</v>
      </c>
      <c r="G538" s="10" t="s">
        <v>268</v>
      </c>
      <c r="H538" s="11"/>
      <c r="I538" s="10"/>
      <c r="J538" s="10" t="s">
        <v>288</v>
      </c>
      <c r="K538" s="39" t="s">
        <v>51</v>
      </c>
      <c r="L538" s="24"/>
      <c r="M538" s="27" t="s">
        <v>162</v>
      </c>
      <c r="N538" s="37">
        <v>9.8399999999999998E-3</v>
      </c>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10"/>
        <v>.Industrial Minerals.Products.Glass.Fibreglass.Form and FinishBase tech form anneal FGLService requested.Industrial Minerals.Pumping</v>
      </c>
    </row>
    <row r="539" spans="1:116" s="12" customFormat="1" x14ac:dyDescent="0.25">
      <c r="A539" s="10" t="s">
        <v>154</v>
      </c>
      <c r="B539" s="41"/>
      <c r="D539" s="39"/>
      <c r="E539" s="39"/>
      <c r="F539" s="10" t="s">
        <v>132</v>
      </c>
      <c r="G539" s="10" t="s">
        <v>268</v>
      </c>
      <c r="H539" s="11"/>
      <c r="I539" s="10"/>
      <c r="J539" s="10" t="s">
        <v>241</v>
      </c>
      <c r="K539" s="39" t="s">
        <v>51</v>
      </c>
      <c r="L539" s="24"/>
      <c r="M539" s="27" t="s">
        <v>162</v>
      </c>
      <c r="N539" s="37">
        <v>0.15384</v>
      </c>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10"/>
        <v>.Industrial Minerals.Products.Glass.Fibreglass.Form and FinishBase tech form anneal FGLService requested.Industrial Minerals.Direct Drive</v>
      </c>
    </row>
    <row r="540" spans="1:116" s="12" customFormat="1" x14ac:dyDescent="0.25">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10"/>
        <v/>
      </c>
    </row>
    <row r="541" spans="1:116" s="12" customFormat="1" x14ac:dyDescent="0.25">
      <c r="A541" s="10" t="s">
        <v>155</v>
      </c>
      <c r="B541" s="41"/>
      <c r="D541" s="39"/>
      <c r="E541" s="39"/>
      <c r="F541" s="10" t="s">
        <v>156</v>
      </c>
      <c r="G541" s="10" t="s">
        <v>268</v>
      </c>
      <c r="H541" s="11"/>
      <c r="I541" s="10"/>
      <c r="J541" s="10" t="s">
        <v>181</v>
      </c>
      <c r="K541" s="39" t="s">
        <v>51</v>
      </c>
      <c r="L541" s="24"/>
      <c r="M541" s="27" t="s">
        <v>162</v>
      </c>
      <c r="N541" s="37">
        <v>2.4</v>
      </c>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10"/>
        <v>.Industrial Minerals.Products.Bricks.ProcessTunnel brick kiln NGService requested.Industrial Minerals.Methane Blend</v>
      </c>
    </row>
    <row r="542" spans="1:116" s="12" customFormat="1" x14ac:dyDescent="0.25">
      <c r="A542" s="10" t="s">
        <v>155</v>
      </c>
      <c r="B542" s="41"/>
      <c r="D542" s="39"/>
      <c r="E542" s="39"/>
      <c r="F542" s="10" t="s">
        <v>156</v>
      </c>
      <c r="G542" s="10" t="s">
        <v>268</v>
      </c>
      <c r="H542" s="11"/>
      <c r="I542" s="10"/>
      <c r="J542" s="10" t="s">
        <v>211</v>
      </c>
      <c r="K542" s="39" t="s">
        <v>51</v>
      </c>
      <c r="L542" s="24"/>
      <c r="M542" s="27" t="s">
        <v>162</v>
      </c>
      <c r="N542" s="37">
        <v>3.7199999999999997E-2</v>
      </c>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10"/>
        <v>.Industrial Minerals.Products.Bricks.ProcessTunnel brick kiln NGService requested.Industrial Minerals.Conveyance</v>
      </c>
    </row>
    <row r="543" spans="1:116" s="12" customFormat="1" x14ac:dyDescent="0.25">
      <c r="A543" s="10" t="s">
        <v>155</v>
      </c>
      <c r="B543" s="41"/>
      <c r="D543" s="39"/>
      <c r="E543" s="39"/>
      <c r="F543" s="10" t="s">
        <v>156</v>
      </c>
      <c r="G543" s="10" t="s">
        <v>268</v>
      </c>
      <c r="H543" s="11"/>
      <c r="I543" s="10"/>
      <c r="J543" s="10" t="s">
        <v>288</v>
      </c>
      <c r="K543" s="39" t="s">
        <v>51</v>
      </c>
      <c r="L543" s="24"/>
      <c r="M543" s="27" t="s">
        <v>162</v>
      </c>
      <c r="N543" s="37">
        <v>2.9999999999999997E-4</v>
      </c>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10"/>
        <v>.Industrial Minerals.Products.Bricks.ProcessTunnel brick kiln NGService requested.Industrial Minerals.Pumping</v>
      </c>
    </row>
    <row r="544" spans="1:116" s="12" customFormat="1" x14ac:dyDescent="0.25">
      <c r="A544" s="10" t="s">
        <v>155</v>
      </c>
      <c r="B544" s="41"/>
      <c r="D544" s="39"/>
      <c r="E544" s="39"/>
      <c r="F544" s="10" t="s">
        <v>156</v>
      </c>
      <c r="G544" s="10" t="s">
        <v>268</v>
      </c>
      <c r="H544" s="11"/>
      <c r="I544" s="10"/>
      <c r="J544" s="10" t="s">
        <v>241</v>
      </c>
      <c r="K544" s="39" t="s">
        <v>51</v>
      </c>
      <c r="L544" s="24"/>
      <c r="M544" s="27" t="s">
        <v>162</v>
      </c>
      <c r="N544" s="37">
        <v>5.6340000000000001E-2</v>
      </c>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10"/>
        <v>.Industrial Minerals.Products.Bricks.ProcessTunnel brick kiln NGService requested.Industrial Minerals.Direct Drive</v>
      </c>
    </row>
    <row r="545" spans="1:116" s="12" customFormat="1" x14ac:dyDescent="0.25">
      <c r="A545" s="10" t="s">
        <v>155</v>
      </c>
      <c r="B545" s="41"/>
      <c r="D545" s="39"/>
      <c r="E545" s="39"/>
      <c r="F545" s="10" t="s">
        <v>156</v>
      </c>
      <c r="G545" s="10" t="s">
        <v>268</v>
      </c>
      <c r="H545" s="11"/>
      <c r="I545" s="10"/>
      <c r="J545" s="10" t="s">
        <v>202</v>
      </c>
      <c r="K545" s="39" t="s">
        <v>51</v>
      </c>
      <c r="L545" s="24"/>
      <c r="M545" s="27" t="s">
        <v>162</v>
      </c>
      <c r="N545" s="37">
        <v>1.4499999999999999E-3</v>
      </c>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10"/>
        <v>.Industrial Minerals.Products.Bricks.ProcessTunnel brick kiln NGService requested.Industrial Minerals.Ventilation</v>
      </c>
    </row>
    <row r="546" spans="1:116" s="12" customFormat="1" x14ac:dyDescent="0.25">
      <c r="A546" s="10" t="s">
        <v>155</v>
      </c>
      <c r="B546" s="41"/>
      <c r="D546" s="39"/>
      <c r="E546" s="39"/>
      <c r="F546" s="10" t="s">
        <v>157</v>
      </c>
      <c r="G546" s="10" t="s">
        <v>268</v>
      </c>
      <c r="H546" s="11"/>
      <c r="I546" s="10"/>
      <c r="J546" s="10" t="s">
        <v>285</v>
      </c>
      <c r="K546" s="39" t="s">
        <v>51</v>
      </c>
      <c r="L546" s="24"/>
      <c r="M546" s="27" t="s">
        <v>162</v>
      </c>
      <c r="N546" s="37">
        <v>2.2999999999999998</v>
      </c>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10"/>
        <v>.Industrial Minerals.Products.Bricks.ProcessTunnel brick kiln residual oilService requestedCIMS.Generic Fuels.Fuel Oil</v>
      </c>
    </row>
    <row r="547" spans="1:116" s="12" customFormat="1" x14ac:dyDescent="0.25">
      <c r="A547" s="10" t="s">
        <v>155</v>
      </c>
      <c r="B547" s="41"/>
      <c r="D547" s="39"/>
      <c r="E547" s="39"/>
      <c r="F547" s="10" t="s">
        <v>157</v>
      </c>
      <c r="G547" s="10" t="s">
        <v>268</v>
      </c>
      <c r="H547" s="11"/>
      <c r="I547" s="10"/>
      <c r="J547" s="10" t="s">
        <v>211</v>
      </c>
      <c r="K547" s="39" t="s">
        <v>51</v>
      </c>
      <c r="L547" s="24"/>
      <c r="M547" s="27" t="s">
        <v>162</v>
      </c>
      <c r="N547" s="37">
        <v>3.7199999999999997E-2</v>
      </c>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10"/>
        <v>.Industrial Minerals.Products.Bricks.ProcessTunnel brick kiln residual oilService requested.Industrial Minerals.Conveyance</v>
      </c>
    </row>
    <row r="548" spans="1:116" s="12" customFormat="1" x14ac:dyDescent="0.25">
      <c r="A548" s="10" t="s">
        <v>155</v>
      </c>
      <c r="B548" s="41"/>
      <c r="D548" s="39"/>
      <c r="E548" s="39"/>
      <c r="F548" s="10" t="s">
        <v>157</v>
      </c>
      <c r="G548" s="10" t="s">
        <v>268</v>
      </c>
      <c r="H548" s="11"/>
      <c r="I548" s="10"/>
      <c r="J548" s="10" t="s">
        <v>288</v>
      </c>
      <c r="K548" s="39" t="s">
        <v>51</v>
      </c>
      <c r="L548" s="24"/>
      <c r="M548" s="27" t="s">
        <v>162</v>
      </c>
      <c r="N548" s="37">
        <v>2.9999999999999997E-4</v>
      </c>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10"/>
        <v>.Industrial Minerals.Products.Bricks.ProcessTunnel brick kiln residual oilService requested.Industrial Minerals.Pumping</v>
      </c>
    </row>
    <row r="549" spans="1:116" s="12" customFormat="1" x14ac:dyDescent="0.25">
      <c r="A549" s="10" t="s">
        <v>155</v>
      </c>
      <c r="B549" s="41"/>
      <c r="D549" s="39"/>
      <c r="E549" s="39"/>
      <c r="F549" s="10" t="s">
        <v>157</v>
      </c>
      <c r="G549" s="10" t="s">
        <v>268</v>
      </c>
      <c r="H549" s="11"/>
      <c r="I549" s="10"/>
      <c r="J549" s="10" t="s">
        <v>241</v>
      </c>
      <c r="K549" s="39" t="s">
        <v>51</v>
      </c>
      <c r="L549" s="24"/>
      <c r="M549" s="27" t="s">
        <v>162</v>
      </c>
      <c r="N549" s="37">
        <v>5.6340000000000001E-2</v>
      </c>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10"/>
        <v>.Industrial Minerals.Products.Bricks.ProcessTunnel brick kiln residual oilService requested.Industrial Minerals.Direct Drive</v>
      </c>
    </row>
    <row r="550" spans="1:116" s="12" customFormat="1" x14ac:dyDescent="0.25">
      <c r="A550" s="10" t="s">
        <v>155</v>
      </c>
      <c r="B550" s="41"/>
      <c r="D550" s="39"/>
      <c r="E550" s="39"/>
      <c r="F550" s="10" t="s">
        <v>157</v>
      </c>
      <c r="G550" s="10" t="s">
        <v>268</v>
      </c>
      <c r="H550" s="11"/>
      <c r="I550" s="10"/>
      <c r="J550" s="10" t="s">
        <v>202</v>
      </c>
      <c r="K550" s="39" t="s">
        <v>51</v>
      </c>
      <c r="L550" s="24"/>
      <c r="M550" s="27" t="s">
        <v>162</v>
      </c>
      <c r="N550" s="37">
        <v>1.4499999999999999E-3</v>
      </c>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10"/>
        <v>.Industrial Minerals.Products.Bricks.ProcessTunnel brick kiln residual oilService requested.Industrial Minerals.Ventilation</v>
      </c>
    </row>
    <row r="551" spans="1:116" s="12" customFormat="1" x14ac:dyDescent="0.25">
      <c r="A551" s="10" t="s">
        <v>155</v>
      </c>
      <c r="B551" s="41"/>
      <c r="D551" s="39"/>
      <c r="E551" s="39"/>
      <c r="F551" s="10" t="s">
        <v>158</v>
      </c>
      <c r="G551" s="10" t="s">
        <v>268</v>
      </c>
      <c r="H551" s="11"/>
      <c r="I551" s="10"/>
      <c r="J551" s="10" t="s">
        <v>181</v>
      </c>
      <c r="K551" s="39" t="s">
        <v>51</v>
      </c>
      <c r="L551" s="24"/>
      <c r="M551" s="27" t="s">
        <v>162</v>
      </c>
      <c r="N551" s="37">
        <v>2.6</v>
      </c>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10"/>
        <v>.Industrial Minerals.Products.Bricks.ProcessHoffman brick kiln NGService requested.Industrial Minerals.Methane Blend</v>
      </c>
    </row>
    <row r="552" spans="1:116" s="12" customFormat="1" x14ac:dyDescent="0.25">
      <c r="A552" s="10" t="s">
        <v>155</v>
      </c>
      <c r="B552" s="41"/>
      <c r="D552" s="39"/>
      <c r="E552" s="39"/>
      <c r="F552" s="10" t="s">
        <v>158</v>
      </c>
      <c r="G552" s="10" t="s">
        <v>268</v>
      </c>
      <c r="H552" s="11"/>
      <c r="I552" s="10"/>
      <c r="J552" s="10" t="s">
        <v>211</v>
      </c>
      <c r="K552" s="39" t="s">
        <v>51</v>
      </c>
      <c r="L552" s="24"/>
      <c r="M552" s="27" t="s">
        <v>162</v>
      </c>
      <c r="N552" s="37">
        <v>3.7199999999999997E-2</v>
      </c>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10"/>
        <v>.Industrial Minerals.Products.Bricks.ProcessHoffman brick kiln NGService requested.Industrial Minerals.Conveyance</v>
      </c>
    </row>
    <row r="553" spans="1:116" s="12" customFormat="1" x14ac:dyDescent="0.25">
      <c r="A553" s="10" t="s">
        <v>155</v>
      </c>
      <c r="B553" s="41"/>
      <c r="D553" s="39"/>
      <c r="E553" s="39"/>
      <c r="F553" s="10" t="s">
        <v>158</v>
      </c>
      <c r="G553" s="10" t="s">
        <v>268</v>
      </c>
      <c r="H553" s="11"/>
      <c r="I553" s="10"/>
      <c r="J553" s="10" t="s">
        <v>288</v>
      </c>
      <c r="K553" s="39" t="s">
        <v>51</v>
      </c>
      <c r="L553" s="24"/>
      <c r="M553" s="27" t="s">
        <v>162</v>
      </c>
      <c r="N553" s="37">
        <v>2.9999999999999997E-4</v>
      </c>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10"/>
        <v>.Industrial Minerals.Products.Bricks.ProcessHoffman brick kiln NGService requested.Industrial Minerals.Pumping</v>
      </c>
    </row>
    <row r="554" spans="1:116" s="12" customFormat="1" x14ac:dyDescent="0.25">
      <c r="A554" s="10" t="s">
        <v>155</v>
      </c>
      <c r="B554" s="41"/>
      <c r="D554" s="39"/>
      <c r="E554" s="39"/>
      <c r="F554" s="10" t="s">
        <v>158</v>
      </c>
      <c r="G554" s="10" t="s">
        <v>268</v>
      </c>
      <c r="H554" s="11"/>
      <c r="I554" s="10"/>
      <c r="J554" s="10" t="s">
        <v>241</v>
      </c>
      <c r="K554" s="39" t="s">
        <v>51</v>
      </c>
      <c r="L554" s="24"/>
      <c r="M554" s="27" t="s">
        <v>162</v>
      </c>
      <c r="N554" s="37">
        <v>5.6340000000000001E-2</v>
      </c>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10"/>
        <v>.Industrial Minerals.Products.Bricks.ProcessHoffman brick kiln NGService requested.Industrial Minerals.Direct Drive</v>
      </c>
    </row>
    <row r="555" spans="1:116" s="12" customFormat="1" x14ac:dyDescent="0.25">
      <c r="A555" s="10" t="s">
        <v>155</v>
      </c>
      <c r="B555" s="41"/>
      <c r="D555" s="39"/>
      <c r="E555" s="39"/>
      <c r="F555" s="10" t="s">
        <v>158</v>
      </c>
      <c r="G555" s="10" t="s">
        <v>268</v>
      </c>
      <c r="H555" s="11"/>
      <c r="I555" s="10"/>
      <c r="J555" s="10" t="s">
        <v>202</v>
      </c>
      <c r="K555" s="39" t="s">
        <v>51</v>
      </c>
      <c r="L555" s="24"/>
      <c r="M555" s="27" t="s">
        <v>162</v>
      </c>
      <c r="N555" s="37">
        <v>1.4499999999999999E-3</v>
      </c>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10"/>
        <v>.Industrial Minerals.Products.Bricks.ProcessHoffman brick kiln NGService requested.Industrial Minerals.Ventilation</v>
      </c>
    </row>
    <row r="556" spans="1:116" s="12" customFormat="1" x14ac:dyDescent="0.25">
      <c r="A556" s="10" t="s">
        <v>155</v>
      </c>
      <c r="B556" s="41"/>
      <c r="D556" s="39"/>
      <c r="E556" s="39"/>
      <c r="F556" s="10" t="s">
        <v>159</v>
      </c>
      <c r="G556" s="10" t="s">
        <v>268</v>
      </c>
      <c r="H556" s="11"/>
      <c r="I556" s="10"/>
      <c r="J556" s="10" t="s">
        <v>285</v>
      </c>
      <c r="K556" s="39" t="s">
        <v>51</v>
      </c>
      <c r="L556" s="24"/>
      <c r="M556" s="27" t="s">
        <v>162</v>
      </c>
      <c r="N556" s="37">
        <v>2.5</v>
      </c>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10"/>
        <v>.Industrial Minerals.Products.Bricks.ProcessHoffman brick kiln residual oilService requestedCIMS.Generic Fuels.Fuel Oil</v>
      </c>
    </row>
    <row r="557" spans="1:116" s="12" customFormat="1" x14ac:dyDescent="0.25">
      <c r="A557" s="10" t="s">
        <v>155</v>
      </c>
      <c r="B557" s="41"/>
      <c r="D557" s="39"/>
      <c r="E557" s="39"/>
      <c r="F557" s="10" t="s">
        <v>159</v>
      </c>
      <c r="G557" s="10" t="s">
        <v>268</v>
      </c>
      <c r="H557" s="11"/>
      <c r="I557" s="10"/>
      <c r="J557" s="10" t="s">
        <v>202</v>
      </c>
      <c r="K557" s="39" t="s">
        <v>51</v>
      </c>
      <c r="L557" s="24"/>
      <c r="M557" s="27" t="s">
        <v>162</v>
      </c>
      <c r="N557" s="37">
        <v>1.4499999999999999E-3</v>
      </c>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10"/>
        <v>.Industrial Minerals.Products.Bricks.ProcessHoffman brick kiln residual oilService requested.Industrial Minerals.Ventilation</v>
      </c>
    </row>
    <row r="558" spans="1:116" s="12" customFormat="1" x14ac:dyDescent="0.25">
      <c r="A558" s="10" t="s">
        <v>155</v>
      </c>
      <c r="B558" s="41"/>
      <c r="D558" s="39"/>
      <c r="E558" s="39"/>
      <c r="F558" s="10" t="s">
        <v>159</v>
      </c>
      <c r="G558" s="10" t="s">
        <v>268</v>
      </c>
      <c r="H558" s="11"/>
      <c r="I558" s="10"/>
      <c r="J558" s="10" t="s">
        <v>211</v>
      </c>
      <c r="K558" s="39" t="s">
        <v>51</v>
      </c>
      <c r="L558" s="24"/>
      <c r="M558" s="27" t="s">
        <v>162</v>
      </c>
      <c r="N558" s="37">
        <v>3.7199999999999997E-2</v>
      </c>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10"/>
        <v>.Industrial Minerals.Products.Bricks.ProcessHoffman brick kiln residual oilService requested.Industrial Minerals.Conveyance</v>
      </c>
    </row>
    <row r="559" spans="1:116" s="12" customFormat="1" x14ac:dyDescent="0.25">
      <c r="A559" s="10" t="s">
        <v>155</v>
      </c>
      <c r="B559" s="41"/>
      <c r="D559" s="39"/>
      <c r="E559" s="39"/>
      <c r="F559" s="10" t="s">
        <v>159</v>
      </c>
      <c r="G559" s="10" t="s">
        <v>268</v>
      </c>
      <c r="H559" s="11"/>
      <c r="I559" s="10"/>
      <c r="J559" s="10" t="s">
        <v>288</v>
      </c>
      <c r="K559" s="39" t="s">
        <v>51</v>
      </c>
      <c r="L559" s="24"/>
      <c r="M559" s="27" t="s">
        <v>162</v>
      </c>
      <c r="N559" s="37">
        <v>2.9999999999999997E-4</v>
      </c>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10"/>
        <v>.Industrial Minerals.Products.Bricks.ProcessHoffman brick kiln residual oilService requested.Industrial Minerals.Pumping</v>
      </c>
    </row>
    <row r="560" spans="1:116" s="12" customFormat="1" x14ac:dyDescent="0.25">
      <c r="A560" s="10" t="s">
        <v>155</v>
      </c>
      <c r="B560" s="41"/>
      <c r="D560" s="39"/>
      <c r="E560" s="39"/>
      <c r="F560" s="10" t="s">
        <v>159</v>
      </c>
      <c r="G560" s="10" t="s">
        <v>268</v>
      </c>
      <c r="H560" s="11"/>
      <c r="I560" s="10"/>
      <c r="J560" s="10" t="s">
        <v>241</v>
      </c>
      <c r="K560" s="39" t="s">
        <v>51</v>
      </c>
      <c r="L560" s="24"/>
      <c r="M560" s="27" t="s">
        <v>162</v>
      </c>
      <c r="N560" s="37">
        <v>5.6340000000000001E-2</v>
      </c>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10"/>
        <v>.Industrial Minerals.Products.Bricks.ProcessHoffman brick kiln residual oilService requested.Industrial Minerals.Direct Drive</v>
      </c>
    </row>
    <row r="561" spans="1:116" s="12" customFormat="1" x14ac:dyDescent="0.25">
      <c r="A561" s="10" t="s">
        <v>155</v>
      </c>
      <c r="B561" s="41"/>
      <c r="D561" s="39"/>
      <c r="E561" s="39"/>
      <c r="F561" s="10" t="s">
        <v>160</v>
      </c>
      <c r="G561" s="10" t="s">
        <v>268</v>
      </c>
      <c r="H561" s="11"/>
      <c r="I561" s="10"/>
      <c r="J561" s="10" t="s">
        <v>202</v>
      </c>
      <c r="K561" s="39" t="s">
        <v>51</v>
      </c>
      <c r="L561" s="24"/>
      <c r="M561" s="27" t="s">
        <v>162</v>
      </c>
      <c r="N561" s="37">
        <v>1.4499999999999999E-3</v>
      </c>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10"/>
        <v>.Industrial Minerals.Products.Bricks.ProcessHoffman brick kiln coalService requested.Industrial Minerals.Ventilation</v>
      </c>
    </row>
    <row r="562" spans="1:116" s="12" customFormat="1" x14ac:dyDescent="0.25">
      <c r="A562" s="10" t="s">
        <v>155</v>
      </c>
      <c r="B562" s="41"/>
      <c r="D562" s="39"/>
      <c r="E562" s="39"/>
      <c r="F562" s="10" t="s">
        <v>160</v>
      </c>
      <c r="G562" s="10" t="s">
        <v>268</v>
      </c>
      <c r="H562" s="11"/>
      <c r="I562" s="10"/>
      <c r="J562" s="10" t="s">
        <v>211</v>
      </c>
      <c r="K562" s="39" t="s">
        <v>51</v>
      </c>
      <c r="L562" s="24"/>
      <c r="M562" s="27" t="s">
        <v>162</v>
      </c>
      <c r="N562" s="37">
        <v>3.7199999999999997E-2</v>
      </c>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10"/>
        <v>.Industrial Minerals.Products.Bricks.ProcessHoffman brick kiln coalService requested.Industrial Minerals.Conveyance</v>
      </c>
    </row>
    <row r="563" spans="1:116" s="12" customFormat="1" x14ac:dyDescent="0.25">
      <c r="A563" s="10" t="s">
        <v>155</v>
      </c>
      <c r="B563" s="41"/>
      <c r="D563" s="39"/>
      <c r="E563" s="39"/>
      <c r="F563" s="10" t="s">
        <v>160</v>
      </c>
      <c r="G563" s="10" t="s">
        <v>268</v>
      </c>
      <c r="H563" s="11"/>
      <c r="I563" s="10"/>
      <c r="J563" s="10" t="s">
        <v>288</v>
      </c>
      <c r="K563" s="39" t="s">
        <v>51</v>
      </c>
      <c r="L563" s="24"/>
      <c r="M563" s="27" t="s">
        <v>162</v>
      </c>
      <c r="N563" s="37">
        <v>2.9999999999999997E-4</v>
      </c>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10"/>
        <v>.Industrial Minerals.Products.Bricks.ProcessHoffman brick kiln coalService requested.Industrial Minerals.Pumping</v>
      </c>
    </row>
    <row r="564" spans="1:116" s="12" customFormat="1" x14ac:dyDescent="0.25">
      <c r="A564" s="10" t="s">
        <v>155</v>
      </c>
      <c r="B564" s="41"/>
      <c r="D564" s="39"/>
      <c r="E564" s="39"/>
      <c r="F564" s="10" t="s">
        <v>160</v>
      </c>
      <c r="G564" s="10" t="s">
        <v>268</v>
      </c>
      <c r="H564" s="11"/>
      <c r="I564" s="10"/>
      <c r="J564" s="10" t="s">
        <v>241</v>
      </c>
      <c r="K564" s="39" t="s">
        <v>51</v>
      </c>
      <c r="L564" s="24"/>
      <c r="M564" s="27" t="s">
        <v>162</v>
      </c>
      <c r="N564" s="37">
        <v>5.6340000000000001E-2</v>
      </c>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10"/>
        <v>.Industrial Minerals.Products.Bricks.ProcessHoffman brick kiln coalService requested.Industrial Minerals.Direct Drive</v>
      </c>
    </row>
    <row r="565" spans="1:116" s="12" customFormat="1" x14ac:dyDescent="0.25">
      <c r="A565" s="10" t="s">
        <v>155</v>
      </c>
      <c r="B565" s="41"/>
      <c r="D565" s="39"/>
      <c r="E565" s="39"/>
      <c r="F565" s="10" t="s">
        <v>160</v>
      </c>
      <c r="G565" s="10" t="s">
        <v>268</v>
      </c>
      <c r="H565" s="11"/>
      <c r="I565" s="10"/>
      <c r="J565" s="10" t="s">
        <v>284</v>
      </c>
      <c r="K565" s="39" t="s">
        <v>51</v>
      </c>
      <c r="L565" s="24"/>
      <c r="M565" s="27" t="s">
        <v>162</v>
      </c>
      <c r="N565" s="37">
        <v>2.4</v>
      </c>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10"/>
        <v>.Industrial Minerals.Products.Bricks.ProcessHoffman brick kiln coalService requestedCIMS.Generic Fuels.Coal</v>
      </c>
    </row>
    <row r="566" spans="1:116" s="12" customFormat="1" x14ac:dyDescent="0.25">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10"/>
        <v/>
      </c>
    </row>
    <row r="567" spans="1:116" s="12" customFormat="1" x14ac:dyDescent="0.25">
      <c r="A567" s="10" t="s">
        <v>161</v>
      </c>
      <c r="B567" s="41"/>
      <c r="D567" s="39"/>
      <c r="E567" s="39"/>
      <c r="F567" s="10" t="s">
        <v>163</v>
      </c>
      <c r="G567" s="10" t="s">
        <v>268</v>
      </c>
      <c r="H567" s="11"/>
      <c r="I567" s="10"/>
      <c r="J567" s="10" t="s">
        <v>181</v>
      </c>
      <c r="K567" s="39" t="s">
        <v>51</v>
      </c>
      <c r="L567" s="24"/>
      <c r="M567" s="27" t="s">
        <v>162</v>
      </c>
      <c r="N567" s="37">
        <v>1.33</v>
      </c>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10"/>
        <v>.Industrial Minerals.HeatNG StdService requested.Industrial Minerals.Methane Blend</v>
      </c>
    </row>
    <row r="568" spans="1:116" s="12" customFormat="1" x14ac:dyDescent="0.25">
      <c r="A568" s="10" t="s">
        <v>161</v>
      </c>
      <c r="B568" s="41"/>
      <c r="D568" s="39"/>
      <c r="E568" s="39"/>
      <c r="F568" s="10" t="s">
        <v>164</v>
      </c>
      <c r="G568" s="10" t="s">
        <v>268</v>
      </c>
      <c r="H568" s="11"/>
      <c r="I568" s="10"/>
      <c r="J568" s="10" t="s">
        <v>181</v>
      </c>
      <c r="K568" s="39" t="s">
        <v>51</v>
      </c>
      <c r="L568" s="24"/>
      <c r="M568" s="27" t="s">
        <v>162</v>
      </c>
      <c r="N568" s="37">
        <v>1.23</v>
      </c>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10"/>
        <v>.Industrial Minerals.HeatNG EffService requested.Industrial Minerals.Methane Blend</v>
      </c>
    </row>
    <row r="569" spans="1:116" s="12" customFormat="1" x14ac:dyDescent="0.25">
      <c r="A569" s="10" t="s">
        <v>161</v>
      </c>
      <c r="B569" s="41"/>
      <c r="D569" s="39"/>
      <c r="E569" s="39"/>
      <c r="F569" s="10" t="s">
        <v>165</v>
      </c>
      <c r="G569" s="10" t="s">
        <v>268</v>
      </c>
      <c r="H569" s="11"/>
      <c r="I569" s="10"/>
      <c r="J569" s="10" t="s">
        <v>285</v>
      </c>
      <c r="K569" s="39" t="s">
        <v>51</v>
      </c>
      <c r="L569" s="24"/>
      <c r="M569" s="27" t="s">
        <v>162</v>
      </c>
      <c r="N569" s="37">
        <v>1.28</v>
      </c>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10"/>
        <v>.Industrial Minerals.HeatHFO StdService requestedCIMS.Generic Fuels.Fuel Oil</v>
      </c>
    </row>
    <row r="570" spans="1:116" s="12" customFormat="1" x14ac:dyDescent="0.25">
      <c r="A570" s="10" t="s">
        <v>161</v>
      </c>
      <c r="B570" s="41"/>
      <c r="D570" s="39"/>
      <c r="E570" s="39"/>
      <c r="F570" s="10" t="s">
        <v>166</v>
      </c>
      <c r="G570" s="10" t="s">
        <v>268</v>
      </c>
      <c r="H570" s="11"/>
      <c r="I570" s="10"/>
      <c r="J570" s="10" t="s">
        <v>285</v>
      </c>
      <c r="K570" s="39" t="s">
        <v>51</v>
      </c>
      <c r="L570" s="24"/>
      <c r="M570" s="27" t="s">
        <v>162</v>
      </c>
      <c r="N570" s="37">
        <v>1.26</v>
      </c>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10"/>
        <v>.Industrial Minerals.HeatHFO EffService requestedCIMS.Generic Fuels.Fuel Oil</v>
      </c>
    </row>
    <row r="571" spans="1:116" s="12" customFormat="1" x14ac:dyDescent="0.25">
      <c r="A571" s="10" t="s">
        <v>161</v>
      </c>
      <c r="B571" s="41"/>
      <c r="D571" s="39"/>
      <c r="E571" s="39"/>
      <c r="F571" s="10" t="s">
        <v>167</v>
      </c>
      <c r="G571" s="10" t="s">
        <v>268</v>
      </c>
      <c r="H571" s="11"/>
      <c r="I571" s="10"/>
      <c r="J571" s="10" t="s">
        <v>284</v>
      </c>
      <c r="K571" s="39" t="s">
        <v>51</v>
      </c>
      <c r="L571" s="24"/>
      <c r="M571" s="27" t="s">
        <v>162</v>
      </c>
      <c r="N571" s="37">
        <v>1.26</v>
      </c>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10"/>
        <v>.Industrial Minerals.HeatCoal StdService requestedCIMS.Generic Fuels.Coal</v>
      </c>
    </row>
    <row r="572" spans="1:116" s="12" customFormat="1" x14ac:dyDescent="0.25">
      <c r="A572" s="10" t="s">
        <v>161</v>
      </c>
      <c r="B572" s="41"/>
      <c r="D572" s="39"/>
      <c r="E572" s="39"/>
      <c r="F572" s="10" t="s">
        <v>168</v>
      </c>
      <c r="G572" s="10" t="s">
        <v>268</v>
      </c>
      <c r="H572" s="11"/>
      <c r="I572" s="10"/>
      <c r="J572" s="10" t="s">
        <v>286</v>
      </c>
      <c r="K572" s="39" t="s">
        <v>51</v>
      </c>
      <c r="L572" s="24"/>
      <c r="M572" s="27" t="s">
        <v>162</v>
      </c>
      <c r="N572" s="37">
        <v>1.21</v>
      </c>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10"/>
        <v>.Industrial Minerals.Heatcoke StdService requestedCIMS.Generic Fuels.Petroleum Coke</v>
      </c>
    </row>
    <row r="573" spans="1:116" s="12" customFormat="1" x14ac:dyDescent="0.25">
      <c r="A573" s="10" t="s">
        <v>161</v>
      </c>
      <c r="B573" s="41"/>
      <c r="D573" s="39"/>
      <c r="E573" s="39"/>
      <c r="F573" s="10" t="s">
        <v>169</v>
      </c>
      <c r="G573" s="10" t="s">
        <v>268</v>
      </c>
      <c r="H573" s="11"/>
      <c r="I573" s="10"/>
      <c r="J573" s="10" t="s">
        <v>287</v>
      </c>
      <c r="K573" s="39" t="s">
        <v>51</v>
      </c>
      <c r="L573" s="24"/>
      <c r="M573" s="27" t="s">
        <v>162</v>
      </c>
      <c r="N573" s="37">
        <v>1.41</v>
      </c>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10"/>
        <v>.Industrial Minerals.Heatwaste fuel StdService requestedCIMS.Generic Fuels.Waste Fuel</v>
      </c>
    </row>
    <row r="574" spans="1:116" s="12" customFormat="1" x14ac:dyDescent="0.25">
      <c r="A574" s="10" t="s">
        <v>161</v>
      </c>
      <c r="B574" s="41"/>
      <c r="D574" s="39"/>
      <c r="E574" s="39"/>
      <c r="F574" s="10" t="s">
        <v>170</v>
      </c>
      <c r="G574" s="10" t="s">
        <v>268</v>
      </c>
      <c r="H574" s="11"/>
      <c r="I574" s="10"/>
      <c r="J574" s="10" t="s">
        <v>290</v>
      </c>
      <c r="K574" s="39" t="s">
        <v>51</v>
      </c>
      <c r="L574" s="24"/>
      <c r="M574" s="27" t="s">
        <v>162</v>
      </c>
      <c r="N574" s="37">
        <v>1.23</v>
      </c>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10"/>
        <v>.Industrial Minerals.HeatNG Eff with CCSService requestedCIMS.Generic Fuels.Natural Gas</v>
      </c>
    </row>
    <row r="575" spans="1:116" s="12" customFormat="1" x14ac:dyDescent="0.25">
      <c r="A575" s="10" t="s">
        <v>161</v>
      </c>
      <c r="B575" s="41"/>
      <c r="D575" s="39"/>
      <c r="E575" s="39"/>
      <c r="F575" s="10" t="s">
        <v>170</v>
      </c>
      <c r="G575" s="10" t="s">
        <v>268</v>
      </c>
      <c r="H575" s="11"/>
      <c r="I575" s="10"/>
      <c r="J575" s="10" t="s">
        <v>188</v>
      </c>
      <c r="K575" s="39" t="s">
        <v>51</v>
      </c>
      <c r="L575" s="24" t="s">
        <v>293</v>
      </c>
      <c r="M575" s="27" t="s">
        <v>189</v>
      </c>
      <c r="N575" s="37">
        <v>6.0233737624003643E-2</v>
      </c>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10"/>
        <v>.Industrial Minerals.HeatNG Eff with CCSService requested.Industrial Minerals.CCS</v>
      </c>
    </row>
    <row r="576" spans="1:116" s="12" customFormat="1" x14ac:dyDescent="0.25">
      <c r="A576" s="10" t="s">
        <v>161</v>
      </c>
      <c r="B576" s="41"/>
      <c r="D576" s="39"/>
      <c r="E576" s="39"/>
      <c r="F576" s="10" t="s">
        <v>171</v>
      </c>
      <c r="G576" s="10" t="s">
        <v>268</v>
      </c>
      <c r="H576" s="11"/>
      <c r="I576" s="10"/>
      <c r="J576" s="10" t="s">
        <v>284</v>
      </c>
      <c r="K576" s="39" t="s">
        <v>51</v>
      </c>
      <c r="L576" s="24"/>
      <c r="M576" s="27" t="s">
        <v>162</v>
      </c>
      <c r="N576" s="37">
        <v>1.26</v>
      </c>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10"/>
        <v>.Industrial Minerals.HeatCoal Std with CCSService requestedCIMS.Generic Fuels.Coal</v>
      </c>
    </row>
    <row r="577" spans="1:116" s="12" customFormat="1" x14ac:dyDescent="0.25">
      <c r="A577" s="10" t="s">
        <v>161</v>
      </c>
      <c r="B577" s="41"/>
      <c r="D577" s="39"/>
      <c r="E577" s="39"/>
      <c r="F577" s="10" t="s">
        <v>171</v>
      </c>
      <c r="G577" s="10" t="s">
        <v>268</v>
      </c>
      <c r="H577" s="11"/>
      <c r="I577" s="10"/>
      <c r="J577" s="10" t="s">
        <v>188</v>
      </c>
      <c r="K577" s="39" t="s">
        <v>51</v>
      </c>
      <c r="L577" s="24" t="s">
        <v>294</v>
      </c>
      <c r="M577" s="27" t="s">
        <v>189</v>
      </c>
      <c r="N577" s="37">
        <v>0.102588642258838</v>
      </c>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10"/>
        <v>.Industrial Minerals.HeatCoal Std with CCSService requested.Industrial Minerals.CCS</v>
      </c>
    </row>
    <row r="578" spans="1:116" s="12" customFormat="1" x14ac:dyDescent="0.25">
      <c r="A578" s="10" t="s">
        <v>161</v>
      </c>
      <c r="B578" s="41"/>
      <c r="D578" s="39"/>
      <c r="E578" s="39"/>
      <c r="F578" s="10" t="s">
        <v>172</v>
      </c>
      <c r="G578" s="10" t="s">
        <v>268</v>
      </c>
      <c r="H578" s="11"/>
      <c r="I578" s="10"/>
      <c r="J578" s="10" t="s">
        <v>295</v>
      </c>
      <c r="K578" s="39" t="s">
        <v>51</v>
      </c>
      <c r="L578" s="24"/>
      <c r="M578" s="27" t="s">
        <v>162</v>
      </c>
      <c r="N578" s="37">
        <v>1.23</v>
      </c>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10"/>
        <v>.Industrial Minerals.Heathydrogen EffService requested.Hydrogen</v>
      </c>
    </row>
    <row r="579" spans="1:116" s="12" customFormat="1" x14ac:dyDescent="0.25">
      <c r="A579" s="10" t="s">
        <v>161</v>
      </c>
      <c r="B579" s="41"/>
      <c r="D579" s="39"/>
      <c r="E579" s="39"/>
      <c r="F579" s="10" t="s">
        <v>173</v>
      </c>
      <c r="G579" s="10" t="s">
        <v>268</v>
      </c>
      <c r="H579" s="11"/>
      <c r="I579" s="10"/>
      <c r="J579" s="10" t="s">
        <v>296</v>
      </c>
      <c r="K579" s="39" t="s">
        <v>51</v>
      </c>
      <c r="L579" s="24"/>
      <c r="M579" s="27" t="s">
        <v>162</v>
      </c>
      <c r="N579" s="37">
        <v>1.5066999999999999</v>
      </c>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11">_xlfn.CONCAT(A579,C579,F579:J579)</f>
        <v>.Industrial Minerals.HeatBiomass StdService requestedCIMS.Generic Fuels.Solid Biomass</v>
      </c>
    </row>
    <row r="580" spans="1:116" s="12" customFormat="1" x14ac:dyDescent="0.25">
      <c r="A580" s="10" t="s">
        <v>161</v>
      </c>
      <c r="B580" s="41"/>
      <c r="D580" s="39"/>
      <c r="E580" s="39"/>
      <c r="F580" s="10" t="s">
        <v>174</v>
      </c>
      <c r="G580" s="10" t="s">
        <v>268</v>
      </c>
      <c r="H580" s="11"/>
      <c r="I580" s="10"/>
      <c r="J580" s="10" t="s">
        <v>285</v>
      </c>
      <c r="K580" s="39" t="s">
        <v>51</v>
      </c>
      <c r="L580" s="24"/>
      <c r="M580" s="27" t="s">
        <v>162</v>
      </c>
      <c r="N580" s="37">
        <v>1.4</v>
      </c>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11"/>
        <v>.Industrial Minerals.HeatOilService requestedCIMS.Generic Fuels.Fuel Oil</v>
      </c>
    </row>
    <row r="581" spans="1:116" s="12" customFormat="1" x14ac:dyDescent="0.25">
      <c r="A581" s="10" t="s">
        <v>161</v>
      </c>
      <c r="B581" s="41"/>
      <c r="D581" s="39"/>
      <c r="E581" s="39"/>
      <c r="F581" s="10" t="s">
        <v>174</v>
      </c>
      <c r="G581" s="10" t="s">
        <v>268</v>
      </c>
      <c r="H581" s="11"/>
      <c r="I581" s="10"/>
      <c r="J581" s="10" t="s">
        <v>281</v>
      </c>
      <c r="K581" s="39" t="s">
        <v>51</v>
      </c>
      <c r="L581" s="24"/>
      <c r="M581" s="27" t="s">
        <v>162</v>
      </c>
      <c r="N581" s="37">
        <v>-0.2</v>
      </c>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11"/>
        <v>.Industrial Minerals.HeatOilService requested.Electricity</v>
      </c>
    </row>
    <row r="582" spans="1:116" s="12" customFormat="1" x14ac:dyDescent="0.25">
      <c r="A582" s="10" t="s">
        <v>161</v>
      </c>
      <c r="B582" s="41"/>
      <c r="D582" s="39"/>
      <c r="E582" s="39"/>
      <c r="F582" s="10" t="s">
        <v>175</v>
      </c>
      <c r="G582" s="10" t="s">
        <v>268</v>
      </c>
      <c r="H582" s="11"/>
      <c r="I582" s="10"/>
      <c r="J582" s="10" t="s">
        <v>285</v>
      </c>
      <c r="K582" s="39" t="s">
        <v>51</v>
      </c>
      <c r="L582" s="24"/>
      <c r="M582" s="27" t="s">
        <v>162</v>
      </c>
      <c r="N582" s="37">
        <v>1.25</v>
      </c>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11"/>
        <v>.Industrial Minerals.HeatHFO IIIService requestedCIMS.Generic Fuels.Fuel Oil</v>
      </c>
    </row>
    <row r="583" spans="1:116" s="12" customFormat="1" x14ac:dyDescent="0.25">
      <c r="A583" s="10" t="s">
        <v>161</v>
      </c>
      <c r="B583" s="41"/>
      <c r="D583" s="39"/>
      <c r="E583" s="39"/>
      <c r="F583" s="10" t="s">
        <v>175</v>
      </c>
      <c r="G583" s="10" t="s">
        <v>268</v>
      </c>
      <c r="H583" s="11"/>
      <c r="I583" s="10"/>
      <c r="J583" s="10" t="s">
        <v>281</v>
      </c>
      <c r="K583" s="39" t="s">
        <v>51</v>
      </c>
      <c r="L583" s="24"/>
      <c r="M583" s="27" t="s">
        <v>162</v>
      </c>
      <c r="N583" s="37">
        <v>-0.14000000000000001</v>
      </c>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11"/>
        <v>.Industrial Minerals.HeatHFO IIIService requested.Electricity</v>
      </c>
    </row>
    <row r="584" spans="1:116" s="12" customFormat="1" x14ac:dyDescent="0.25">
      <c r="A584" s="10" t="s">
        <v>161</v>
      </c>
      <c r="B584" s="41"/>
      <c r="D584" s="39"/>
      <c r="E584" s="39"/>
      <c r="F584" s="10" t="s">
        <v>176</v>
      </c>
      <c r="G584" s="10" t="s">
        <v>268</v>
      </c>
      <c r="H584" s="11"/>
      <c r="I584" s="10"/>
      <c r="J584" s="10" t="s">
        <v>181</v>
      </c>
      <c r="K584" s="39" t="s">
        <v>51</v>
      </c>
      <c r="L584" s="24"/>
      <c r="M584" s="27" t="s">
        <v>162</v>
      </c>
      <c r="N584" s="37">
        <v>1.05</v>
      </c>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11"/>
        <v>.Industrial Minerals.HeatNG 40HService requested.Industrial Minerals.Methane Blend</v>
      </c>
    </row>
    <row r="585" spans="1:116" s="12" customFormat="1" x14ac:dyDescent="0.25">
      <c r="A585" s="10" t="s">
        <v>161</v>
      </c>
      <c r="B585" s="41"/>
      <c r="D585" s="39"/>
      <c r="E585" s="39"/>
      <c r="F585" s="10" t="s">
        <v>176</v>
      </c>
      <c r="G585" s="10" t="s">
        <v>268</v>
      </c>
      <c r="H585" s="11"/>
      <c r="I585" s="10"/>
      <c r="J585" s="10" t="s">
        <v>281</v>
      </c>
      <c r="K585" s="39" t="s">
        <v>51</v>
      </c>
      <c r="L585" s="24"/>
      <c r="M585" s="27" t="s">
        <v>162</v>
      </c>
      <c r="N585" s="37">
        <v>-0.18</v>
      </c>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11"/>
        <v>.Industrial Minerals.HeatNG 40HService requested.Electricity</v>
      </c>
    </row>
    <row r="586" spans="1:116" s="12" customFormat="1" x14ac:dyDescent="0.25">
      <c r="A586" s="10" t="s">
        <v>161</v>
      </c>
      <c r="B586" s="41"/>
      <c r="D586" s="39"/>
      <c r="E586" s="39"/>
      <c r="F586" s="10" t="s">
        <v>177</v>
      </c>
      <c r="G586" s="10" t="s">
        <v>268</v>
      </c>
      <c r="H586" s="11"/>
      <c r="I586" s="10"/>
      <c r="J586" s="10" t="s">
        <v>181</v>
      </c>
      <c r="K586" s="39" t="s">
        <v>51</v>
      </c>
      <c r="L586" s="24"/>
      <c r="M586" s="27" t="s">
        <v>162</v>
      </c>
      <c r="N586" s="37">
        <v>1.05</v>
      </c>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11"/>
        <v>.Industrial Minerals.HeatNG 10HService requested.Industrial Minerals.Methane Blend</v>
      </c>
    </row>
    <row r="587" spans="1:116" s="12" customFormat="1" x14ac:dyDescent="0.25">
      <c r="A587" s="10" t="s">
        <v>161</v>
      </c>
      <c r="B587" s="41"/>
      <c r="D587" s="39"/>
      <c r="E587" s="39"/>
      <c r="F587" s="10" t="s">
        <v>177</v>
      </c>
      <c r="G587" s="10" t="s">
        <v>268</v>
      </c>
      <c r="H587" s="11"/>
      <c r="I587" s="10"/>
      <c r="J587" s="10" t="s">
        <v>281</v>
      </c>
      <c r="K587" s="39" t="s">
        <v>51</v>
      </c>
      <c r="L587" s="24"/>
      <c r="M587" s="27" t="s">
        <v>162</v>
      </c>
      <c r="N587" s="37">
        <v>-0.18</v>
      </c>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11"/>
        <v>.Industrial Minerals.HeatNG 10HService requested.Electricity</v>
      </c>
    </row>
    <row r="588" spans="1:116" s="12" customFormat="1" x14ac:dyDescent="0.25">
      <c r="A588" s="10" t="s">
        <v>161</v>
      </c>
      <c r="B588" s="41"/>
      <c r="D588" s="39"/>
      <c r="E588" s="39"/>
      <c r="F588" s="10" t="s">
        <v>178</v>
      </c>
      <c r="G588" s="10" t="s">
        <v>268</v>
      </c>
      <c r="H588" s="11"/>
      <c r="I588" s="10"/>
      <c r="J588" s="10" t="s">
        <v>181</v>
      </c>
      <c r="K588" s="39" t="s">
        <v>51</v>
      </c>
      <c r="L588" s="24"/>
      <c r="M588" s="27" t="s">
        <v>162</v>
      </c>
      <c r="N588" s="37">
        <v>1.37</v>
      </c>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11"/>
        <v>.Industrial Minerals.HeatNG 40LService requested.Industrial Minerals.Methane Blend</v>
      </c>
    </row>
    <row r="589" spans="1:116" s="12" customFormat="1" x14ac:dyDescent="0.25">
      <c r="A589" s="10" t="s">
        <v>161</v>
      </c>
      <c r="B589" s="41"/>
      <c r="D589" s="39"/>
      <c r="E589" s="39"/>
      <c r="F589" s="10" t="s">
        <v>178</v>
      </c>
      <c r="G589" s="10" t="s">
        <v>268</v>
      </c>
      <c r="H589" s="11"/>
      <c r="I589" s="10"/>
      <c r="J589" s="10" t="s">
        <v>281</v>
      </c>
      <c r="K589" s="39" t="s">
        <v>51</v>
      </c>
      <c r="L589" s="24"/>
      <c r="M589" s="27" t="s">
        <v>162</v>
      </c>
      <c r="N589" s="37">
        <v>-0.28999999999999998</v>
      </c>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11"/>
        <v>.Industrial Minerals.HeatNG 40LService requested.Electricity</v>
      </c>
    </row>
    <row r="590" spans="1:116" s="12" customFormat="1" x14ac:dyDescent="0.25">
      <c r="A590" s="10" t="s">
        <v>161</v>
      </c>
      <c r="B590" s="41"/>
      <c r="D590" s="39"/>
      <c r="E590" s="39"/>
      <c r="F590" s="10" t="s">
        <v>179</v>
      </c>
      <c r="G590" s="10" t="s">
        <v>268</v>
      </c>
      <c r="H590" s="11"/>
      <c r="I590" s="10"/>
      <c r="J590" s="10" t="s">
        <v>181</v>
      </c>
      <c r="K590" s="39" t="s">
        <v>51</v>
      </c>
      <c r="L590" s="24"/>
      <c r="M590" s="27" t="s">
        <v>162</v>
      </c>
      <c r="N590" s="37">
        <v>1.37</v>
      </c>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11"/>
        <v>.Industrial Minerals.HeatNG 10LService requested.Industrial Minerals.Methane Blend</v>
      </c>
    </row>
    <row r="591" spans="1:116" s="12" customFormat="1" x14ac:dyDescent="0.25">
      <c r="A591" s="10" t="s">
        <v>161</v>
      </c>
      <c r="B591" s="41"/>
      <c r="D591" s="39"/>
      <c r="E591" s="39"/>
      <c r="F591" s="10" t="s">
        <v>179</v>
      </c>
      <c r="G591" s="10" t="s">
        <v>268</v>
      </c>
      <c r="H591" s="11"/>
      <c r="I591" s="10"/>
      <c r="J591" s="10" t="s">
        <v>281</v>
      </c>
      <c r="K591" s="39" t="s">
        <v>51</v>
      </c>
      <c r="L591" s="24"/>
      <c r="M591" s="27" t="s">
        <v>162</v>
      </c>
      <c r="N591" s="37">
        <v>-0.28999999999999998</v>
      </c>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11"/>
        <v>.Industrial Minerals.HeatNG 10LService requested.Electricity</v>
      </c>
    </row>
    <row r="592" spans="1:116" s="12" customFormat="1" x14ac:dyDescent="0.25">
      <c r="A592" s="10" t="s">
        <v>161</v>
      </c>
      <c r="B592" s="41"/>
      <c r="D592" s="39"/>
      <c r="E592" s="39"/>
      <c r="F592" s="10" t="s">
        <v>180</v>
      </c>
      <c r="G592" s="10" t="s">
        <v>268</v>
      </c>
      <c r="H592" s="11"/>
      <c r="I592" s="10"/>
      <c r="J592" s="10" t="s">
        <v>181</v>
      </c>
      <c r="K592" s="39" t="s">
        <v>51</v>
      </c>
      <c r="L592" s="24"/>
      <c r="M592" s="27" t="s">
        <v>162</v>
      </c>
      <c r="N592" s="37">
        <v>1.1499999999999999</v>
      </c>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11"/>
        <v>.Industrial Minerals.HeatSI NG6Service requested.Industrial Minerals.Methane Blend</v>
      </c>
    </row>
    <row r="593" spans="1:116" s="12" customFormat="1" x14ac:dyDescent="0.25">
      <c r="A593" s="10" t="s">
        <v>161</v>
      </c>
      <c r="B593" s="41"/>
      <c r="D593" s="39"/>
      <c r="E593" s="39"/>
      <c r="F593" s="10" t="s">
        <v>180</v>
      </c>
      <c r="G593" s="10" t="s">
        <v>268</v>
      </c>
      <c r="H593" s="11"/>
      <c r="I593" s="10"/>
      <c r="J593" s="10" t="s">
        <v>281</v>
      </c>
      <c r="K593" s="39" t="s">
        <v>51</v>
      </c>
      <c r="L593" s="24"/>
      <c r="M593" s="27" t="s">
        <v>162</v>
      </c>
      <c r="N593" s="37">
        <v>-0.28999999999999998</v>
      </c>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11"/>
        <v>.Industrial Minerals.HeatSI NG6Service requested.Electricity</v>
      </c>
    </row>
    <row r="594" spans="1:116" s="12" customFormat="1" x14ac:dyDescent="0.25">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11"/>
        <v/>
      </c>
    </row>
    <row r="595" spans="1:116" s="12" customFormat="1" x14ac:dyDescent="0.25">
      <c r="A595" s="10" t="s">
        <v>181</v>
      </c>
      <c r="B595" s="41"/>
      <c r="D595" s="39"/>
      <c r="E595" s="39"/>
      <c r="F595" s="10" t="s">
        <v>182</v>
      </c>
      <c r="G595" s="10" t="s">
        <v>268</v>
      </c>
      <c r="H595" s="11"/>
      <c r="I595" s="10"/>
      <c r="J595" s="10" t="s">
        <v>290</v>
      </c>
      <c r="K595" s="39" t="s">
        <v>51</v>
      </c>
      <c r="L595" s="24"/>
      <c r="M595" s="27" t="s">
        <v>162</v>
      </c>
      <c r="N595" s="37">
        <v>1</v>
      </c>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11"/>
        <v>.Industrial Minerals.Methane BlendNGService requestedCIMS.Generic Fuels.Natural Gas</v>
      </c>
    </row>
    <row r="596" spans="1:116" s="12" customFormat="1" x14ac:dyDescent="0.25">
      <c r="A596" s="10" t="s">
        <v>181</v>
      </c>
      <c r="B596" s="41"/>
      <c r="D596" s="39"/>
      <c r="E596" s="39"/>
      <c r="F596" s="10" t="s">
        <v>183</v>
      </c>
      <c r="G596" s="10" t="s">
        <v>268</v>
      </c>
      <c r="H596" s="11"/>
      <c r="I596" s="10"/>
      <c r="J596" s="10" t="s">
        <v>297</v>
      </c>
      <c r="K596" s="39" t="s">
        <v>51</v>
      </c>
      <c r="L596" s="24"/>
      <c r="M596" s="27" t="s">
        <v>162</v>
      </c>
      <c r="N596" s="37">
        <v>1</v>
      </c>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11"/>
        <v>.Industrial Minerals.Methane BlendBiogasService requestedCIMS.Generic Fuels.Biogas</v>
      </c>
    </row>
    <row r="597" spans="1:116" s="12" customFormat="1" x14ac:dyDescent="0.25">
      <c r="A597" s="10" t="s">
        <v>181</v>
      </c>
      <c r="B597" s="41"/>
      <c r="D597" s="39"/>
      <c r="E597" s="39"/>
      <c r="F597" s="52" t="s">
        <v>185</v>
      </c>
      <c r="G597" s="10" t="s">
        <v>268</v>
      </c>
      <c r="H597" s="11"/>
      <c r="I597" s="10"/>
      <c r="J597" t="s">
        <v>296</v>
      </c>
      <c r="K597" s="39" t="s">
        <v>51</v>
      </c>
      <c r="L597" s="24"/>
      <c r="M597" s="27" t="s">
        <v>162</v>
      </c>
      <c r="N597" s="37">
        <v>1</v>
      </c>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11"/>
        <v>.Industrial Minerals.Methane BlendBiomass GasificationService requestedCIMS.Generic Fuels.Solid Biomass</v>
      </c>
    </row>
    <row r="598" spans="1:116" s="12" customFormat="1" x14ac:dyDescent="0.25">
      <c r="A598" s="10" t="s">
        <v>181</v>
      </c>
      <c r="B598" s="41"/>
      <c r="D598" s="39"/>
      <c r="E598" s="39"/>
      <c r="F598" s="52" t="s">
        <v>187</v>
      </c>
      <c r="G598" s="10" t="s">
        <v>268</v>
      </c>
      <c r="H598" s="11"/>
      <c r="I598" s="10"/>
      <c r="J598" s="10" t="s">
        <v>295</v>
      </c>
      <c r="K598" s="39" t="s">
        <v>51</v>
      </c>
      <c r="L598" s="24"/>
      <c r="M598" s="27" t="s">
        <v>162</v>
      </c>
      <c r="N598" s="37">
        <v>1</v>
      </c>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11"/>
        <v>.Industrial Minerals.Methane BlendH2Service requested.Hydrogen</v>
      </c>
    </row>
    <row r="599" spans="1:116" s="12" customFormat="1" x14ac:dyDescent="0.25">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11"/>
        <v/>
      </c>
    </row>
    <row r="600" spans="1:116" s="12" customFormat="1" x14ac:dyDescent="0.25">
      <c r="A600" s="10" t="s">
        <v>188</v>
      </c>
      <c r="B600" s="41"/>
      <c r="D600" s="39"/>
      <c r="E600" s="39"/>
      <c r="F600" s="10" t="s">
        <v>190</v>
      </c>
      <c r="G600" s="10" t="s">
        <v>268</v>
      </c>
      <c r="H600" s="11"/>
      <c r="I600" s="10"/>
      <c r="J600" s="10" t="s">
        <v>298</v>
      </c>
      <c r="K600" s="39" t="s">
        <v>191</v>
      </c>
      <c r="L600" s="24" t="s">
        <v>299</v>
      </c>
      <c r="M600" s="27" t="s">
        <v>300</v>
      </c>
      <c r="N600" s="37">
        <v>8.4480368436847506</v>
      </c>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11"/>
        <v>.Industrial Minerals.CCSCCSService requestedCIMS.Generic Fuels.VOM</v>
      </c>
    </row>
    <row r="601" spans="1:116" s="12" customFormat="1" x14ac:dyDescent="0.25">
      <c r="A601" s="10" t="s">
        <v>188</v>
      </c>
      <c r="B601" s="41"/>
      <c r="D601" s="39"/>
      <c r="E601" s="39"/>
      <c r="F601" s="10" t="s">
        <v>190</v>
      </c>
      <c r="G601" s="10" t="s">
        <v>268</v>
      </c>
      <c r="H601" s="11"/>
      <c r="I601" s="10"/>
      <c r="J601" s="10" t="s">
        <v>290</v>
      </c>
      <c r="K601" s="39"/>
      <c r="L601" s="24"/>
      <c r="M601" s="27" t="s">
        <v>162</v>
      </c>
      <c r="N601" s="37">
        <f>N602+N603</f>
        <v>4.8409194529911552</v>
      </c>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11"/>
        <v>.Industrial Minerals.CCSCCSService requestedCIMS.Generic Fuels.Natural Gas</v>
      </c>
    </row>
    <row r="602" spans="1:116" s="12" customFormat="1" x14ac:dyDescent="0.25">
      <c r="A602" s="10"/>
      <c r="B602" s="41"/>
      <c r="D602" s="39"/>
      <c r="E602" s="39"/>
      <c r="F602" s="10"/>
      <c r="G602" s="10"/>
      <c r="H602" s="11"/>
      <c r="I602" s="10"/>
      <c r="J602" s="10"/>
      <c r="K602" s="39" t="s">
        <v>191</v>
      </c>
      <c r="L602" s="24" t="s">
        <v>301</v>
      </c>
      <c r="M602" s="27" t="s">
        <v>162</v>
      </c>
      <c r="N602" s="37">
        <v>1.103478033927795</v>
      </c>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11"/>
        <v/>
      </c>
    </row>
    <row r="603" spans="1:116" s="12" customFormat="1" x14ac:dyDescent="0.25">
      <c r="A603" s="10"/>
      <c r="B603" s="41"/>
      <c r="D603" s="39"/>
      <c r="E603" s="39"/>
      <c r="F603" s="10"/>
      <c r="G603" s="10"/>
      <c r="H603" s="11"/>
      <c r="I603" s="10"/>
      <c r="J603" s="10"/>
      <c r="K603" s="39" t="s">
        <v>191</v>
      </c>
      <c r="L603" s="24" t="s">
        <v>302</v>
      </c>
      <c r="M603" s="27" t="s">
        <v>162</v>
      </c>
      <c r="N603" s="37">
        <v>3.73744141906336</v>
      </c>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11"/>
        <v/>
      </c>
    </row>
    <row r="604" spans="1:116" s="12" customFormat="1" x14ac:dyDescent="0.25">
      <c r="A604" s="10" t="s">
        <v>188</v>
      </c>
      <c r="B604" s="41"/>
      <c r="D604" s="39"/>
      <c r="E604" s="39"/>
      <c r="F604" s="10" t="s">
        <v>190</v>
      </c>
      <c r="G604" s="10" t="s">
        <v>268</v>
      </c>
      <c r="H604" s="11"/>
      <c r="I604" s="10"/>
      <c r="J604" t="s">
        <v>303</v>
      </c>
      <c r="K604" s="39" t="s">
        <v>191</v>
      </c>
      <c r="L604" s="24" t="s">
        <v>304</v>
      </c>
      <c r="M604" s="27" t="s">
        <v>189</v>
      </c>
      <c r="N604" s="37">
        <v>1.11335610160274</v>
      </c>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11"/>
        <v>.Industrial Minerals.CCSCCSService requestedCIMS.Transmission.CCS TS BC</v>
      </c>
    </row>
    <row r="605" spans="1:116" s="12" customFormat="1" x14ac:dyDescent="0.25">
      <c r="A605" s="10" t="s">
        <v>188</v>
      </c>
      <c r="B605" s="41"/>
      <c r="D605" s="39"/>
      <c r="E605" s="39"/>
      <c r="F605" s="10" t="s">
        <v>190</v>
      </c>
      <c r="G605" s="10" t="s">
        <v>268</v>
      </c>
      <c r="H605" s="11"/>
      <c r="I605" s="10"/>
      <c r="J605" s="10" t="s">
        <v>305</v>
      </c>
      <c r="K605" s="39" t="s">
        <v>191</v>
      </c>
      <c r="L605" s="24" t="s">
        <v>304</v>
      </c>
      <c r="M605" s="27" t="s">
        <v>189</v>
      </c>
      <c r="N605" s="37">
        <v>1.11335610160274</v>
      </c>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11"/>
        <v>.Industrial Minerals.CCSCCSService requestedCIMS.Transmission.CCS TS AB</v>
      </c>
    </row>
    <row r="606" spans="1:116" s="12" customFormat="1" x14ac:dyDescent="0.25">
      <c r="A606" s="10" t="s">
        <v>188</v>
      </c>
      <c r="B606" s="41"/>
      <c r="D606" s="39"/>
      <c r="E606" s="39"/>
      <c r="F606" s="10" t="s">
        <v>190</v>
      </c>
      <c r="G606" s="10" t="s">
        <v>268</v>
      </c>
      <c r="H606" s="11"/>
      <c r="I606" s="10"/>
      <c r="J606" s="10" t="s">
        <v>306</v>
      </c>
      <c r="K606" s="39" t="s">
        <v>191</v>
      </c>
      <c r="L606" s="24" t="s">
        <v>304</v>
      </c>
      <c r="M606" s="27" t="s">
        <v>189</v>
      </c>
      <c r="N606" s="37">
        <v>1.11335610160274</v>
      </c>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11"/>
        <v>.Industrial Minerals.CCSCCSService requestedCIMS.Transmission.CCS TS SK</v>
      </c>
    </row>
    <row r="607" spans="1:116" s="12" customFormat="1" x14ac:dyDescent="0.25">
      <c r="A607" s="10" t="s">
        <v>188</v>
      </c>
      <c r="B607" s="41"/>
      <c r="D607" s="39"/>
      <c r="E607" s="39"/>
      <c r="F607" s="10" t="s">
        <v>190</v>
      </c>
      <c r="G607" s="10" t="s">
        <v>268</v>
      </c>
      <c r="H607" s="11"/>
      <c r="I607" s="10"/>
      <c r="J607" s="10" t="s">
        <v>307</v>
      </c>
      <c r="K607" s="39" t="s">
        <v>191</v>
      </c>
      <c r="L607" s="24" t="s">
        <v>304</v>
      </c>
      <c r="M607" s="27" t="s">
        <v>189</v>
      </c>
      <c r="N607" s="37">
        <v>1.11335610160274</v>
      </c>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11"/>
        <v>.Industrial Minerals.CCSCCSService requestedCIMS.Transmission.CCS TS MB</v>
      </c>
    </row>
    <row r="608" spans="1:116" s="12" customFormat="1" x14ac:dyDescent="0.25">
      <c r="A608" s="10" t="s">
        <v>188</v>
      </c>
      <c r="B608" s="41"/>
      <c r="D608" s="39"/>
      <c r="E608" s="39"/>
      <c r="F608" s="10" t="s">
        <v>190</v>
      </c>
      <c r="G608" s="10" t="s">
        <v>268</v>
      </c>
      <c r="H608" s="11"/>
      <c r="I608" s="10"/>
      <c r="J608" s="10" t="s">
        <v>308</v>
      </c>
      <c r="K608" s="39" t="s">
        <v>191</v>
      </c>
      <c r="L608" s="24" t="s">
        <v>304</v>
      </c>
      <c r="M608" s="27" t="s">
        <v>189</v>
      </c>
      <c r="N608" s="37">
        <v>1.11335610160274</v>
      </c>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11"/>
        <v>.Industrial Minerals.CCSCCSService requestedCIMS.Transmission.CCS TS ON</v>
      </c>
    </row>
    <row r="609" spans="1:116" s="12" customFormat="1" x14ac:dyDescent="0.25">
      <c r="A609" s="10" t="s">
        <v>188</v>
      </c>
      <c r="B609" s="41"/>
      <c r="D609" s="39"/>
      <c r="E609" s="39"/>
      <c r="F609" s="10" t="s">
        <v>190</v>
      </c>
      <c r="G609" s="10" t="s">
        <v>268</v>
      </c>
      <c r="H609" s="11"/>
      <c r="I609" s="10"/>
      <c r="J609" s="10" t="s">
        <v>309</v>
      </c>
      <c r="K609" s="39" t="s">
        <v>191</v>
      </c>
      <c r="L609" s="24" t="s">
        <v>304</v>
      </c>
      <c r="M609" s="27" t="s">
        <v>189</v>
      </c>
      <c r="N609" s="37">
        <v>1.11335610160274</v>
      </c>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11"/>
        <v>.Industrial Minerals.CCSCCSService requestedCIMS.Transmission.CCS TS QC</v>
      </c>
    </row>
    <row r="610" spans="1:116" s="12" customFormat="1" x14ac:dyDescent="0.25">
      <c r="A610" s="10" t="s">
        <v>188</v>
      </c>
      <c r="B610" s="41"/>
      <c r="D610" s="39"/>
      <c r="E610" s="39"/>
      <c r="F610" s="10" t="s">
        <v>190</v>
      </c>
      <c r="G610" s="10" t="s">
        <v>268</v>
      </c>
      <c r="H610" s="11"/>
      <c r="I610" s="10"/>
      <c r="J610" s="10" t="s">
        <v>310</v>
      </c>
      <c r="K610" s="39" t="s">
        <v>191</v>
      </c>
      <c r="L610" s="24" t="s">
        <v>304</v>
      </c>
      <c r="M610" s="27" t="s">
        <v>189</v>
      </c>
      <c r="N610" s="37">
        <v>1.11335610160274</v>
      </c>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11"/>
        <v>.Industrial Minerals.CCSCCSService requestedCIMS.Transmission.CCS TS AT</v>
      </c>
    </row>
    <row r="611" spans="1:116" s="12" customFormat="1" x14ac:dyDescent="0.25">
      <c r="A611" s="10" t="s">
        <v>188</v>
      </c>
      <c r="B611" s="41"/>
      <c r="D611" s="39"/>
      <c r="E611" s="39"/>
      <c r="F611" s="10" t="s">
        <v>190</v>
      </c>
      <c r="G611" s="10" t="s">
        <v>311</v>
      </c>
      <c r="H611" s="11" t="s">
        <v>278</v>
      </c>
      <c r="I611" s="10" t="s">
        <v>312</v>
      </c>
      <c r="J611" s="10"/>
      <c r="K611" s="39"/>
      <c r="L611" s="24"/>
      <c r="M611" s="27" t="s">
        <v>276</v>
      </c>
      <c r="N611" s="37">
        <v>0.9</v>
      </c>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11"/>
        <v>.Industrial Minerals.CCSCCSEmissions_removalCO2Combustion</v>
      </c>
    </row>
    <row r="612" spans="1:116" s="12" customFormat="1" x14ac:dyDescent="0.25">
      <c r="A612" s="10" t="s">
        <v>188</v>
      </c>
      <c r="B612" s="41"/>
      <c r="D612" s="39"/>
      <c r="E612" s="39"/>
      <c r="F612" s="10" t="s">
        <v>190</v>
      </c>
      <c r="G612" s="10" t="s">
        <v>311</v>
      </c>
      <c r="H612" s="11" t="s">
        <v>278</v>
      </c>
      <c r="I612" s="10" t="s">
        <v>279</v>
      </c>
      <c r="J612" s="10"/>
      <c r="K612" s="39"/>
      <c r="L612" s="24"/>
      <c r="M612" s="27" t="s">
        <v>276</v>
      </c>
      <c r="N612" s="37">
        <v>0.9</v>
      </c>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11"/>
        <v>.Industrial Minerals.CCSCCSEmissions_removalCO2Process</v>
      </c>
    </row>
    <row r="613" spans="1:116" s="12" customFormat="1" x14ac:dyDescent="0.25">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11"/>
        <v/>
      </c>
    </row>
    <row r="614" spans="1:116" s="12" customFormat="1" x14ac:dyDescent="0.25">
      <c r="A614" s="10" t="s">
        <v>193</v>
      </c>
      <c r="B614" s="41"/>
      <c r="D614" s="39"/>
      <c r="E614" s="39"/>
      <c r="F614" s="10" t="s">
        <v>194</v>
      </c>
      <c r="G614" s="10" t="s">
        <v>268</v>
      </c>
      <c r="H614" s="11"/>
      <c r="I614" s="10"/>
      <c r="J614" s="10" t="s">
        <v>181</v>
      </c>
      <c r="K614" s="39" t="s">
        <v>51</v>
      </c>
      <c r="L614" s="24"/>
      <c r="M614" s="27" t="s">
        <v>162</v>
      </c>
      <c r="N614" s="37">
        <v>1.2</v>
      </c>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11"/>
        <v>.Industrial Minerals.HVAC.Space HeatingSpace heat NGService requested.Industrial Minerals.Methane Blend</v>
      </c>
    </row>
    <row r="615" spans="1:116" s="12" customFormat="1" x14ac:dyDescent="0.25">
      <c r="A615" s="10" t="s">
        <v>193</v>
      </c>
      <c r="B615" s="41"/>
      <c r="D615" s="39"/>
      <c r="E615" s="39"/>
      <c r="F615" s="10" t="s">
        <v>195</v>
      </c>
      <c r="G615" s="10" t="s">
        <v>268</v>
      </c>
      <c r="H615" s="11"/>
      <c r="I615" s="10"/>
      <c r="J615" s="10" t="s">
        <v>281</v>
      </c>
      <c r="K615" s="39" t="s">
        <v>51</v>
      </c>
      <c r="L615" s="24"/>
      <c r="M615" s="27" t="s">
        <v>162</v>
      </c>
      <c r="N615" s="37">
        <v>1.2</v>
      </c>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11"/>
        <v>.Industrial Minerals.HVAC.Space HeatingSpace heat electricService requested.Electricity</v>
      </c>
    </row>
    <row r="616" spans="1:116" s="12" customFormat="1" x14ac:dyDescent="0.25">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11"/>
        <v/>
      </c>
    </row>
    <row r="617" spans="1:116" s="12" customFormat="1" x14ac:dyDescent="0.25">
      <c r="A617" s="10" t="s">
        <v>196</v>
      </c>
      <c r="B617" s="41"/>
      <c r="D617" s="39"/>
      <c r="E617" s="39"/>
      <c r="F617" s="10" t="s">
        <v>197</v>
      </c>
      <c r="G617" s="10" t="s">
        <v>268</v>
      </c>
      <c r="H617" s="11"/>
      <c r="I617" s="10"/>
      <c r="J617" s="10" t="s">
        <v>281</v>
      </c>
      <c r="K617" s="39" t="s">
        <v>51</v>
      </c>
      <c r="L617" s="24"/>
      <c r="M617" s="27" t="s">
        <v>162</v>
      </c>
      <c r="N617" s="37">
        <v>1.33</v>
      </c>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11"/>
        <v>.Industrial Minerals.HVAC.Space CoolingSpace cooling electricService requested.Electricity</v>
      </c>
    </row>
    <row r="618" spans="1:116" s="12" customFormat="1" x14ac:dyDescent="0.25">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11"/>
        <v/>
      </c>
    </row>
    <row r="619" spans="1:116" s="12" customFormat="1" x14ac:dyDescent="0.25">
      <c r="A619" s="10" t="s">
        <v>198</v>
      </c>
      <c r="B619" s="41"/>
      <c r="D619" s="39"/>
      <c r="E619" s="39"/>
      <c r="F619" s="10" t="s">
        <v>199</v>
      </c>
      <c r="G619" s="10" t="s">
        <v>268</v>
      </c>
      <c r="H619" s="11"/>
      <c r="I619" s="10"/>
      <c r="J619" s="10" t="s">
        <v>281</v>
      </c>
      <c r="K619" s="39" t="s">
        <v>51</v>
      </c>
      <c r="L619" s="24"/>
      <c r="M619" s="27" t="s">
        <v>162</v>
      </c>
      <c r="N619" s="37">
        <v>4.0612712615067199</v>
      </c>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11"/>
        <v>.Industrial Minerals.LightingBase LightingService requested.Electricity</v>
      </c>
    </row>
    <row r="620" spans="1:116" s="12" customFormat="1" x14ac:dyDescent="0.25">
      <c r="A620" s="10" t="s">
        <v>198</v>
      </c>
      <c r="B620" s="41"/>
      <c r="D620" s="39"/>
      <c r="E620" s="39"/>
      <c r="F620" s="10" t="s">
        <v>200</v>
      </c>
      <c r="G620" s="10" t="s">
        <v>268</v>
      </c>
      <c r="H620" s="11"/>
      <c r="I620" s="10"/>
      <c r="J620" s="10" t="s">
        <v>281</v>
      </c>
      <c r="K620" s="39" t="s">
        <v>51</v>
      </c>
      <c r="L620" s="24"/>
      <c r="M620" s="27" t="s">
        <v>162</v>
      </c>
      <c r="N620" s="37">
        <v>3.0560053595254901</v>
      </c>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11"/>
        <v>.Industrial Minerals.LightingMore Eff LightingService requested.Electricity</v>
      </c>
    </row>
    <row r="621" spans="1:116" s="12" customFormat="1" x14ac:dyDescent="0.25">
      <c r="A621" s="10" t="s">
        <v>198</v>
      </c>
      <c r="B621" s="41"/>
      <c r="D621" s="39"/>
      <c r="E621" s="39"/>
      <c r="F621" s="10" t="s">
        <v>201</v>
      </c>
      <c r="G621" s="10" t="s">
        <v>268</v>
      </c>
      <c r="H621" s="11"/>
      <c r="I621" s="10"/>
      <c r="J621" s="10" t="s">
        <v>281</v>
      </c>
      <c r="K621" s="39" t="s">
        <v>51</v>
      </c>
      <c r="L621" s="24"/>
      <c r="M621" s="27" t="s">
        <v>162</v>
      </c>
      <c r="N621" s="37">
        <v>2.5222723042595798</v>
      </c>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11"/>
        <v>.Industrial Minerals.LightingMost Eff LightingService requested.Electricity</v>
      </c>
    </row>
    <row r="622" spans="1:116" s="12" customFormat="1" x14ac:dyDescent="0.25">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11"/>
        <v/>
      </c>
    </row>
    <row r="623" spans="1:116" s="12" customFormat="1" x14ac:dyDescent="0.25">
      <c r="A623" s="10" t="s">
        <v>202</v>
      </c>
      <c r="B623" s="41"/>
      <c r="D623" s="39"/>
      <c r="E623" s="39"/>
      <c r="F623" s="10" t="s">
        <v>203</v>
      </c>
      <c r="G623" s="10" t="s">
        <v>268</v>
      </c>
      <c r="H623" s="11"/>
      <c r="I623" s="10"/>
      <c r="J623" s="10" t="s">
        <v>313</v>
      </c>
      <c r="K623" s="39" t="s">
        <v>51</v>
      </c>
      <c r="L623" s="24"/>
      <c r="M623" s="27" t="s">
        <v>162</v>
      </c>
      <c r="N623" s="37">
        <v>2.1352396753154501</v>
      </c>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11"/>
        <v>.Industrial Minerals.VentilationLow Eff backward inclined fanService requested.Industrial Minerals.Machine Drive</v>
      </c>
    </row>
    <row r="624" spans="1:116" s="12" customFormat="1" x14ac:dyDescent="0.25">
      <c r="A624" s="10" t="s">
        <v>202</v>
      </c>
      <c r="B624" s="41"/>
      <c r="D624" s="39"/>
      <c r="E624" s="39"/>
      <c r="F624" s="10" t="s">
        <v>204</v>
      </c>
      <c r="G624" s="10" t="s">
        <v>268</v>
      </c>
      <c r="H624" s="11"/>
      <c r="I624" s="10"/>
      <c r="J624" s="10" t="s">
        <v>313</v>
      </c>
      <c r="K624" s="39" t="s">
        <v>51</v>
      </c>
      <c r="L624" s="24"/>
      <c r="M624" s="27" t="s">
        <v>162</v>
      </c>
      <c r="N624" s="37">
        <v>1.6005783850052</v>
      </c>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11"/>
        <v>.Industrial Minerals.VentilationHigh Eff backward inclined fanService requested.Industrial Minerals.Machine Drive</v>
      </c>
    </row>
    <row r="625" spans="1:116" s="12" customFormat="1" x14ac:dyDescent="0.25">
      <c r="A625" s="10" t="s">
        <v>202</v>
      </c>
      <c r="B625" s="41"/>
      <c r="D625" s="39"/>
      <c r="E625" s="39"/>
      <c r="F625" s="10" t="s">
        <v>205</v>
      </c>
      <c r="G625" s="10" t="s">
        <v>268</v>
      </c>
      <c r="H625" s="11"/>
      <c r="I625" s="10"/>
      <c r="J625" s="10" t="s">
        <v>313</v>
      </c>
      <c r="K625" s="39" t="s">
        <v>51</v>
      </c>
      <c r="L625" s="24"/>
      <c r="M625" s="27" t="s">
        <v>162</v>
      </c>
      <c r="N625" s="37">
        <v>2.2922425926180598</v>
      </c>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11"/>
        <v>.Industrial Minerals.VentilationLow Eff radial fanService requested.Industrial Minerals.Machine Drive</v>
      </c>
    </row>
    <row r="626" spans="1:116" s="12" customFormat="1" x14ac:dyDescent="0.25">
      <c r="A626" s="10" t="s">
        <v>202</v>
      </c>
      <c r="B626" s="41"/>
      <c r="D626" s="39"/>
      <c r="E626" s="39"/>
      <c r="F626" s="10" t="s">
        <v>206</v>
      </c>
      <c r="G626" s="10" t="s">
        <v>268</v>
      </c>
      <c r="H626" s="11"/>
      <c r="I626" s="10"/>
      <c r="J626" s="10" t="s">
        <v>313</v>
      </c>
      <c r="K626" s="39" t="s">
        <v>51</v>
      </c>
      <c r="L626" s="24"/>
      <c r="M626" s="27" t="s">
        <v>162</v>
      </c>
      <c r="N626" s="37">
        <v>1.7182679721379399</v>
      </c>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11"/>
        <v>.Industrial Minerals.VentilationHigh Eff radial fanService requested.Industrial Minerals.Machine Drive</v>
      </c>
    </row>
    <row r="627" spans="1:116" s="12" customFormat="1" x14ac:dyDescent="0.25">
      <c r="A627" s="10" t="s">
        <v>202</v>
      </c>
      <c r="B627" s="41"/>
      <c r="D627" s="39"/>
      <c r="E627" s="39"/>
      <c r="F627" s="10" t="s">
        <v>207</v>
      </c>
      <c r="G627" s="10" t="s">
        <v>268</v>
      </c>
      <c r="H627" s="11"/>
      <c r="I627" s="10"/>
      <c r="J627" s="10" t="s">
        <v>313</v>
      </c>
      <c r="K627" s="39" t="s">
        <v>51</v>
      </c>
      <c r="L627" s="24"/>
      <c r="M627" s="27" t="s">
        <v>162</v>
      </c>
      <c r="N627" s="37">
        <v>1.9983653371542001</v>
      </c>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11"/>
        <v>.Industrial Minerals.VentilationLow Eff airfoil fanService requested.Industrial Minerals.Machine Drive</v>
      </c>
    </row>
    <row r="628" spans="1:116" s="12" customFormat="1" x14ac:dyDescent="0.25">
      <c r="A628" s="10" t="s">
        <v>202</v>
      </c>
      <c r="B628" s="41"/>
      <c r="D628" s="39"/>
      <c r="E628" s="39"/>
      <c r="F628" s="10" t="s">
        <v>208</v>
      </c>
      <c r="G628" s="10" t="s">
        <v>268</v>
      </c>
      <c r="H628" s="11"/>
      <c r="I628" s="10"/>
      <c r="J628" s="10" t="s">
        <v>313</v>
      </c>
      <c r="K628" s="39" t="s">
        <v>51</v>
      </c>
      <c r="L628" s="24"/>
      <c r="M628" s="27" t="s">
        <v>162</v>
      </c>
      <c r="N628" s="37">
        <v>1.4979772064792301</v>
      </c>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11"/>
        <v>.Industrial Minerals.VentilationHigh Eff airfoil fanService requested.Industrial Minerals.Machine Drive</v>
      </c>
    </row>
    <row r="629" spans="1:116" s="12" customFormat="1" x14ac:dyDescent="0.25">
      <c r="A629" s="10" t="s">
        <v>202</v>
      </c>
      <c r="B629" s="41"/>
      <c r="D629" s="39"/>
      <c r="E629" s="39"/>
      <c r="F629" s="10" t="s">
        <v>209</v>
      </c>
      <c r="G629" s="10" t="s">
        <v>268</v>
      </c>
      <c r="H629" s="11"/>
      <c r="I629" s="10"/>
      <c r="J629" s="10" t="s">
        <v>313</v>
      </c>
      <c r="K629" s="39" t="s">
        <v>51</v>
      </c>
      <c r="L629" s="24"/>
      <c r="M629" s="27" t="s">
        <v>162</v>
      </c>
      <c r="N629" s="37">
        <v>2.4741666079051998</v>
      </c>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11"/>
        <v>.Industrial Minerals.VentilationLow Eff vane axial tube axial fanService requested.Industrial Minerals.Machine Drive</v>
      </c>
    </row>
    <row r="630" spans="1:116" s="12" customFormat="1" x14ac:dyDescent="0.25">
      <c r="A630" s="10" t="s">
        <v>202</v>
      </c>
      <c r="B630" s="41"/>
      <c r="D630" s="39"/>
      <c r="E630" s="39"/>
      <c r="F630" s="10" t="s">
        <v>210</v>
      </c>
      <c r="G630" s="10" t="s">
        <v>268</v>
      </c>
      <c r="H630" s="11"/>
      <c r="I630" s="10"/>
      <c r="J630" s="10" t="s">
        <v>313</v>
      </c>
      <c r="K630" s="39" t="s">
        <v>51</v>
      </c>
      <c r="L630" s="24"/>
      <c r="M630" s="27" t="s">
        <v>162</v>
      </c>
      <c r="N630" s="37">
        <v>1.8546384461171399</v>
      </c>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11"/>
        <v>.Industrial Minerals.VentilationHigh Eff vane axial tube axial fanService requested.Industrial Minerals.Machine Drive</v>
      </c>
    </row>
    <row r="631" spans="1:116" s="12" customFormat="1" x14ac:dyDescent="0.25">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11"/>
        <v/>
      </c>
    </row>
    <row r="632" spans="1:116" s="12" customFormat="1" x14ac:dyDescent="0.25">
      <c r="A632" s="10" t="s">
        <v>211</v>
      </c>
      <c r="B632" s="41"/>
      <c r="D632" s="39"/>
      <c r="E632" s="39"/>
      <c r="F632" s="10" t="s">
        <v>212</v>
      </c>
      <c r="G632" s="10" t="s">
        <v>268</v>
      </c>
      <c r="H632" s="11"/>
      <c r="I632" s="10"/>
      <c r="J632" s="10" t="s">
        <v>313</v>
      </c>
      <c r="K632" s="39" t="s">
        <v>51</v>
      </c>
      <c r="L632" s="24"/>
      <c r="M632" s="27" t="s">
        <v>162</v>
      </c>
      <c r="N632" s="37">
        <v>1.20048019207683</v>
      </c>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11"/>
        <v>.Industrial Minerals.ConveyanceLow Eff belt conveyorService requested.Industrial Minerals.Machine Drive</v>
      </c>
    </row>
    <row r="633" spans="1:116" s="12" customFormat="1" x14ac:dyDescent="0.25">
      <c r="A633" s="10" t="s">
        <v>211</v>
      </c>
      <c r="B633" s="41"/>
      <c r="D633" s="39"/>
      <c r="E633" s="39"/>
      <c r="F633" s="10" t="s">
        <v>213</v>
      </c>
      <c r="G633" s="10" t="s">
        <v>268</v>
      </c>
      <c r="H633" s="11"/>
      <c r="I633" s="10"/>
      <c r="J633" s="10" t="s">
        <v>313</v>
      </c>
      <c r="K633" s="39" t="s">
        <v>51</v>
      </c>
      <c r="L633" s="24"/>
      <c r="M633" s="27" t="s">
        <v>162</v>
      </c>
      <c r="N633" s="37">
        <v>1.08496349097852</v>
      </c>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11"/>
        <v>.Industrial Minerals.ConveyanceHigh Eff belt conveyorService requested.Industrial Minerals.Machine Drive</v>
      </c>
    </row>
    <row r="634" spans="1:116" s="12" customFormat="1" x14ac:dyDescent="0.25">
      <c r="A634" s="10" t="s">
        <v>211</v>
      </c>
      <c r="B634" s="41"/>
      <c r="D634" s="39"/>
      <c r="E634" s="39"/>
      <c r="F634" s="10" t="s">
        <v>214</v>
      </c>
      <c r="G634" s="10" t="s">
        <v>268</v>
      </c>
      <c r="H634" s="11"/>
      <c r="I634" s="10"/>
      <c r="J634" s="10" t="s">
        <v>313</v>
      </c>
      <c r="K634" s="39" t="s">
        <v>51</v>
      </c>
      <c r="L634" s="24"/>
      <c r="M634" s="27" t="s">
        <v>162</v>
      </c>
      <c r="N634" s="37">
        <v>1.2254901960784299</v>
      </c>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11"/>
        <v>.Industrial Minerals.ConveyanceLow Eff screw conveyorService requested.Industrial Minerals.Machine Drive</v>
      </c>
    </row>
    <row r="635" spans="1:116" s="12" customFormat="1" x14ac:dyDescent="0.25">
      <c r="A635" s="10" t="s">
        <v>211</v>
      </c>
      <c r="B635" s="41"/>
      <c r="D635" s="39"/>
      <c r="E635" s="39"/>
      <c r="F635" s="10" t="s">
        <v>215</v>
      </c>
      <c r="G635" s="10" t="s">
        <v>268</v>
      </c>
      <c r="H635" s="11"/>
      <c r="I635" s="10"/>
      <c r="J635" s="10" t="s">
        <v>313</v>
      </c>
      <c r="K635" s="39" t="s">
        <v>51</v>
      </c>
      <c r="L635" s="24"/>
      <c r="M635" s="27" t="s">
        <v>162</v>
      </c>
      <c r="N635" s="37">
        <v>1.1075668970405801</v>
      </c>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11"/>
        <v>.Industrial Minerals.ConveyanceHigh Eff screw conveyorService requested.Industrial Minerals.Machine Drive</v>
      </c>
    </row>
    <row r="636" spans="1:116" s="12" customFormat="1" x14ac:dyDescent="0.25">
      <c r="A636" s="10" t="s">
        <v>211</v>
      </c>
      <c r="B636" s="41"/>
      <c r="D636" s="39"/>
      <c r="E636" s="39"/>
      <c r="F636" s="10" t="s">
        <v>216</v>
      </c>
      <c r="G636" s="10" t="s">
        <v>268</v>
      </c>
      <c r="H636" s="11"/>
      <c r="I636" s="10"/>
      <c r="J636" s="10" t="s">
        <v>313</v>
      </c>
      <c r="K636" s="39" t="s">
        <v>51</v>
      </c>
      <c r="L636" s="24"/>
      <c r="M636" s="27" t="s">
        <v>162</v>
      </c>
      <c r="N636" s="37">
        <v>1.3218770654329099</v>
      </c>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11"/>
        <v>.Industrial Minerals.ConveyanceLow Eff apron conveyorService requested.Industrial Minerals.Machine Drive</v>
      </c>
    </row>
    <row r="637" spans="1:116" s="12" customFormat="1" x14ac:dyDescent="0.25">
      <c r="A637" s="10" t="s">
        <v>211</v>
      </c>
      <c r="B637" s="41"/>
      <c r="D637" s="39"/>
      <c r="E637" s="39"/>
      <c r="F637" s="10" t="s">
        <v>217</v>
      </c>
      <c r="G637" s="10" t="s">
        <v>268</v>
      </c>
      <c r="H637" s="11"/>
      <c r="I637" s="10"/>
      <c r="J637" s="10" t="s">
        <v>313</v>
      </c>
      <c r="K637" s="39" t="s">
        <v>51</v>
      </c>
      <c r="L637" s="24"/>
      <c r="M637" s="27" t="s">
        <v>162</v>
      </c>
      <c r="N637" s="37">
        <v>1.1946789001786</v>
      </c>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11"/>
        <v>.Industrial Minerals.ConveyanceHigh Eff apron conveyorService requested.Industrial Minerals.Machine Drive</v>
      </c>
    </row>
    <row r="638" spans="1:116" s="12" customFormat="1" x14ac:dyDescent="0.25">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11"/>
        <v/>
      </c>
    </row>
    <row r="639" spans="1:116" s="12" customFormat="1" x14ac:dyDescent="0.25">
      <c r="A639" s="10" t="s">
        <v>218</v>
      </c>
      <c r="B639" s="41"/>
      <c r="D639" s="39"/>
      <c r="E639" s="39"/>
      <c r="F639" s="10" t="s">
        <v>219</v>
      </c>
      <c r="G639" s="10" t="s">
        <v>268</v>
      </c>
      <c r="H639" s="11"/>
      <c r="I639" s="10"/>
      <c r="J639" s="10" t="s">
        <v>313</v>
      </c>
      <c r="K639" s="39" t="s">
        <v>51</v>
      </c>
      <c r="L639" s="24"/>
      <c r="M639" s="27" t="s">
        <v>162</v>
      </c>
      <c r="N639" s="37">
        <v>3.0754347557588102</v>
      </c>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11"/>
        <v>.Industrial Minerals.Compression.SmallLow Eff centrifugal compressorService requested.Industrial Minerals.Machine Drive</v>
      </c>
    </row>
    <row r="640" spans="1:116" s="12" customFormat="1" x14ac:dyDescent="0.25">
      <c r="A640" s="10" t="s">
        <v>218</v>
      </c>
      <c r="B640" s="41"/>
      <c r="D640" s="39"/>
      <c r="E640" s="39"/>
      <c r="F640" s="10" t="s">
        <v>220</v>
      </c>
      <c r="G640" s="10" t="s">
        <v>268</v>
      </c>
      <c r="H640" s="11"/>
      <c r="I640" s="10"/>
      <c r="J640" s="10" t="s">
        <v>313</v>
      </c>
      <c r="K640" s="39" t="s">
        <v>51</v>
      </c>
      <c r="L640" s="24"/>
      <c r="M640" s="27" t="s">
        <v>162</v>
      </c>
      <c r="N640" s="37">
        <v>2.07993783481799</v>
      </c>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11"/>
        <v>.Industrial Minerals.Compression.SmallHigh Eff centrifugal compressorService requested.Industrial Minerals.Machine Drive</v>
      </c>
    </row>
    <row r="641" spans="1:116" s="12" customFormat="1" x14ac:dyDescent="0.25">
      <c r="A641" s="10" t="s">
        <v>218</v>
      </c>
      <c r="B641" s="41"/>
      <c r="D641" s="39"/>
      <c r="E641" s="39"/>
      <c r="F641" s="10" t="s">
        <v>221</v>
      </c>
      <c r="G641" s="10" t="s">
        <v>268</v>
      </c>
      <c r="H641" s="11"/>
      <c r="I641" s="10"/>
      <c r="J641" s="10" t="s">
        <v>313</v>
      </c>
      <c r="K641" s="39" t="s">
        <v>51</v>
      </c>
      <c r="L641" s="24"/>
      <c r="M641" s="27" t="s">
        <v>162</v>
      </c>
      <c r="N641" s="37">
        <v>3.2111157008658102</v>
      </c>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11"/>
        <v>.Industrial Minerals.Compression.SmallLow Eff reciprocating compressorService requested.Industrial Minerals.Machine Drive</v>
      </c>
    </row>
    <row r="642" spans="1:116" s="12" customFormat="1" x14ac:dyDescent="0.25">
      <c r="A642" s="10" t="s">
        <v>218</v>
      </c>
      <c r="B642" s="41"/>
      <c r="D642" s="39"/>
      <c r="E642" s="39"/>
      <c r="F642" s="10" t="s">
        <v>222</v>
      </c>
      <c r="G642" s="10" t="s">
        <v>268</v>
      </c>
      <c r="H642" s="11"/>
      <c r="I642" s="10"/>
      <c r="J642" s="10" t="s">
        <v>313</v>
      </c>
      <c r="K642" s="39" t="s">
        <v>51</v>
      </c>
      <c r="L642" s="24"/>
      <c r="M642" s="27" t="s">
        <v>162</v>
      </c>
      <c r="N642" s="37">
        <v>2.1716997981187798</v>
      </c>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11"/>
        <v>.Industrial Minerals.Compression.SmallHigh Eff reciprocating compressorService requested.Industrial Minerals.Machine Drive</v>
      </c>
    </row>
    <row r="643" spans="1:116" s="12" customFormat="1" x14ac:dyDescent="0.25">
      <c r="A643" s="10" t="s">
        <v>218</v>
      </c>
      <c r="B643" s="41"/>
      <c r="D643" s="39"/>
      <c r="E643" s="39"/>
      <c r="F643" s="10" t="s">
        <v>223</v>
      </c>
      <c r="G643" s="10" t="s">
        <v>268</v>
      </c>
      <c r="H643" s="11"/>
      <c r="I643" s="10"/>
      <c r="J643" s="10" t="s">
        <v>313</v>
      </c>
      <c r="K643" s="39" t="s">
        <v>51</v>
      </c>
      <c r="L643" s="24"/>
      <c r="M643" s="27" t="s">
        <v>162</v>
      </c>
      <c r="N643" s="37">
        <v>3.3593210409057801</v>
      </c>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2">_xlfn.CONCAT(A643,C643,F643:J643)</f>
        <v>.Industrial Minerals.Compression.SmallLow Eff rotary compressorService requested.Industrial Minerals.Machine Drive</v>
      </c>
    </row>
    <row r="644" spans="1:116" s="12" customFormat="1" x14ac:dyDescent="0.25">
      <c r="A644" s="10" t="s">
        <v>218</v>
      </c>
      <c r="B644" s="41"/>
      <c r="D644" s="39"/>
      <c r="E644" s="39"/>
      <c r="F644" s="10" t="s">
        <v>224</v>
      </c>
      <c r="G644" s="10" t="s">
        <v>268</v>
      </c>
      <c r="H644" s="11"/>
      <c r="I644" s="10"/>
      <c r="J644" s="10" t="s">
        <v>313</v>
      </c>
      <c r="K644" s="39" t="s">
        <v>51</v>
      </c>
      <c r="L644" s="24"/>
      <c r="M644" s="27" t="s">
        <v>162</v>
      </c>
      <c r="N644" s="37">
        <v>2.2719320964934999</v>
      </c>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2"/>
        <v>.Industrial Minerals.Compression.SmallHigh Eff rotary compressorService requested.Industrial Minerals.Machine Drive</v>
      </c>
    </row>
    <row r="645" spans="1:116" s="12" customFormat="1" x14ac:dyDescent="0.25">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2"/>
        <v/>
      </c>
    </row>
    <row r="646" spans="1:116" s="12" customFormat="1" x14ac:dyDescent="0.25">
      <c r="A646" s="10" t="s">
        <v>225</v>
      </c>
      <c r="B646" s="41"/>
      <c r="D646" s="39"/>
      <c r="E646" s="39"/>
      <c r="F646" s="10" t="s">
        <v>219</v>
      </c>
      <c r="G646" s="10" t="s">
        <v>268</v>
      </c>
      <c r="H646" s="11"/>
      <c r="I646" s="10"/>
      <c r="J646" s="10" t="s">
        <v>313</v>
      </c>
      <c r="K646" s="39" t="s">
        <v>51</v>
      </c>
      <c r="L646" s="24"/>
      <c r="M646" s="27" t="s">
        <v>162</v>
      </c>
      <c r="N646" s="37">
        <v>2.72944834573594</v>
      </c>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2"/>
        <v>.Industrial Minerals.Compression.LargeLow Eff centrifugal compressorService requested.Industrial Minerals.Machine Drive</v>
      </c>
    </row>
    <row r="647" spans="1:116" s="12" customFormat="1" x14ac:dyDescent="0.25">
      <c r="A647" s="10" t="s">
        <v>225</v>
      </c>
      <c r="B647" s="41"/>
      <c r="D647" s="39"/>
      <c r="E647" s="39"/>
      <c r="F647" s="10" t="s">
        <v>220</v>
      </c>
      <c r="G647" s="10" t="s">
        <v>268</v>
      </c>
      <c r="H647" s="11"/>
      <c r="I647" s="10"/>
      <c r="J647" s="10" t="s">
        <v>313</v>
      </c>
      <c r="K647" s="39" t="s">
        <v>51</v>
      </c>
      <c r="L647" s="24"/>
      <c r="M647" s="27" t="s">
        <v>162</v>
      </c>
      <c r="N647" s="37">
        <v>1.8459448284009601</v>
      </c>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2"/>
        <v>.Industrial Minerals.Compression.LargeHigh Eff centrifugal compressorService requested.Industrial Minerals.Machine Drive</v>
      </c>
    </row>
    <row r="648" spans="1:116" s="12" customFormat="1" x14ac:dyDescent="0.25">
      <c r="A648" s="10" t="s">
        <v>225</v>
      </c>
      <c r="B648" s="41"/>
      <c r="D648" s="39"/>
      <c r="E648" s="39"/>
      <c r="F648" s="10" t="s">
        <v>221</v>
      </c>
      <c r="G648" s="10" t="s">
        <v>268</v>
      </c>
      <c r="H648" s="11"/>
      <c r="I648" s="10"/>
      <c r="J648" s="10" t="s">
        <v>313</v>
      </c>
      <c r="K648" s="39" t="s">
        <v>51</v>
      </c>
      <c r="L648" s="24"/>
      <c r="M648" s="27" t="s">
        <v>162</v>
      </c>
      <c r="N648" s="37">
        <v>2.8731035218273102</v>
      </c>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2"/>
        <v>.Industrial Minerals.Compression.LargeLow Eff reciprocating compressorService requested.Industrial Minerals.Machine Drive</v>
      </c>
    </row>
    <row r="649" spans="1:116" s="12" customFormat="1" x14ac:dyDescent="0.25">
      <c r="A649" s="10" t="s">
        <v>225</v>
      </c>
      <c r="B649" s="41"/>
      <c r="D649" s="39"/>
      <c r="E649" s="39"/>
      <c r="F649" s="10" t="s">
        <v>222</v>
      </c>
      <c r="G649" s="10" t="s">
        <v>268</v>
      </c>
      <c r="H649" s="11"/>
      <c r="I649" s="10"/>
      <c r="J649" s="10" t="s">
        <v>313</v>
      </c>
      <c r="K649" s="39" t="s">
        <v>51</v>
      </c>
      <c r="L649" s="24"/>
      <c r="M649" s="27" t="s">
        <v>162</v>
      </c>
      <c r="N649" s="37">
        <v>1.94309981936944</v>
      </c>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2"/>
        <v>.Industrial Minerals.Compression.LargeHigh Eff reciprocating compressorService requested.Industrial Minerals.Machine Drive</v>
      </c>
    </row>
    <row r="650" spans="1:116" s="12" customFormat="1" x14ac:dyDescent="0.25">
      <c r="A650" s="10" t="s">
        <v>225</v>
      </c>
      <c r="B650" s="41"/>
      <c r="D650" s="39"/>
      <c r="E650" s="39"/>
      <c r="F650" s="10" t="s">
        <v>223</v>
      </c>
      <c r="G650" s="10" t="s">
        <v>268</v>
      </c>
      <c r="H650" s="11"/>
      <c r="I650" s="10"/>
      <c r="J650" s="10" t="s">
        <v>313</v>
      </c>
      <c r="K650" s="39" t="s">
        <v>51</v>
      </c>
      <c r="L650" s="24"/>
      <c r="M650" s="27" t="s">
        <v>162</v>
      </c>
      <c r="N650" s="37">
        <v>2.9911762692996602</v>
      </c>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2"/>
        <v>.Industrial Minerals.Compression.LargeLow Eff rotary compressorService requested.Industrial Minerals.Machine Drive</v>
      </c>
    </row>
    <row r="651" spans="1:116" s="12" customFormat="1" x14ac:dyDescent="0.25">
      <c r="A651" s="10" t="s">
        <v>225</v>
      </c>
      <c r="B651" s="41"/>
      <c r="D651" s="39"/>
      <c r="E651" s="39"/>
      <c r="F651" s="10" t="s">
        <v>224</v>
      </c>
      <c r="G651" s="10" t="s">
        <v>268</v>
      </c>
      <c r="H651" s="11"/>
      <c r="I651" s="10"/>
      <c r="J651" s="10" t="s">
        <v>313</v>
      </c>
      <c r="K651" s="39" t="s">
        <v>51</v>
      </c>
      <c r="L651" s="24"/>
      <c r="M651" s="27" t="s">
        <v>162</v>
      </c>
      <c r="N651" s="37">
        <v>2.0229532366037999</v>
      </c>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2"/>
        <v>.Industrial Minerals.Compression.LargeHigh Eff rotary compressorService requested.Industrial Minerals.Machine Drive</v>
      </c>
    </row>
    <row r="652" spans="1:116" s="12" customFormat="1" x14ac:dyDescent="0.25">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2"/>
        <v/>
      </c>
    </row>
    <row r="653" spans="1:116" s="12" customFormat="1" x14ac:dyDescent="0.25">
      <c r="A653" s="10" t="s">
        <v>226</v>
      </c>
      <c r="B653" s="41"/>
      <c r="D653" s="39"/>
      <c r="E653" s="39"/>
      <c r="F653" s="10" t="s">
        <v>227</v>
      </c>
      <c r="G653" s="10" t="s">
        <v>268</v>
      </c>
      <c r="H653" s="11"/>
      <c r="I653" s="10"/>
      <c r="J653" s="10" t="s">
        <v>313</v>
      </c>
      <c r="K653" s="39" t="s">
        <v>51</v>
      </c>
      <c r="L653" s="24"/>
      <c r="M653" s="27" t="s">
        <v>162</v>
      </c>
      <c r="N653" s="37">
        <v>3.9701066847068298</v>
      </c>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2"/>
        <v>.Industrial Minerals.Pumping.General.SmallLow Eff centrifugal pumpService requested.Industrial Minerals.Machine Drive</v>
      </c>
    </row>
    <row r="654" spans="1:116" s="12" customFormat="1" x14ac:dyDescent="0.25">
      <c r="A654" s="10" t="s">
        <v>226</v>
      </c>
      <c r="B654" s="41"/>
      <c r="D654" s="39"/>
      <c r="E654" s="39"/>
      <c r="F654" s="10" t="s">
        <v>229</v>
      </c>
      <c r="G654" s="10" t="s">
        <v>268</v>
      </c>
      <c r="H654" s="11"/>
      <c r="I654" s="10"/>
      <c r="J654" s="10" t="s">
        <v>313</v>
      </c>
      <c r="K654" s="39" t="s">
        <v>51</v>
      </c>
      <c r="L654" s="24"/>
      <c r="M654" s="27" t="s">
        <v>162</v>
      </c>
      <c r="N654" s="37">
        <v>2.6188773920171302</v>
      </c>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2"/>
        <v>.Industrial Minerals.Pumping.General.SmallMed Eff centrifugal pump variable speedService requested.Industrial Minerals.Machine Drive</v>
      </c>
    </row>
    <row r="655" spans="1:116" s="12" customFormat="1" x14ac:dyDescent="0.25">
      <c r="A655" s="10" t="s">
        <v>226</v>
      </c>
      <c r="B655" s="41"/>
      <c r="D655" s="39"/>
      <c r="E655" s="39"/>
      <c r="F655" s="10" t="s">
        <v>230</v>
      </c>
      <c r="G655" s="10" t="s">
        <v>268</v>
      </c>
      <c r="H655" s="11"/>
      <c r="I655" s="10"/>
      <c r="J655" s="10" t="s">
        <v>313</v>
      </c>
      <c r="K655" s="39" t="s">
        <v>51</v>
      </c>
      <c r="L655" s="24"/>
      <c r="M655" s="27" t="s">
        <v>162</v>
      </c>
      <c r="N655" s="37">
        <v>1.73735983849502</v>
      </c>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2"/>
        <v>.Industrial Minerals.Pumping.General.SmallHigh Eff centrifugal pump variable speedService requested.Industrial Minerals.Machine Drive</v>
      </c>
    </row>
    <row r="656" spans="1:116" s="12" customFormat="1" x14ac:dyDescent="0.25">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2"/>
        <v/>
      </c>
    </row>
    <row r="657" spans="1:116" s="12" customFormat="1" x14ac:dyDescent="0.25">
      <c r="A657" s="10" t="s">
        <v>231</v>
      </c>
      <c r="B657" s="41"/>
      <c r="D657" s="39"/>
      <c r="E657" s="39"/>
      <c r="F657" s="10" t="s">
        <v>227</v>
      </c>
      <c r="G657" s="10" t="s">
        <v>268</v>
      </c>
      <c r="H657" s="11"/>
      <c r="I657" s="10"/>
      <c r="J657" s="10" t="s">
        <v>313</v>
      </c>
      <c r="K657" s="39" t="s">
        <v>51</v>
      </c>
      <c r="L657" s="24"/>
      <c r="M657" s="27" t="s">
        <v>162</v>
      </c>
      <c r="N657" s="37">
        <v>3.1981414960138301</v>
      </c>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2"/>
        <v>.Industrial Minerals.Pumping.General.LargeLow Eff centrifugal pumpService requested.Industrial Minerals.Machine Drive</v>
      </c>
    </row>
    <row r="658" spans="1:116" s="12" customFormat="1" x14ac:dyDescent="0.25">
      <c r="A658" s="10" t="s">
        <v>231</v>
      </c>
      <c r="B658" s="41"/>
      <c r="D658" s="39"/>
      <c r="E658" s="39"/>
      <c r="F658" s="10" t="s">
        <v>229</v>
      </c>
      <c r="G658" s="10" t="s">
        <v>268</v>
      </c>
      <c r="H658" s="11"/>
      <c r="I658" s="10"/>
      <c r="J658" s="10" t="s">
        <v>313</v>
      </c>
      <c r="K658" s="39" t="s">
        <v>51</v>
      </c>
      <c r="L658" s="24"/>
      <c r="M658" s="27" t="s">
        <v>162</v>
      </c>
      <c r="N658" s="37">
        <v>2.1096512324582499</v>
      </c>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2"/>
        <v>.Industrial Minerals.Pumping.General.LargeMed Eff centrifugal pump variable speedService requested.Industrial Minerals.Machine Drive</v>
      </c>
    </row>
    <row r="659" spans="1:116" s="12" customFormat="1" x14ac:dyDescent="0.25">
      <c r="A659" s="10" t="s">
        <v>231</v>
      </c>
      <c r="B659" s="41"/>
      <c r="D659" s="39"/>
      <c r="E659" s="39"/>
      <c r="F659" s="10" t="s">
        <v>230</v>
      </c>
      <c r="G659" s="10" t="s">
        <v>268</v>
      </c>
      <c r="H659" s="11"/>
      <c r="I659" s="10"/>
      <c r="J659" s="10" t="s">
        <v>313</v>
      </c>
      <c r="K659" s="39" t="s">
        <v>51</v>
      </c>
      <c r="L659" s="24"/>
      <c r="M659" s="27" t="s">
        <v>162</v>
      </c>
      <c r="N659" s="37">
        <v>1.3898878707960201</v>
      </c>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2"/>
        <v>.Industrial Minerals.Pumping.General.LargeHigh Eff centrifugal pump variable speedService requested.Industrial Minerals.Machine Drive</v>
      </c>
    </row>
    <row r="660" spans="1:116" s="12" customFormat="1" x14ac:dyDescent="0.25">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2"/>
        <v/>
      </c>
    </row>
    <row r="661" spans="1:116" s="12" customFormat="1" x14ac:dyDescent="0.25">
      <c r="A661" s="10" t="s">
        <v>232</v>
      </c>
      <c r="B661" s="41"/>
      <c r="D661" s="39"/>
      <c r="E661" s="39"/>
      <c r="F661" s="10" t="s">
        <v>233</v>
      </c>
      <c r="G661" s="10" t="s">
        <v>268</v>
      </c>
      <c r="H661" s="11"/>
      <c r="I661" s="10"/>
      <c r="J661" s="10" t="s">
        <v>313</v>
      </c>
      <c r="K661" s="39" t="s">
        <v>51</v>
      </c>
      <c r="L661" s="24"/>
      <c r="M661" s="27" t="s">
        <v>162</v>
      </c>
      <c r="N661" s="37">
        <v>3.7139707695644502</v>
      </c>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2"/>
        <v>.Industrial Minerals.Pumping.Slurry Stock.SmallRotary pumpService requested.Industrial Minerals.Machine Drive</v>
      </c>
    </row>
    <row r="662" spans="1:116" s="12" customFormat="1" x14ac:dyDescent="0.25">
      <c r="A662" s="10" t="s">
        <v>232</v>
      </c>
      <c r="B662" s="41"/>
      <c r="D662" s="39"/>
      <c r="E662" s="39"/>
      <c r="F662" s="10" t="s">
        <v>235</v>
      </c>
      <c r="G662" s="10" t="s">
        <v>268</v>
      </c>
      <c r="H662" s="11"/>
      <c r="I662" s="10"/>
      <c r="J662" s="10" t="s">
        <v>313</v>
      </c>
      <c r="K662" s="39" t="s">
        <v>51</v>
      </c>
      <c r="L662" s="24"/>
      <c r="M662" s="27" t="s">
        <v>162</v>
      </c>
      <c r="N662" s="37">
        <v>1.90549143576874</v>
      </c>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2"/>
        <v>.Industrial Minerals.Pumping.Slurry Stock.SmallEff rotary pump variable speedService requested.Industrial Minerals.Machine Drive</v>
      </c>
    </row>
    <row r="663" spans="1:116" s="12" customFormat="1" x14ac:dyDescent="0.25">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2"/>
        <v/>
      </c>
    </row>
    <row r="664" spans="1:116" s="12" customFormat="1" x14ac:dyDescent="0.25">
      <c r="A664" s="10" t="s">
        <v>236</v>
      </c>
      <c r="B664" s="41"/>
      <c r="D664" s="39"/>
      <c r="E664" s="39"/>
      <c r="F664" s="10" t="s">
        <v>233</v>
      </c>
      <c r="G664" s="10" t="s">
        <v>268</v>
      </c>
      <c r="H664" s="11"/>
      <c r="I664" s="10"/>
      <c r="J664" s="10" t="s">
        <v>313</v>
      </c>
      <c r="K664" s="39" t="s">
        <v>51</v>
      </c>
      <c r="L664" s="24"/>
      <c r="M664" s="27" t="s">
        <v>162</v>
      </c>
      <c r="N664" s="37">
        <v>2.9904699702986499</v>
      </c>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2"/>
        <v>.Industrial Minerals.Pumping.Slurry Stock.LargeRotary pumpService requested.Industrial Minerals.Machine Drive</v>
      </c>
    </row>
    <row r="665" spans="1:116" s="12" customFormat="1" x14ac:dyDescent="0.25">
      <c r="A665" s="10" t="s">
        <v>236</v>
      </c>
      <c r="B665" s="41"/>
      <c r="D665" s="39"/>
      <c r="E665" s="39"/>
      <c r="F665" s="10" t="s">
        <v>235</v>
      </c>
      <c r="G665" s="10" t="s">
        <v>268</v>
      </c>
      <c r="H665" s="11"/>
      <c r="I665" s="10"/>
      <c r="J665" s="10" t="s">
        <v>313</v>
      </c>
      <c r="K665" s="39" t="s">
        <v>51</v>
      </c>
      <c r="L665" s="24"/>
      <c r="M665" s="27" t="s">
        <v>162</v>
      </c>
      <c r="N665" s="37">
        <v>1.5342918054241801</v>
      </c>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2"/>
        <v>.Industrial Minerals.Pumping.Slurry Stock.LargeEff rotary pump variable speedService requested.Industrial Minerals.Machine Drive</v>
      </c>
    </row>
    <row r="666" spans="1:116" s="12" customFormat="1" x14ac:dyDescent="0.25">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2"/>
        <v/>
      </c>
    </row>
    <row r="667" spans="1:116" s="12" customFormat="1" x14ac:dyDescent="0.25">
      <c r="A667" s="10" t="s">
        <v>237</v>
      </c>
      <c r="B667" s="41"/>
      <c r="D667" s="39"/>
      <c r="E667" s="39"/>
      <c r="F667" s="10" t="s">
        <v>238</v>
      </c>
      <c r="G667" s="10" t="s">
        <v>268</v>
      </c>
      <c r="H667" s="11"/>
      <c r="I667" s="10"/>
      <c r="J667" s="10" t="s">
        <v>313</v>
      </c>
      <c r="K667" s="39" t="s">
        <v>51</v>
      </c>
      <c r="L667" s="24"/>
      <c r="M667" s="27" t="s">
        <v>162</v>
      </c>
      <c r="N667" s="37">
        <v>3.3371911262752998</v>
      </c>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2"/>
        <v>.Industrial Minerals.Pumping.Precision.SmallReciprocating pumpService requested.Industrial Minerals.Machine Drive</v>
      </c>
    </row>
    <row r="668" spans="1:116" s="12" customFormat="1" x14ac:dyDescent="0.25">
      <c r="A668" s="10" t="s">
        <v>237</v>
      </c>
      <c r="B668" s="41"/>
      <c r="D668" s="39"/>
      <c r="E668" s="39"/>
      <c r="F668" s="10" t="s">
        <v>239</v>
      </c>
      <c r="G668" s="10" t="s">
        <v>268</v>
      </c>
      <c r="H668" s="11"/>
      <c r="I668" s="10"/>
      <c r="J668" s="10" t="s">
        <v>313</v>
      </c>
      <c r="K668" s="39" t="s">
        <v>51</v>
      </c>
      <c r="L668" s="24"/>
      <c r="M668" s="27" t="s">
        <v>162</v>
      </c>
      <c r="N668" s="37">
        <v>1.7121807104008899</v>
      </c>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2"/>
        <v>.Industrial Minerals.Pumping.Precision.SmallEff reciprocating pump variable speedService requested.Industrial Minerals.Machine Drive</v>
      </c>
    </row>
    <row r="669" spans="1:116" s="12" customFormat="1" x14ac:dyDescent="0.25">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2"/>
        <v/>
      </c>
    </row>
    <row r="670" spans="1:116" s="12" customFormat="1" x14ac:dyDescent="0.25">
      <c r="A670" s="10" t="s">
        <v>240</v>
      </c>
      <c r="B670" s="41"/>
      <c r="D670" s="39"/>
      <c r="E670" s="39"/>
      <c r="F670" s="10" t="s">
        <v>238</v>
      </c>
      <c r="G670" s="10" t="s">
        <v>268</v>
      </c>
      <c r="H670" s="11"/>
      <c r="I670" s="10"/>
      <c r="J670" s="10" t="s">
        <v>313</v>
      </c>
      <c r="K670" s="39" t="s">
        <v>51</v>
      </c>
      <c r="L670" s="24"/>
      <c r="M670" s="27" t="s">
        <v>162</v>
      </c>
      <c r="N670" s="37">
        <v>2.7090139730940699</v>
      </c>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2"/>
        <v>.Industrial Minerals.Pumping.Precision.LargeReciprocating pumpService requested.Industrial Minerals.Machine Drive</v>
      </c>
    </row>
    <row r="671" spans="1:116" s="12" customFormat="1" x14ac:dyDescent="0.25">
      <c r="A671" s="10" t="s">
        <v>240</v>
      </c>
      <c r="B671" s="41"/>
      <c r="D671" s="39"/>
      <c r="E671" s="39"/>
      <c r="F671" s="10" t="s">
        <v>239</v>
      </c>
      <c r="G671" s="10" t="s">
        <v>268</v>
      </c>
      <c r="H671" s="11"/>
      <c r="I671" s="10"/>
      <c r="J671" s="10" t="s">
        <v>313</v>
      </c>
      <c r="K671" s="39" t="s">
        <v>51</v>
      </c>
      <c r="L671" s="24"/>
      <c r="M671" s="27" t="s">
        <v>162</v>
      </c>
      <c r="N671" s="37">
        <v>1.3898878707960201</v>
      </c>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2"/>
        <v>.Industrial Minerals.Pumping.Precision.LargeEff reciprocating pump variable speedService requested.Industrial Minerals.Machine Drive</v>
      </c>
    </row>
    <row r="672" spans="1:116"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2"/>
        <v/>
      </c>
    </row>
    <row r="673" spans="1:116" s="12" customFormat="1" x14ac:dyDescent="0.25">
      <c r="A673" s="10" t="s">
        <v>241</v>
      </c>
      <c r="B673" s="41"/>
      <c r="D673" s="39"/>
      <c r="E673" s="39"/>
      <c r="F673" s="10" t="s">
        <v>242</v>
      </c>
      <c r="G673" s="10" t="s">
        <v>268</v>
      </c>
      <c r="H673" s="11"/>
      <c r="I673" s="10"/>
      <c r="J673" s="10" t="s">
        <v>313</v>
      </c>
      <c r="K673" s="39" t="s">
        <v>51</v>
      </c>
      <c r="L673" s="24"/>
      <c r="M673" s="27" t="s">
        <v>162</v>
      </c>
      <c r="N673" s="37">
        <v>1.1764705882352899</v>
      </c>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2"/>
        <v>.Industrial Minerals.Direct DriveMotor speed control V beltService requested.Industrial Minerals.Machine Drive</v>
      </c>
    </row>
    <row r="674" spans="1:116" s="12" customFormat="1" x14ac:dyDescent="0.25">
      <c r="A674" s="10" t="s">
        <v>241</v>
      </c>
      <c r="B674" s="41"/>
      <c r="D674" s="39"/>
      <c r="E674" s="39"/>
      <c r="F674" s="10" t="s">
        <v>243</v>
      </c>
      <c r="G674" s="10" t="s">
        <v>268</v>
      </c>
      <c r="H674" s="11"/>
      <c r="I674" s="10"/>
      <c r="J674" s="10" t="s">
        <v>313</v>
      </c>
      <c r="K674" s="39" t="s">
        <v>51</v>
      </c>
      <c r="L674" s="24"/>
      <c r="M674" s="27" t="s">
        <v>162</v>
      </c>
      <c r="N674" s="37">
        <v>1.06326422115895</v>
      </c>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2"/>
        <v>.Industrial Minerals.Direct DriveMotor speed control variable speedService requested.Industrial Minerals.Machine Drive</v>
      </c>
    </row>
    <row r="675" spans="1:116" s="12" customFormat="1" x14ac:dyDescent="0.25">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2"/>
        <v/>
      </c>
    </row>
    <row r="676" spans="1:116" s="12" customFormat="1" x14ac:dyDescent="0.25">
      <c r="A676" s="10" t="s">
        <v>244</v>
      </c>
      <c r="B676" s="41"/>
      <c r="D676" s="39"/>
      <c r="E676" s="39"/>
      <c r="F676" s="10" t="s">
        <v>245</v>
      </c>
      <c r="G676" s="10" t="s">
        <v>268</v>
      </c>
      <c r="H676" s="11"/>
      <c r="I676" s="10"/>
      <c r="J676" s="10" t="s">
        <v>281</v>
      </c>
      <c r="K676" s="39" t="s">
        <v>51</v>
      </c>
      <c r="L676" s="24"/>
      <c r="M676" s="27" t="s">
        <v>162</v>
      </c>
      <c r="N676" s="37">
        <v>1.1661807580174901</v>
      </c>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2"/>
        <v>.Industrial Minerals.Machine Drive.Size 1AC motor 1 5 hpService requested.Electricity</v>
      </c>
    </row>
    <row r="677" spans="1:116" s="12" customFormat="1" x14ac:dyDescent="0.25">
      <c r="A677" s="10" t="s">
        <v>244</v>
      </c>
      <c r="B677" s="41"/>
      <c r="D677" s="39"/>
      <c r="E677" s="39"/>
      <c r="F677" s="10" t="s">
        <v>246</v>
      </c>
      <c r="G677" s="10" t="s">
        <v>268</v>
      </c>
      <c r="H677" s="11"/>
      <c r="I677" s="10"/>
      <c r="J677" s="10" t="s">
        <v>281</v>
      </c>
      <c r="K677" s="39" t="s">
        <v>51</v>
      </c>
      <c r="L677" s="24"/>
      <c r="M677" s="27" t="s">
        <v>162</v>
      </c>
      <c r="N677" s="37">
        <v>1.1401208528104001</v>
      </c>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2"/>
        <v>.Industrial Minerals.Machine Drive.Size 1Eff AC motor 1 5 hpService requested.Electricity</v>
      </c>
    </row>
    <row r="678" spans="1:116" s="12" customFormat="1" x14ac:dyDescent="0.25">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2"/>
        <v/>
      </c>
    </row>
    <row r="679" spans="1:116" s="12" customFormat="1" x14ac:dyDescent="0.25">
      <c r="A679" s="10" t="s">
        <v>247</v>
      </c>
      <c r="B679" s="41"/>
      <c r="D679" s="39"/>
      <c r="E679" s="39"/>
      <c r="F679" s="10" t="s">
        <v>248</v>
      </c>
      <c r="G679" s="10" t="s">
        <v>268</v>
      </c>
      <c r="H679" s="11"/>
      <c r="I679" s="10"/>
      <c r="J679" s="10" t="s">
        <v>281</v>
      </c>
      <c r="K679" s="39" t="s">
        <v>51</v>
      </c>
      <c r="L679" s="24"/>
      <c r="M679" s="27" t="s">
        <v>162</v>
      </c>
      <c r="N679" s="37">
        <v>1.1213276519399</v>
      </c>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2"/>
        <v>.Industrial Minerals.Machine Drive.Size 2AC motor 6 25 hpService requested.Electricity</v>
      </c>
    </row>
    <row r="680" spans="1:116" s="12" customFormat="1" x14ac:dyDescent="0.25">
      <c r="A680" s="10" t="s">
        <v>247</v>
      </c>
      <c r="B680" s="41"/>
      <c r="D680" s="39"/>
      <c r="E680" s="39"/>
      <c r="F680" s="10" t="s">
        <v>249</v>
      </c>
      <c r="G680" s="10" t="s">
        <v>268</v>
      </c>
      <c r="H680" s="11"/>
      <c r="I680" s="10"/>
      <c r="J680" s="10" t="s">
        <v>281</v>
      </c>
      <c r="K680" s="39" t="s">
        <v>51</v>
      </c>
      <c r="L680" s="24"/>
      <c r="M680" s="27" t="s">
        <v>162</v>
      </c>
      <c r="N680" s="37">
        <v>1.0972130787798999</v>
      </c>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2"/>
        <v>.Industrial Minerals.Machine Drive.Size 2Eff motor 6 25 hpService requested.Electricity</v>
      </c>
    </row>
    <row r="681" spans="1:116" s="12" customFormat="1" x14ac:dyDescent="0.25">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2"/>
        <v/>
      </c>
    </row>
    <row r="682" spans="1:116" s="12" customFormat="1" x14ac:dyDescent="0.25">
      <c r="A682" s="10" t="s">
        <v>250</v>
      </c>
      <c r="B682" s="41"/>
      <c r="D682" s="39"/>
      <c r="E682" s="39"/>
      <c r="F682" s="10" t="s">
        <v>251</v>
      </c>
      <c r="G682" s="10" t="s">
        <v>268</v>
      </c>
      <c r="H682" s="11"/>
      <c r="I682" s="10"/>
      <c r="J682" s="10" t="s">
        <v>281</v>
      </c>
      <c r="K682" s="39" t="s">
        <v>51</v>
      </c>
      <c r="L682" s="24"/>
      <c r="M682" s="27" t="s">
        <v>162</v>
      </c>
      <c r="N682" s="37">
        <v>1.0843869960311401</v>
      </c>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2"/>
        <v>.Industrial Minerals.Machine Drive.Size 3AC motor 26 100 hpService requested.Electricity</v>
      </c>
    </row>
    <row r="683" spans="1:116" s="12" customFormat="1" x14ac:dyDescent="0.25">
      <c r="A683" s="10" t="s">
        <v>250</v>
      </c>
      <c r="B683" s="41"/>
      <c r="D683" s="39"/>
      <c r="E683" s="39"/>
      <c r="F683" s="10" t="s">
        <v>252</v>
      </c>
      <c r="G683" s="10" t="s">
        <v>268</v>
      </c>
      <c r="H683" s="11"/>
      <c r="I683" s="10"/>
      <c r="J683" s="10" t="s">
        <v>281</v>
      </c>
      <c r="K683" s="39" t="s">
        <v>51</v>
      </c>
      <c r="L683" s="24"/>
      <c r="M683" s="27" t="s">
        <v>162</v>
      </c>
      <c r="N683" s="37">
        <v>1.07411385606874</v>
      </c>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2"/>
        <v>.Industrial Minerals.Machine Drive.Size 3Eff AC motor 26 100 hpService requested.Electricity</v>
      </c>
    </row>
    <row r="684" spans="1:116" s="12" customFormat="1" x14ac:dyDescent="0.25">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2"/>
        <v/>
      </c>
    </row>
    <row r="685" spans="1:116" s="12" customFormat="1" x14ac:dyDescent="0.25">
      <c r="A685" s="10" t="s">
        <v>253</v>
      </c>
      <c r="B685" s="41"/>
      <c r="D685" s="39"/>
      <c r="E685" s="39"/>
      <c r="F685" s="10" t="s">
        <v>254</v>
      </c>
      <c r="G685" s="10" t="s">
        <v>268</v>
      </c>
      <c r="H685" s="11"/>
      <c r="I685" s="10"/>
      <c r="J685" s="10" t="s">
        <v>281</v>
      </c>
      <c r="K685" s="39" t="s">
        <v>51</v>
      </c>
      <c r="L685" s="24"/>
      <c r="M685" s="27" t="s">
        <v>162</v>
      </c>
      <c r="N685" s="37">
        <v>1.07411385606874</v>
      </c>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2"/>
        <v>.Industrial Minerals.Machine Drive.Size 4AC motor 101 200 hpService requested.Electricity</v>
      </c>
    </row>
    <row r="686" spans="1:116" s="12" customFormat="1" x14ac:dyDescent="0.25">
      <c r="A686" s="10" t="s">
        <v>253</v>
      </c>
      <c r="B686" s="41"/>
      <c r="D686" s="39"/>
      <c r="E686" s="39"/>
      <c r="F686" s="10" t="s">
        <v>255</v>
      </c>
      <c r="G686" s="10" t="s">
        <v>268</v>
      </c>
      <c r="H686" s="11"/>
      <c r="I686" s="10"/>
      <c r="J686" s="10" t="s">
        <v>281</v>
      </c>
      <c r="K686" s="39" t="s">
        <v>51</v>
      </c>
      <c r="L686" s="24"/>
      <c r="M686" s="27" t="s">
        <v>162</v>
      </c>
      <c r="N686" s="37">
        <v>1.0696102340307201</v>
      </c>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2"/>
        <v>.Industrial Minerals.Machine Drive.Size 4Eff AC motor 101 200 hpService requested.Electricity</v>
      </c>
    </row>
    <row r="687" spans="1:116" s="12" customFormat="1" x14ac:dyDescent="0.25">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2"/>
        <v/>
      </c>
    </row>
    <row r="688" spans="1:116" s="12" customFormat="1" x14ac:dyDescent="0.25">
      <c r="A688" s="10" t="s">
        <v>256</v>
      </c>
      <c r="B688" s="41"/>
      <c r="D688" s="39"/>
      <c r="E688" s="39"/>
      <c r="F688" s="10" t="s">
        <v>257</v>
      </c>
      <c r="G688" s="10" t="s">
        <v>268</v>
      </c>
      <c r="H688" s="11"/>
      <c r="I688" s="10"/>
      <c r="J688" s="10" t="s">
        <v>281</v>
      </c>
      <c r="K688" s="39" t="s">
        <v>51</v>
      </c>
      <c r="L688" s="24"/>
      <c r="M688" s="27" t="s">
        <v>162</v>
      </c>
      <c r="N688" s="37">
        <v>1.0651442205274599</v>
      </c>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2"/>
        <v>.Industrial Minerals.Machine Drive.Size 5AC motor 201 500 hpService requested.Electricity</v>
      </c>
    </row>
    <row r="689" spans="1:116" s="12" customFormat="1" x14ac:dyDescent="0.25">
      <c r="A689" s="10" t="s">
        <v>256</v>
      </c>
      <c r="B689" s="41"/>
      <c r="D689" s="39"/>
      <c r="E689" s="39"/>
      <c r="F689" s="10" t="s">
        <v>258</v>
      </c>
      <c r="G689" s="10" t="s">
        <v>268</v>
      </c>
      <c r="H689" s="11"/>
      <c r="I689" s="10"/>
      <c r="J689" s="10" t="s">
        <v>281</v>
      </c>
      <c r="K689" s="39" t="s">
        <v>51</v>
      </c>
      <c r="L689" s="24"/>
      <c r="M689" s="27" t="s">
        <v>162</v>
      </c>
      <c r="N689" s="37">
        <v>1.0607153464296299</v>
      </c>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2"/>
        <v>.Industrial Minerals.Machine Drive.Size 5Eff AC motor 201 500 hpService requested.Electricity</v>
      </c>
    </row>
    <row r="690" spans="1:116" s="12" customFormat="1" x14ac:dyDescent="0.25">
      <c r="A690" s="10" t="s">
        <v>256</v>
      </c>
      <c r="B690" s="41"/>
      <c r="D690" s="39"/>
      <c r="E690" s="39"/>
      <c r="F690" s="10" t="s">
        <v>259</v>
      </c>
      <c r="G690" s="10" t="s">
        <v>268</v>
      </c>
      <c r="H690" s="11"/>
      <c r="I690" s="10"/>
      <c r="J690" s="10" t="s">
        <v>281</v>
      </c>
      <c r="K690" s="39" t="s">
        <v>51</v>
      </c>
      <c r="L690" s="24"/>
      <c r="M690" s="27" t="s">
        <v>162</v>
      </c>
      <c r="N690" s="37">
        <v>1.0519671786240301</v>
      </c>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2"/>
        <v>.Industrial Minerals.Machine Drive.Size 5Synchronous AC motor 201 500 hpService requested.Electricity</v>
      </c>
    </row>
    <row r="691" spans="1:116" s="12" customFormat="1" x14ac:dyDescent="0.25">
      <c r="A691" s="10" t="s">
        <v>256</v>
      </c>
      <c r="B691" s="41"/>
      <c r="D691" s="39"/>
      <c r="E691" s="39"/>
      <c r="F691" s="10" t="s">
        <v>260</v>
      </c>
      <c r="G691" s="10" t="s">
        <v>268</v>
      </c>
      <c r="H691" s="11"/>
      <c r="I691" s="10"/>
      <c r="J691" s="10" t="s">
        <v>281</v>
      </c>
      <c r="K691" s="39" t="s">
        <v>51</v>
      </c>
      <c r="L691" s="24"/>
      <c r="M691" s="27" t="s">
        <v>162</v>
      </c>
      <c r="N691" s="37">
        <v>1.5698587127158601</v>
      </c>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2"/>
        <v>.Industrial Minerals.Machine Drive.Size 5DC motor 201 500 hpService requested.Electricity</v>
      </c>
    </row>
    <row r="692" spans="1:116" s="12" customFormat="1" x14ac:dyDescent="0.25">
      <c r="A692" s="10" t="s">
        <v>256</v>
      </c>
      <c r="B692" s="41"/>
      <c r="D692" s="39"/>
      <c r="E692" s="39"/>
      <c r="F692" s="10" t="s">
        <v>261</v>
      </c>
      <c r="G692" s="10" t="s">
        <v>268</v>
      </c>
      <c r="H692" s="11"/>
      <c r="I692" s="10"/>
      <c r="J692" s="10" t="s">
        <v>281</v>
      </c>
      <c r="K692" s="39" t="s">
        <v>51</v>
      </c>
      <c r="L692" s="24"/>
      <c r="M692" s="27" t="s">
        <v>162</v>
      </c>
      <c r="N692" s="37">
        <v>1.20048019207683</v>
      </c>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2"/>
        <v>.Industrial Minerals.Machine Drive.Size 5DC solid state motor 201 500 hpService requested.Electricity</v>
      </c>
    </row>
    <row r="693" spans="1:116" s="12" customFormat="1" x14ac:dyDescent="0.25">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2"/>
        <v/>
      </c>
    </row>
    <row r="694" spans="1:116" s="12" customFormat="1" x14ac:dyDescent="0.25">
      <c r="A694" s="10" t="s">
        <v>262</v>
      </c>
      <c r="B694" s="41"/>
      <c r="D694" s="39"/>
      <c r="E694" s="39"/>
      <c r="F694" s="10" t="s">
        <v>263</v>
      </c>
      <c r="G694" s="10" t="s">
        <v>268</v>
      </c>
      <c r="H694" s="11"/>
      <c r="I694" s="10"/>
      <c r="J694" s="10" t="s">
        <v>281</v>
      </c>
      <c r="K694" s="39" t="s">
        <v>51</v>
      </c>
      <c r="L694" s="24"/>
      <c r="M694" s="27" t="s">
        <v>162</v>
      </c>
      <c r="N694" s="37">
        <v>1.08785518471781</v>
      </c>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2"/>
        <v>.Industrial Minerals.Machine Drive.Size 6Std AC motor 500 hpService requested.Electricity</v>
      </c>
    </row>
    <row r="695" spans="1:116" s="12" customFormat="1" x14ac:dyDescent="0.25">
      <c r="A695" s="10" t="s">
        <v>262</v>
      </c>
      <c r="B695" s="41"/>
      <c r="D695" s="39"/>
      <c r="E695" s="39"/>
      <c r="F695" s="10" t="s">
        <v>264</v>
      </c>
      <c r="G695" s="10" t="s">
        <v>268</v>
      </c>
      <c r="H695" s="11"/>
      <c r="I695" s="10"/>
      <c r="J695" s="10" t="s">
        <v>281</v>
      </c>
      <c r="K695" s="39" t="s">
        <v>51</v>
      </c>
      <c r="L695" s="24"/>
      <c r="M695" s="27" t="s">
        <v>162</v>
      </c>
      <c r="N695" s="37">
        <v>1.07411385606874</v>
      </c>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2"/>
        <v>.Industrial Minerals.Machine Drive.Size 6Eff AC motor 500 hpService requested.Electricity</v>
      </c>
    </row>
    <row r="696" spans="1:116" s="12" customFormat="1" x14ac:dyDescent="0.25">
      <c r="A696" s="10" t="s">
        <v>262</v>
      </c>
      <c r="B696" s="41"/>
      <c r="D696" s="39"/>
      <c r="E696" s="39"/>
      <c r="F696" s="10" t="s">
        <v>265</v>
      </c>
      <c r="G696" s="10" t="s">
        <v>268</v>
      </c>
      <c r="H696" s="11"/>
      <c r="I696" s="10"/>
      <c r="J696" s="10" t="s">
        <v>281</v>
      </c>
      <c r="K696" s="39" t="s">
        <v>51</v>
      </c>
      <c r="L696" s="24"/>
      <c r="M696" s="27" t="s">
        <v>162</v>
      </c>
      <c r="N696" s="37">
        <v>1.0519671786240301</v>
      </c>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2"/>
        <v>.Industrial Minerals.Machine Drive.Size 6Scynchronous AC motor 500 hpService requested.Electricity</v>
      </c>
    </row>
    <row r="697" spans="1:116" s="12" customFormat="1" x14ac:dyDescent="0.25">
      <c r="A697" s="10" t="s">
        <v>262</v>
      </c>
      <c r="B697" s="41"/>
      <c r="D697" s="39"/>
      <c r="E697" s="39"/>
      <c r="F697" s="10" t="s">
        <v>266</v>
      </c>
      <c r="G697" s="10" t="s">
        <v>268</v>
      </c>
      <c r="H697" s="11"/>
      <c r="I697" s="10"/>
      <c r="J697" s="10" t="s">
        <v>281</v>
      </c>
      <c r="K697" s="39" t="s">
        <v>51</v>
      </c>
      <c r="L697" s="24"/>
      <c r="M697" s="27" t="s">
        <v>162</v>
      </c>
      <c r="N697" s="37">
        <v>1.5698587127158601</v>
      </c>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2"/>
        <v>.Industrial Minerals.Machine Drive.Size 6DC motor 500 hpService requested.Electricity</v>
      </c>
    </row>
    <row r="698" spans="1:116" s="12" customFormat="1" x14ac:dyDescent="0.25">
      <c r="A698" s="10" t="s">
        <v>262</v>
      </c>
      <c r="B698" s="41"/>
      <c r="D698" s="39"/>
      <c r="E698" s="39"/>
      <c r="F698" s="10" t="s">
        <v>267</v>
      </c>
      <c r="G698" s="10" t="s">
        <v>268</v>
      </c>
      <c r="H698" s="11"/>
      <c r="I698" s="10"/>
      <c r="J698" s="10" t="s">
        <v>281</v>
      </c>
      <c r="K698" s="39" t="s">
        <v>51</v>
      </c>
      <c r="L698" s="24"/>
      <c r="M698" s="27" t="s">
        <v>162</v>
      </c>
      <c r="N698" s="37">
        <v>1.20048019207683</v>
      </c>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2"/>
        <v>.Industrial Minerals.Machine Drive.Size 6DC solid state motor 500 hpService requested.Electricity</v>
      </c>
    </row>
    <row r="699" spans="1:116" s="12" customFormat="1" x14ac:dyDescent="0.25">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2"/>
        <v/>
      </c>
    </row>
    <row r="700" spans="1:116" s="12" customFormat="1" x14ac:dyDescent="0.25">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2"/>
        <v/>
      </c>
    </row>
    <row r="701" spans="1:116"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2"/>
        <v/>
      </c>
    </row>
    <row r="702" spans="1:116" s="12" customFormat="1" x14ac:dyDescent="0.25">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2"/>
        <v/>
      </c>
    </row>
    <row r="703" spans="1:116" s="12" customFormat="1" x14ac:dyDescent="0.25">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2"/>
        <v/>
      </c>
    </row>
    <row r="704" spans="1:116"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2"/>
        <v/>
      </c>
    </row>
    <row r="705" spans="1:116" s="12" customFormat="1" x14ac:dyDescent="0.25">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2"/>
        <v/>
      </c>
    </row>
    <row r="706" spans="1:116" s="12" customFormat="1" x14ac:dyDescent="0.25">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2"/>
        <v/>
      </c>
    </row>
    <row r="707" spans="1:116"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3">_xlfn.CONCAT(A707,C707,F707:J707)</f>
        <v/>
      </c>
    </row>
    <row r="708" spans="1:116" s="12" customFormat="1" x14ac:dyDescent="0.25">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3"/>
        <v/>
      </c>
    </row>
    <row r="709" spans="1:116" s="12" customFormat="1" x14ac:dyDescent="0.25">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3"/>
        <v/>
      </c>
    </row>
    <row r="710" spans="1:116" s="12" customFormat="1" x14ac:dyDescent="0.25">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3"/>
        <v/>
      </c>
    </row>
    <row r="711" spans="1:116" s="12" customFormat="1" x14ac:dyDescent="0.25">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3"/>
        <v/>
      </c>
    </row>
    <row r="712" spans="1:116" s="12" customFormat="1" x14ac:dyDescent="0.25">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3"/>
        <v/>
      </c>
    </row>
    <row r="713" spans="1:116"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3"/>
        <v/>
      </c>
    </row>
    <row r="714" spans="1:116" s="12" customFormat="1" x14ac:dyDescent="0.25">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3"/>
        <v/>
      </c>
    </row>
    <row r="715" spans="1:116" s="12" customFormat="1" x14ac:dyDescent="0.25">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3"/>
        <v/>
      </c>
    </row>
    <row r="716" spans="1:116" s="12" customFormat="1" x14ac:dyDescent="0.25">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3"/>
        <v/>
      </c>
    </row>
    <row r="717" spans="1:116" s="12" customFormat="1" x14ac:dyDescent="0.25">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3"/>
        <v/>
      </c>
    </row>
    <row r="718" spans="1:116" s="12" customFormat="1" x14ac:dyDescent="0.25">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3"/>
        <v/>
      </c>
    </row>
    <row r="719" spans="1:116"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3"/>
        <v/>
      </c>
    </row>
    <row r="720" spans="1:116"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3"/>
        <v/>
      </c>
    </row>
    <row r="721" spans="1:116"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3"/>
        <v/>
      </c>
    </row>
    <row r="722" spans="1:116"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3"/>
        <v/>
      </c>
    </row>
    <row r="723" spans="1:116"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3"/>
        <v/>
      </c>
    </row>
    <row r="724" spans="1:116"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3"/>
        <v/>
      </c>
    </row>
    <row r="725" spans="1:116"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3"/>
        <v/>
      </c>
    </row>
    <row r="726" spans="1:116"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3"/>
        <v/>
      </c>
    </row>
    <row r="727" spans="1:116"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3"/>
        <v/>
      </c>
    </row>
    <row r="728" spans="1:116"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3"/>
        <v/>
      </c>
    </row>
    <row r="729" spans="1:116"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3"/>
        <v/>
      </c>
    </row>
    <row r="730" spans="1:116"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3"/>
        <v/>
      </c>
    </row>
    <row r="731" spans="1:116"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3"/>
        <v/>
      </c>
    </row>
    <row r="732" spans="1:116"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3"/>
        <v/>
      </c>
    </row>
    <row r="733" spans="1:116"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3"/>
        <v/>
      </c>
    </row>
    <row r="734" spans="1:116"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3"/>
        <v/>
      </c>
    </row>
    <row r="735" spans="1:116"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3"/>
        <v/>
      </c>
    </row>
    <row r="736" spans="1:116"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3"/>
        <v/>
      </c>
    </row>
    <row r="737" spans="1:116"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3"/>
        <v/>
      </c>
    </row>
    <row r="738" spans="1:116"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3"/>
        <v/>
      </c>
    </row>
    <row r="739" spans="1:116"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3"/>
        <v/>
      </c>
    </row>
    <row r="740" spans="1:116"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3"/>
        <v/>
      </c>
    </row>
    <row r="741" spans="1:116"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3"/>
        <v/>
      </c>
    </row>
    <row r="742" spans="1:116"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3"/>
        <v/>
      </c>
    </row>
    <row r="743" spans="1:116"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3"/>
        <v/>
      </c>
    </row>
    <row r="744" spans="1:116"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3"/>
        <v/>
      </c>
    </row>
    <row r="745" spans="1:116"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3"/>
        <v/>
      </c>
    </row>
    <row r="746" spans="1:116"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3"/>
        <v/>
      </c>
    </row>
    <row r="747" spans="1:116"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3"/>
        <v/>
      </c>
    </row>
    <row r="748" spans="1:116"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3"/>
        <v/>
      </c>
    </row>
    <row r="749" spans="1:116"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3"/>
        <v/>
      </c>
    </row>
    <row r="750" spans="1:116"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3"/>
        <v/>
      </c>
    </row>
    <row r="751" spans="1:116"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3"/>
        <v/>
      </c>
    </row>
    <row r="752" spans="1:116"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3"/>
        <v/>
      </c>
    </row>
    <row r="753" spans="1:116"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3"/>
        <v/>
      </c>
    </row>
    <row r="754" spans="1:116"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3"/>
        <v/>
      </c>
    </row>
    <row r="755" spans="1:116"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3"/>
        <v/>
      </c>
    </row>
    <row r="756" spans="1:116"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3"/>
        <v/>
      </c>
    </row>
    <row r="757" spans="1:116"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3"/>
        <v/>
      </c>
    </row>
    <row r="758" spans="1:116"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3"/>
        <v/>
      </c>
    </row>
    <row r="759" spans="1:116"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3"/>
        <v/>
      </c>
    </row>
    <row r="760" spans="1:116"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3"/>
        <v/>
      </c>
    </row>
    <row r="761" spans="1:116"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3"/>
        <v/>
      </c>
    </row>
    <row r="762" spans="1:116"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3"/>
        <v/>
      </c>
    </row>
    <row r="763" spans="1:116"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3"/>
        <v/>
      </c>
    </row>
    <row r="764" spans="1:116"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3"/>
        <v/>
      </c>
    </row>
    <row r="765" spans="1:116"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3"/>
        <v/>
      </c>
    </row>
    <row r="766" spans="1:116"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3"/>
        <v/>
      </c>
    </row>
    <row r="767" spans="1:116"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3"/>
        <v/>
      </c>
    </row>
    <row r="768" spans="1:116"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3"/>
        <v/>
      </c>
    </row>
    <row r="769" spans="1:116"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3"/>
        <v/>
      </c>
    </row>
    <row r="770" spans="1:116"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3"/>
        <v/>
      </c>
    </row>
    <row r="771" spans="1:116"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4">_xlfn.CONCAT(A771,C771,F771:J771)</f>
        <v/>
      </c>
    </row>
    <row r="772" spans="1:116"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4"/>
        <v/>
      </c>
    </row>
    <row r="773" spans="1:116"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4"/>
        <v/>
      </c>
    </row>
    <row r="774" spans="1:116"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4"/>
        <v/>
      </c>
    </row>
    <row r="775" spans="1:116"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4"/>
        <v/>
      </c>
    </row>
    <row r="776" spans="1:116"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4"/>
        <v/>
      </c>
    </row>
    <row r="777" spans="1:116"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4"/>
        <v/>
      </c>
    </row>
    <row r="778" spans="1:116"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4"/>
        <v/>
      </c>
    </row>
    <row r="779" spans="1:116"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4"/>
        <v/>
      </c>
    </row>
    <row r="780" spans="1:116"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4"/>
        <v/>
      </c>
    </row>
    <row r="781" spans="1:116"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4"/>
        <v/>
      </c>
    </row>
    <row r="782" spans="1:116"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4"/>
        <v/>
      </c>
    </row>
    <row r="783" spans="1:116"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4"/>
        <v/>
      </c>
    </row>
    <row r="784" spans="1:116"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4"/>
        <v/>
      </c>
    </row>
    <row r="785" spans="1:116"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4"/>
        <v/>
      </c>
    </row>
    <row r="786" spans="1:116"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4"/>
        <v/>
      </c>
    </row>
    <row r="787" spans="1:116"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4"/>
        <v/>
      </c>
    </row>
    <row r="788" spans="1:116"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4"/>
        <v/>
      </c>
    </row>
    <row r="789" spans="1:116"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4"/>
        <v/>
      </c>
    </row>
    <row r="790" spans="1:116"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4"/>
        <v/>
      </c>
    </row>
    <row r="791" spans="1:116"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4"/>
        <v/>
      </c>
    </row>
    <row r="792" spans="1:116"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4"/>
        <v/>
      </c>
    </row>
    <row r="793" spans="1:116"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4"/>
        <v/>
      </c>
    </row>
    <row r="794" spans="1:116"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4"/>
        <v/>
      </c>
    </row>
    <row r="795" spans="1:116"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4"/>
        <v/>
      </c>
    </row>
    <row r="796" spans="1:116"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4"/>
        <v/>
      </c>
    </row>
    <row r="797" spans="1:116"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4"/>
        <v/>
      </c>
    </row>
    <row r="798" spans="1:116"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4"/>
        <v/>
      </c>
    </row>
    <row r="799" spans="1:116"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4"/>
        <v/>
      </c>
    </row>
    <row r="800" spans="1:116"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4"/>
        <v/>
      </c>
    </row>
    <row r="801" spans="1:116"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4"/>
        <v/>
      </c>
    </row>
    <row r="802" spans="1:116"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4"/>
        <v/>
      </c>
    </row>
    <row r="803" spans="1:116"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4"/>
        <v/>
      </c>
    </row>
    <row r="804" spans="1:116"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4"/>
        <v/>
      </c>
    </row>
    <row r="805" spans="1:116"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4"/>
        <v/>
      </c>
    </row>
    <row r="806" spans="1:116"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4"/>
        <v/>
      </c>
    </row>
    <row r="807" spans="1:116"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4"/>
        <v/>
      </c>
    </row>
    <row r="808" spans="1:116"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4"/>
        <v/>
      </c>
    </row>
    <row r="809" spans="1:116"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4"/>
        <v/>
      </c>
    </row>
    <row r="810" spans="1:116"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4"/>
        <v/>
      </c>
    </row>
    <row r="811" spans="1:116"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4"/>
        <v/>
      </c>
    </row>
    <row r="812" spans="1:116"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4"/>
        <v/>
      </c>
    </row>
    <row r="813" spans="1:116"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4"/>
        <v/>
      </c>
    </row>
    <row r="814" spans="1:116"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4"/>
        <v/>
      </c>
    </row>
    <row r="815" spans="1:116"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4"/>
        <v/>
      </c>
    </row>
    <row r="816" spans="1:116"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4"/>
        <v/>
      </c>
    </row>
    <row r="817" spans="1:116"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4"/>
        <v/>
      </c>
    </row>
    <row r="818" spans="1:116"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4"/>
        <v/>
      </c>
    </row>
    <row r="819" spans="1:116"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4"/>
        <v/>
      </c>
    </row>
    <row r="820" spans="1:116"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4"/>
        <v/>
      </c>
    </row>
    <row r="821" spans="1:116"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4"/>
        <v/>
      </c>
    </row>
    <row r="822" spans="1:116"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4"/>
        <v/>
      </c>
    </row>
    <row r="823" spans="1:116"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4"/>
        <v/>
      </c>
    </row>
    <row r="824" spans="1:116"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4"/>
        <v/>
      </c>
    </row>
    <row r="825" spans="1:116"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4"/>
        <v/>
      </c>
    </row>
    <row r="826" spans="1:116"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4"/>
        <v/>
      </c>
    </row>
    <row r="827" spans="1:116"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4"/>
        <v/>
      </c>
    </row>
    <row r="828" spans="1:116"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4"/>
        <v/>
      </c>
    </row>
    <row r="829" spans="1:116"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4"/>
        <v/>
      </c>
    </row>
    <row r="830" spans="1:116"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4"/>
        <v/>
      </c>
    </row>
    <row r="831" spans="1:116"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4"/>
        <v/>
      </c>
    </row>
    <row r="832" spans="1:116"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4"/>
        <v/>
      </c>
    </row>
    <row r="833" spans="1:116"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4"/>
        <v/>
      </c>
    </row>
    <row r="834" spans="1:116"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4"/>
        <v/>
      </c>
    </row>
    <row r="835" spans="1:116"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5">_xlfn.CONCAT(A835,C835,F835:J835)</f>
        <v/>
      </c>
    </row>
    <row r="836" spans="1:116"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5"/>
        <v/>
      </c>
    </row>
    <row r="837" spans="1:116"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5"/>
        <v/>
      </c>
    </row>
    <row r="838" spans="1:116"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5"/>
        <v/>
      </c>
    </row>
    <row r="839" spans="1:116"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5"/>
        <v/>
      </c>
    </row>
    <row r="840" spans="1:116"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5"/>
        <v/>
      </c>
    </row>
    <row r="841" spans="1:116"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5"/>
        <v/>
      </c>
    </row>
    <row r="842" spans="1:116"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5"/>
        <v/>
      </c>
    </row>
    <row r="843" spans="1:116"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5"/>
        <v/>
      </c>
    </row>
    <row r="844" spans="1:116"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5"/>
        <v/>
      </c>
    </row>
    <row r="845" spans="1:116"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5"/>
        <v/>
      </c>
    </row>
    <row r="846" spans="1:116"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5"/>
        <v/>
      </c>
    </row>
    <row r="847" spans="1:116"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5"/>
        <v/>
      </c>
    </row>
    <row r="848" spans="1:116"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5"/>
        <v/>
      </c>
    </row>
    <row r="849" spans="1:116"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5"/>
        <v/>
      </c>
    </row>
    <row r="850" spans="1:116"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5"/>
        <v/>
      </c>
    </row>
    <row r="851" spans="1:116"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5"/>
        <v/>
      </c>
    </row>
    <row r="852" spans="1:116"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5"/>
        <v/>
      </c>
    </row>
    <row r="853" spans="1:116"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5"/>
        <v/>
      </c>
    </row>
    <row r="854" spans="1:116"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5"/>
        <v/>
      </c>
    </row>
    <row r="855" spans="1:116"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5"/>
        <v/>
      </c>
    </row>
    <row r="856" spans="1:116"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5"/>
        <v/>
      </c>
    </row>
    <row r="857" spans="1:116"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5"/>
        <v/>
      </c>
    </row>
    <row r="858" spans="1:116"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5"/>
        <v/>
      </c>
    </row>
    <row r="859" spans="1:116"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5"/>
        <v/>
      </c>
    </row>
    <row r="860" spans="1:116"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5"/>
        <v/>
      </c>
    </row>
    <row r="861" spans="1:116"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5"/>
        <v/>
      </c>
    </row>
    <row r="862" spans="1:116"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5"/>
        <v/>
      </c>
    </row>
    <row r="863" spans="1:116"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5"/>
        <v/>
      </c>
    </row>
    <row r="864" spans="1:116"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5"/>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5"/>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5"/>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5"/>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5"/>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5"/>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5"/>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5"/>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5"/>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5"/>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5"/>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5"/>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5"/>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5"/>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5"/>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5"/>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5"/>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5"/>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5"/>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5"/>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5"/>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5"/>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5"/>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5"/>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5"/>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5"/>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5"/>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5"/>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5"/>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5"/>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5"/>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5"/>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5"/>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5"/>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5"/>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6">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6"/>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6"/>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6"/>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6"/>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6"/>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6"/>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6"/>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6"/>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6"/>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6"/>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6"/>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6"/>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6"/>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6"/>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6"/>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6"/>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6"/>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6"/>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6"/>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6"/>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6"/>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6"/>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6"/>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6"/>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6"/>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6"/>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6"/>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6"/>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6"/>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6"/>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6"/>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6"/>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6"/>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6"/>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6"/>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6"/>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6"/>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6"/>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6"/>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6"/>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6"/>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6"/>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6"/>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6"/>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6"/>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6"/>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6"/>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6"/>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6"/>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6"/>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6"/>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6"/>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6"/>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6"/>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6"/>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6"/>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6"/>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6"/>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6"/>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6"/>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6"/>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6"/>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6"/>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7">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7"/>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7"/>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7"/>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7"/>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7"/>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7"/>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7"/>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7"/>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7"/>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7"/>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7"/>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7"/>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7"/>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7"/>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7"/>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7"/>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7"/>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7"/>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7"/>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7"/>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7"/>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7"/>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7"/>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7"/>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7"/>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7"/>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7"/>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7"/>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7"/>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7"/>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7"/>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7"/>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7"/>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7"/>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7"/>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7"/>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7"/>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7"/>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7"/>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7"/>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7"/>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7"/>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7"/>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7"/>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7"/>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7"/>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7"/>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7"/>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7"/>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7"/>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7"/>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7"/>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7"/>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7"/>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7"/>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7"/>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7"/>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7"/>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7"/>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7"/>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7"/>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7"/>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7"/>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8">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8"/>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8"/>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8"/>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8"/>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8"/>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8"/>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8"/>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8"/>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8"/>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8"/>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8"/>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8"/>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8"/>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8"/>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8"/>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8"/>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8"/>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8"/>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8"/>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8"/>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8"/>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8"/>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8"/>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8"/>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8"/>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8"/>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8"/>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8"/>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8"/>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8"/>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8"/>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8"/>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8"/>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8"/>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8"/>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8"/>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8"/>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8"/>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8"/>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8"/>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8"/>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8"/>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8"/>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8"/>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8"/>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8"/>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8"/>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8"/>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8"/>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8"/>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8"/>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8"/>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8"/>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8"/>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8"/>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8"/>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8"/>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8"/>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8"/>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8"/>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8"/>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8"/>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8"/>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9">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9"/>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9"/>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9"/>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9"/>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9"/>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9"/>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9"/>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9"/>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9"/>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9"/>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9"/>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9"/>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9"/>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9"/>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9"/>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9"/>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9"/>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9"/>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9"/>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9"/>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9"/>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9"/>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9"/>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9"/>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9"/>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9"/>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9"/>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9"/>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9"/>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9"/>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9"/>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9"/>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9"/>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9"/>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9"/>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9"/>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9"/>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9"/>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9"/>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9"/>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9"/>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9"/>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9"/>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9"/>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9"/>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9"/>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9"/>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9"/>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9"/>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9"/>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9"/>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9"/>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9"/>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9"/>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9"/>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9"/>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9"/>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9"/>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9"/>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9"/>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9"/>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9"/>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9"/>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20">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20"/>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20"/>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20"/>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20"/>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20"/>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20"/>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20"/>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20"/>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20"/>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20"/>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20"/>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20"/>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20"/>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20"/>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20"/>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20"/>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20"/>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20"/>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20"/>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20"/>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20"/>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20"/>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20"/>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20"/>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20"/>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20"/>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20"/>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20"/>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20"/>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20"/>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20"/>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20"/>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20"/>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20"/>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20"/>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20"/>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20"/>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20"/>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20"/>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20"/>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20"/>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20"/>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20"/>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20"/>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20"/>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20"/>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20"/>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20"/>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20"/>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20"/>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20"/>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20"/>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20"/>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20"/>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20"/>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20"/>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20"/>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20"/>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20"/>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20"/>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20"/>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20"/>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20"/>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21">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21"/>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21"/>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21"/>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21"/>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21"/>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21"/>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21"/>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21"/>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21"/>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21"/>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21"/>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21"/>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21"/>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21"/>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21"/>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21"/>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21"/>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21"/>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21"/>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21"/>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21"/>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21"/>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21"/>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21"/>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21"/>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21"/>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21"/>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21"/>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21"/>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21"/>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21"/>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21"/>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21"/>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21"/>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21"/>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21"/>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21"/>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21"/>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21"/>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21"/>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21"/>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21"/>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21"/>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21"/>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21"/>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21"/>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21"/>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21"/>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21"/>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21"/>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21"/>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21"/>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21"/>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21"/>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21"/>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21"/>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21"/>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21"/>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21"/>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21"/>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21"/>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21"/>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21"/>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2">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2"/>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2"/>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2"/>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2"/>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2"/>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2"/>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2"/>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2"/>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2"/>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2"/>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2"/>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2"/>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2"/>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2"/>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2"/>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2"/>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2"/>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2"/>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2"/>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2"/>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2"/>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2"/>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2"/>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2"/>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2"/>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2"/>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2"/>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2"/>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2"/>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2"/>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2"/>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2"/>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2"/>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2"/>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2"/>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2"/>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2"/>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2"/>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2"/>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2"/>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2"/>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2"/>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2"/>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2"/>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2"/>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2"/>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2"/>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2"/>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2"/>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2"/>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2"/>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2"/>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2"/>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2"/>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2"/>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2"/>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2"/>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2"/>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2"/>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2"/>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2"/>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2"/>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2"/>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3">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3"/>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3"/>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3"/>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3"/>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3"/>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3"/>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3"/>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3"/>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3"/>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3"/>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3"/>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3"/>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3"/>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3"/>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3"/>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3"/>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3"/>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3"/>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3"/>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3"/>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3"/>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3"/>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3"/>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3"/>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3"/>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3"/>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3"/>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3"/>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3"/>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3"/>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3"/>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3"/>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3"/>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3"/>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3"/>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3"/>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3"/>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3"/>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3"/>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3"/>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3"/>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3"/>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3"/>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3"/>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3"/>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3"/>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3"/>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3"/>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3"/>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3"/>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3"/>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3"/>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3"/>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3"/>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3"/>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3"/>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3"/>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3"/>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3"/>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3"/>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3"/>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3"/>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3"/>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4">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4"/>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4"/>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4"/>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4"/>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4"/>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4"/>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4"/>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4"/>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4"/>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4"/>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4"/>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4"/>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4"/>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4"/>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4"/>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4"/>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4"/>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4"/>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4"/>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4"/>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4"/>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4"/>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4"/>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4"/>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4"/>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4"/>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4"/>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4"/>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4"/>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4"/>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4"/>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4"/>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4"/>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4"/>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4"/>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4"/>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4"/>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4"/>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4"/>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4"/>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4"/>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4"/>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4"/>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4"/>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4"/>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4"/>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4"/>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4"/>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4"/>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4"/>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4"/>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4"/>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4"/>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4"/>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4"/>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4"/>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4"/>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4"/>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4"/>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4"/>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4"/>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4"/>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4"/>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5">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5"/>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5"/>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5"/>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5"/>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5"/>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5"/>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5"/>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5"/>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5"/>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5"/>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5"/>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5"/>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5"/>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5"/>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5"/>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5"/>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5"/>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5"/>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5"/>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5"/>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5"/>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5"/>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5"/>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5"/>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5"/>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5"/>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5"/>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5"/>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5"/>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5"/>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5"/>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5"/>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5"/>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5"/>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5"/>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5"/>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5"/>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5"/>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5"/>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5"/>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5"/>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5"/>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5"/>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5"/>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5"/>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5"/>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5"/>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5"/>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5"/>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5"/>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5"/>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5"/>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5"/>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5"/>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5"/>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5"/>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5"/>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5"/>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5"/>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5"/>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5"/>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5"/>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5"/>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6">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6"/>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6"/>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6"/>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6"/>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6"/>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6"/>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6"/>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6"/>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6"/>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6"/>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6"/>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6"/>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6"/>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6"/>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6"/>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6"/>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6"/>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6"/>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6"/>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6"/>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6"/>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6"/>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6"/>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6"/>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6"/>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6"/>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6"/>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6"/>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6"/>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6"/>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6"/>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6"/>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6"/>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6"/>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6"/>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6"/>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6"/>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6"/>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6"/>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6"/>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6"/>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6"/>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6"/>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6"/>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6"/>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6"/>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6"/>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6"/>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6"/>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6"/>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6"/>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6"/>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6"/>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6"/>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6"/>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6"/>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6"/>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6"/>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6"/>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6"/>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6"/>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6"/>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6"/>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7">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7"/>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7"/>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7"/>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7"/>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7"/>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7"/>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7"/>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7"/>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7"/>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7"/>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7"/>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7"/>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7"/>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7"/>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7"/>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7"/>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7"/>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7"/>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7"/>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7"/>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7"/>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7"/>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7"/>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7"/>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7"/>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7"/>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7"/>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7"/>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7"/>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7"/>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7"/>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7"/>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7"/>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7"/>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7"/>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7"/>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7"/>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7"/>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7"/>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7"/>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7"/>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7"/>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7"/>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7"/>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7"/>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7"/>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7"/>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7"/>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7"/>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7"/>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7"/>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7"/>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7"/>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7"/>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7"/>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7"/>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7"/>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7"/>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7"/>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7"/>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7"/>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7"/>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7"/>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8">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8"/>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8"/>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8"/>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8"/>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8"/>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8"/>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8"/>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8"/>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8"/>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8"/>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8"/>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8"/>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8"/>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8"/>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8"/>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8"/>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8"/>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8"/>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8"/>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8"/>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8"/>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8"/>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8"/>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8"/>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8"/>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8"/>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8"/>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8"/>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8"/>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8"/>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8"/>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8"/>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8"/>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8"/>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8"/>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8"/>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8"/>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8"/>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8"/>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8"/>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8"/>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8"/>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8"/>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8"/>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8"/>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8"/>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8"/>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8"/>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8"/>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8"/>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8"/>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8"/>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8"/>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8"/>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8"/>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8"/>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8"/>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8"/>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8"/>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8"/>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8"/>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8"/>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8"/>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9">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9"/>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9"/>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9"/>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9"/>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9"/>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9"/>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9"/>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9"/>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9"/>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9"/>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9"/>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9"/>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9"/>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9"/>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9"/>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9"/>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9"/>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9"/>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9"/>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9"/>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9"/>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9"/>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9"/>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9"/>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9"/>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9"/>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9"/>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9"/>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9"/>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9"/>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9"/>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9"/>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9"/>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9"/>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9"/>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9"/>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9"/>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9"/>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9"/>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9"/>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9"/>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9"/>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9"/>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9"/>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9"/>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9"/>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9"/>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9"/>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9"/>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9"/>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9"/>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9"/>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9"/>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9"/>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9"/>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9"/>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9"/>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9"/>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9"/>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9"/>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9"/>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9"/>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9"/>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30">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30"/>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30"/>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30"/>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30"/>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30"/>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30"/>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30"/>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30"/>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30"/>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30"/>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30"/>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30"/>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30"/>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30"/>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30"/>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30"/>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30"/>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30"/>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30"/>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30"/>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30"/>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30"/>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30"/>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30"/>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30"/>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30"/>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30"/>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30"/>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30"/>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30"/>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30"/>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30"/>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30"/>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30"/>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30"/>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30"/>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30"/>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30"/>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30"/>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30"/>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30"/>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30"/>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30"/>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30"/>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30"/>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30"/>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30"/>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30"/>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30"/>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30"/>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30"/>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30"/>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30"/>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30"/>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30"/>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30"/>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30"/>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30"/>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30"/>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30"/>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30"/>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30"/>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30"/>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31">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31"/>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31"/>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31"/>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31"/>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31"/>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31"/>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31"/>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31"/>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31"/>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31"/>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31"/>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31"/>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31"/>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31"/>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31"/>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31"/>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31"/>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31"/>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31"/>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31"/>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31"/>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31"/>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31"/>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31"/>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31"/>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31"/>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31"/>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31"/>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31"/>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31"/>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31"/>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31"/>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31"/>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31"/>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31"/>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31"/>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31"/>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31"/>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31"/>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31"/>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31"/>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31"/>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31"/>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31"/>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31"/>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31"/>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31"/>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31"/>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31"/>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31"/>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31"/>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31"/>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31"/>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31"/>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31"/>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31"/>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31"/>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31"/>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31"/>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31"/>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31"/>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31"/>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31"/>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2">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2"/>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2"/>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2"/>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2"/>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2"/>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2"/>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2"/>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2"/>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2"/>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2"/>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2"/>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2"/>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2"/>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2"/>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2"/>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2"/>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2"/>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2"/>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2"/>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2"/>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2"/>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2"/>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2"/>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2"/>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2"/>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2"/>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2"/>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2"/>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2"/>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2"/>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2"/>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2"/>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2"/>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2"/>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2"/>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2"/>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2"/>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2"/>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2"/>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2"/>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2"/>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2"/>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2"/>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2"/>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2"/>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2"/>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2"/>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2"/>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2"/>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2"/>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2"/>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2"/>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2"/>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2"/>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2"/>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2"/>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2"/>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2"/>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2"/>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2"/>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2"/>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2"/>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2"/>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3">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3"/>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3"/>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3"/>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3"/>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3"/>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3"/>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3"/>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3"/>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3"/>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3"/>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3"/>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3"/>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3"/>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3"/>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3"/>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3"/>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3"/>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3"/>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3"/>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3"/>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3"/>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3"/>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3"/>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3"/>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3"/>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3"/>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3"/>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3"/>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3"/>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3"/>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3"/>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3"/>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3"/>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3"/>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3"/>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3"/>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3"/>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3"/>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3"/>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3"/>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3"/>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3"/>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3"/>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3"/>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3"/>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3"/>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3"/>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3"/>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3"/>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3"/>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3"/>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3"/>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3"/>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3"/>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3"/>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3"/>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3"/>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3"/>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3"/>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3"/>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3"/>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3"/>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3"/>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4">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4"/>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4"/>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4"/>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4"/>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4"/>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4"/>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4"/>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4"/>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4"/>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4"/>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4"/>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4"/>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4"/>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4"/>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4"/>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4"/>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4"/>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4"/>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4"/>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4"/>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4"/>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4"/>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4"/>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4"/>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4"/>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4"/>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4"/>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4"/>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4"/>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4"/>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4"/>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4"/>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4"/>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4"/>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4"/>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4"/>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4"/>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4"/>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4"/>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4"/>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4"/>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4"/>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4"/>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4"/>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4"/>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4"/>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4"/>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4"/>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4"/>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4"/>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4"/>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4"/>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4"/>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4"/>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4"/>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4"/>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4"/>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4"/>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4"/>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4"/>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4"/>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4"/>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4"/>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5">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5"/>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5"/>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5"/>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5"/>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5"/>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5"/>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5"/>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5"/>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5"/>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5"/>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5"/>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5"/>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5"/>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5"/>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5"/>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5"/>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5"/>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5"/>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5"/>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5"/>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5"/>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5"/>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5"/>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5"/>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5"/>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5"/>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5"/>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5"/>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5"/>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5"/>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5"/>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5"/>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5"/>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5"/>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5"/>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5"/>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5"/>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5"/>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5"/>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5"/>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5"/>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5"/>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5"/>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5"/>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5"/>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5"/>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5"/>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5"/>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5"/>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5"/>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5"/>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5"/>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5"/>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5"/>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5"/>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5"/>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5"/>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5"/>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5"/>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5"/>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5"/>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5"/>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5"/>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6">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6"/>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6"/>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6"/>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6"/>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6"/>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6"/>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6"/>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6"/>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6"/>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6"/>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6"/>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6"/>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6"/>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6"/>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6"/>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6"/>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6"/>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6"/>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6"/>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6"/>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6"/>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6"/>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6"/>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6"/>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6"/>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6"/>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6"/>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6"/>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6"/>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6"/>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6"/>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6"/>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6"/>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6"/>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6"/>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6"/>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6"/>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6"/>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6"/>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6"/>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6"/>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6"/>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6"/>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6"/>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6"/>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6"/>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6"/>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6"/>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6"/>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6"/>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6"/>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6"/>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6"/>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6"/>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6"/>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6"/>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6"/>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6"/>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6"/>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6"/>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6"/>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6"/>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6"/>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7">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7"/>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7"/>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7"/>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7"/>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7"/>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7"/>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7"/>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7"/>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7"/>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7"/>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7"/>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7"/>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7"/>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7"/>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7"/>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7"/>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7"/>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7"/>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7"/>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7"/>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7"/>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7"/>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7"/>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7"/>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7"/>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7"/>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7"/>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7"/>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7"/>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7"/>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7"/>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7"/>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7"/>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7"/>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7"/>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7"/>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7"/>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7"/>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7"/>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7"/>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7"/>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7"/>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7"/>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7"/>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7"/>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7"/>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7"/>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7"/>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7"/>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7"/>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7"/>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7"/>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7"/>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7"/>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7"/>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7"/>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7"/>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7"/>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7"/>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7"/>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7"/>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7"/>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7"/>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8">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8"/>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8"/>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8"/>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8"/>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8"/>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8"/>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8"/>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8"/>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8"/>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8"/>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8"/>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8"/>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8"/>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8"/>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8"/>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8"/>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8"/>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8"/>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8"/>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8"/>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8"/>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8"/>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8"/>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8"/>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8"/>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8"/>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8"/>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8"/>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8"/>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8"/>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8"/>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8"/>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8"/>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8"/>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8"/>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8"/>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8"/>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8"/>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8"/>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8"/>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8"/>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8"/>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8"/>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8"/>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8"/>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8"/>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8"/>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8"/>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8"/>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8"/>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8"/>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8"/>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8"/>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8"/>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8"/>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8"/>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8"/>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8"/>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8"/>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8"/>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8"/>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8"/>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8"/>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9">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9"/>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9"/>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9"/>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9"/>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9"/>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9"/>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9"/>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9"/>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9"/>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9"/>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9"/>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9"/>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9"/>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9"/>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9"/>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9"/>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9"/>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9"/>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9"/>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9"/>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9"/>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9"/>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9"/>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9"/>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9"/>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9"/>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9"/>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9"/>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9"/>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9"/>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9"/>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9"/>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9"/>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9"/>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9"/>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9"/>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9"/>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9"/>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9"/>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9"/>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9"/>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9"/>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9"/>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9"/>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9"/>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9"/>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9"/>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9"/>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9"/>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9"/>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9"/>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9"/>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9"/>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9"/>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9"/>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9"/>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9"/>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9"/>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9"/>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9"/>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9"/>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9"/>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9"/>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40">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40"/>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40"/>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40"/>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40"/>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40"/>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40"/>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40"/>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40"/>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40"/>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40"/>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40"/>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40"/>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40"/>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40"/>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40"/>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40"/>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40"/>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40"/>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40"/>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40"/>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40"/>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40"/>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40"/>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40"/>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40"/>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40"/>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40"/>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40"/>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40"/>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40"/>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40"/>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40"/>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40"/>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40"/>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40"/>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40"/>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40"/>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40"/>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40"/>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40"/>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40"/>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40"/>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40"/>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40"/>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40"/>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40"/>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40"/>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40"/>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40"/>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40"/>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40"/>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40"/>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40"/>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40"/>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40"/>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40"/>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40"/>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40"/>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40"/>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40"/>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40"/>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40"/>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40"/>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41">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41"/>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41"/>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41"/>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41"/>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41"/>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41"/>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41"/>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41"/>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41"/>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41"/>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41"/>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41"/>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41"/>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41"/>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41"/>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41"/>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41"/>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41"/>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41"/>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41"/>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41"/>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41"/>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41"/>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41"/>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41"/>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41"/>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41"/>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41"/>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41"/>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41"/>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41"/>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41"/>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41"/>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41"/>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41"/>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41"/>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41"/>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41"/>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41"/>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41"/>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41"/>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41"/>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41"/>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41"/>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41"/>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41"/>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41"/>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41"/>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41"/>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41"/>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41"/>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41"/>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41"/>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41"/>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41"/>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41"/>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41"/>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41"/>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41"/>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41"/>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41"/>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41"/>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41"/>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2">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2"/>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2"/>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2"/>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2"/>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2"/>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2"/>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2"/>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2"/>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2"/>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2"/>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2"/>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2"/>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2"/>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2"/>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2"/>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2"/>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2"/>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2"/>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2"/>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2"/>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2"/>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2"/>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2"/>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2"/>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2"/>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2"/>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2"/>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2"/>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2"/>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2"/>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2"/>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2"/>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2"/>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2"/>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2"/>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2"/>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2"/>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2"/>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2"/>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2"/>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2"/>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2"/>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2"/>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2"/>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2"/>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2"/>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2"/>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2"/>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2"/>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2"/>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2"/>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2"/>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2"/>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2"/>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2"/>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2"/>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2"/>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2"/>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2"/>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2"/>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2"/>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2"/>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2"/>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3">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3"/>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3"/>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3"/>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3"/>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3"/>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3"/>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3"/>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3"/>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3"/>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3"/>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3"/>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3"/>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3"/>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3"/>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3"/>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3"/>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3"/>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3"/>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3"/>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3"/>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3"/>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3"/>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3"/>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3"/>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3"/>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3"/>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3"/>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3"/>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3"/>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3"/>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3"/>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3"/>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3"/>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3"/>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3"/>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3"/>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3"/>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3"/>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3"/>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3"/>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3"/>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3"/>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3"/>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3"/>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3"/>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3"/>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3"/>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3"/>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3"/>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3"/>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3"/>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3"/>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3"/>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3"/>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3"/>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3"/>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3"/>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3"/>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3"/>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3"/>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3"/>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3"/>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3"/>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4">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4"/>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4"/>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4"/>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4"/>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4"/>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4"/>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4"/>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4"/>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4"/>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4"/>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4"/>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4"/>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4"/>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4"/>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4"/>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4"/>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4"/>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4"/>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4"/>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4"/>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4"/>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4"/>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4"/>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4"/>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4"/>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4"/>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4"/>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4"/>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4"/>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4"/>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4"/>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4"/>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4"/>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4"/>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4"/>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4"/>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4"/>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4"/>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4"/>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4"/>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4"/>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4"/>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4"/>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4"/>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4"/>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4"/>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4"/>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4"/>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4"/>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4"/>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4"/>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4"/>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4"/>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4"/>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4"/>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4"/>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4"/>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4"/>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4"/>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4"/>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4"/>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4"/>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4"/>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5">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5"/>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5"/>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5"/>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5"/>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5"/>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5"/>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5"/>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5"/>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5"/>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5"/>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5"/>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5"/>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5"/>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5"/>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5"/>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5"/>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5"/>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5"/>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5"/>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5"/>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5"/>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5"/>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5"/>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5"/>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5"/>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5"/>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5"/>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5"/>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5"/>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5"/>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5"/>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5"/>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5"/>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5"/>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5"/>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5"/>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5"/>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5"/>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5"/>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5"/>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5"/>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5"/>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5"/>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5"/>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5"/>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5"/>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5"/>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5"/>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5"/>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5"/>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5"/>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5"/>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5"/>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5"/>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5"/>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5"/>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5"/>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5"/>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5"/>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5"/>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5"/>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5"/>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5"/>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6">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6"/>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6"/>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6"/>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6"/>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6"/>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6"/>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6"/>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6"/>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6"/>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6"/>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6"/>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6"/>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6"/>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6"/>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6"/>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6"/>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6"/>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6"/>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6"/>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6"/>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6"/>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6"/>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6"/>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6"/>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6"/>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6"/>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6"/>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6"/>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6"/>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6"/>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6"/>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6"/>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6"/>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6"/>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6"/>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6"/>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6"/>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6"/>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6"/>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6"/>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6"/>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6"/>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6"/>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6"/>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6"/>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6"/>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6"/>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6"/>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6"/>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6"/>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6"/>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6"/>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6"/>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6"/>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6"/>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6"/>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6"/>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6"/>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6"/>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6"/>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6"/>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6"/>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6"/>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7">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7"/>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7"/>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7"/>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7"/>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7"/>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7"/>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7"/>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7"/>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7"/>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7"/>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7"/>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7"/>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7"/>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7"/>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7"/>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7"/>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7"/>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7"/>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7"/>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7"/>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7"/>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7"/>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7"/>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7"/>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7"/>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7"/>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7"/>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7"/>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7"/>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7"/>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7"/>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7"/>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7"/>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7"/>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7"/>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7"/>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7"/>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7"/>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7"/>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7"/>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7"/>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7"/>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7"/>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7"/>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7"/>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7"/>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7"/>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7"/>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7"/>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7"/>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7"/>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7"/>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7"/>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7"/>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7"/>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7"/>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7"/>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7"/>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7"/>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7"/>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7"/>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7"/>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7"/>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8">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8"/>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8"/>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8"/>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8"/>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8"/>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8"/>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8"/>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8"/>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8"/>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8"/>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8"/>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8"/>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8"/>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8"/>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8"/>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8"/>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8"/>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8"/>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8"/>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8"/>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8"/>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8"/>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8"/>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8"/>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8"/>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8"/>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8"/>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8"/>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8"/>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8"/>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8"/>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8"/>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8"/>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8"/>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8"/>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8"/>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8"/>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8"/>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8"/>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8"/>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8"/>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8"/>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8"/>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8"/>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8"/>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8"/>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8"/>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8"/>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8"/>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8"/>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8"/>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8"/>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8"/>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8"/>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8"/>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8"/>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8"/>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8"/>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8"/>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8"/>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8"/>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8"/>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8"/>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9">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9"/>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9"/>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9"/>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9"/>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9"/>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9"/>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9"/>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9"/>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9"/>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9"/>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9"/>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9"/>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9"/>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9"/>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9"/>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9"/>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9"/>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9"/>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9"/>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9"/>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9"/>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9"/>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9"/>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9"/>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9"/>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9"/>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9"/>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9"/>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9"/>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9"/>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9"/>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9"/>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9"/>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9"/>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9"/>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9"/>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9"/>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9"/>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9"/>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9"/>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9"/>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9"/>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9"/>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9"/>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9"/>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9"/>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9"/>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9"/>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9"/>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9"/>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9"/>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9"/>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9"/>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9"/>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9"/>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9"/>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9"/>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9"/>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9"/>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9"/>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9"/>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9"/>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9"/>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50">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50"/>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50"/>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50"/>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50"/>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50"/>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50"/>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50"/>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50"/>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50"/>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50"/>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50"/>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50"/>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50"/>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50"/>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50"/>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50"/>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50"/>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50"/>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50"/>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50"/>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50"/>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50"/>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50"/>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50"/>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50"/>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50"/>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50"/>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50"/>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50"/>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50"/>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50"/>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50"/>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50"/>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50"/>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50"/>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50"/>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50"/>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50"/>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50"/>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50"/>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50"/>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50"/>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50"/>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50"/>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50"/>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50"/>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50"/>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50"/>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50"/>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50"/>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50"/>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50"/>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50"/>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50"/>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50"/>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50"/>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50"/>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50"/>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50"/>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50"/>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50"/>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50"/>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50"/>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51">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51"/>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51"/>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51"/>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51"/>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51"/>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51"/>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51"/>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51"/>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51"/>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51"/>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51"/>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51"/>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51"/>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51"/>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51"/>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51"/>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51"/>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51"/>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51"/>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51"/>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51"/>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51"/>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51"/>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51"/>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51"/>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51"/>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51"/>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51"/>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51"/>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51"/>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51"/>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51"/>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51"/>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51"/>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51"/>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51"/>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51"/>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51"/>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51"/>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51"/>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51"/>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51"/>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51"/>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51"/>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51"/>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51"/>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51"/>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51"/>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51"/>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51"/>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51"/>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51"/>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51"/>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51"/>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51"/>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51"/>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51"/>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51"/>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51"/>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51"/>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51"/>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51"/>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51"/>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2">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2"/>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2"/>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2"/>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2"/>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2"/>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2"/>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2"/>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2"/>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2"/>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2"/>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2"/>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2"/>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2"/>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2"/>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2"/>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2"/>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2"/>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2"/>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2"/>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2"/>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2"/>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2"/>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2"/>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2"/>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2"/>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2"/>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2"/>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2"/>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2"/>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2"/>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2"/>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2"/>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2"/>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2"/>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2"/>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2"/>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2"/>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2"/>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2"/>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2"/>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2"/>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2"/>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2"/>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2"/>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2"/>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2"/>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2"/>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2"/>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2"/>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2"/>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2"/>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2"/>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2"/>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2"/>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2"/>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2"/>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2"/>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2"/>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2"/>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2"/>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2"/>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2"/>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2"/>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3">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3"/>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3"/>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3"/>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3"/>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3"/>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3"/>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3"/>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3"/>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3"/>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3"/>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3"/>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3"/>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3"/>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3"/>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3"/>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3"/>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3"/>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3"/>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3"/>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3"/>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3"/>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3"/>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3"/>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3"/>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3"/>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3"/>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3"/>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3"/>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3"/>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3"/>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3"/>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3"/>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3"/>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3"/>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3"/>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3"/>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3"/>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3"/>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3"/>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3"/>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3"/>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3"/>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3"/>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3"/>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3"/>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3"/>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3"/>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3"/>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3"/>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3"/>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3"/>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3"/>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3"/>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3"/>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3"/>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3"/>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3"/>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3"/>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3"/>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3"/>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3"/>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3"/>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3"/>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4">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4"/>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4"/>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4"/>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4"/>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4"/>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4"/>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4"/>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4"/>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4"/>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4"/>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4"/>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4"/>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4"/>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4"/>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4"/>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4"/>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4"/>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4"/>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4"/>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4"/>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4"/>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4"/>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4"/>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4"/>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4"/>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4"/>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4"/>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4"/>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4"/>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4"/>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4"/>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4"/>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4"/>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4"/>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4"/>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4"/>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4"/>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4"/>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4"/>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4"/>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4"/>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4"/>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4"/>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4"/>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4"/>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4"/>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4"/>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4"/>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4"/>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4"/>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4"/>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4"/>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4"/>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4"/>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4"/>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4"/>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4"/>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4"/>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4"/>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4"/>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4"/>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4"/>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4"/>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5">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5"/>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5"/>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5"/>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5"/>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5"/>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5"/>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5"/>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5"/>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5"/>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5"/>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5"/>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5"/>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5"/>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5"/>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5"/>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5"/>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5"/>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5"/>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5"/>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5"/>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5"/>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5"/>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5"/>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5"/>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5"/>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5"/>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5"/>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5"/>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5"/>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5"/>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5"/>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5"/>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5"/>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5"/>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5"/>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5"/>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5"/>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5"/>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5"/>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5"/>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5"/>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5"/>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5"/>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5"/>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5"/>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5"/>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5"/>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5"/>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5"/>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5"/>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5"/>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5"/>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5"/>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5"/>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5"/>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5"/>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5"/>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5"/>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5"/>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5"/>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5"/>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5"/>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5"/>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6">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6"/>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6"/>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6"/>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6"/>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6"/>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6"/>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6"/>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6"/>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6"/>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6"/>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6"/>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6"/>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6"/>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6"/>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6"/>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6"/>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6"/>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6"/>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6"/>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6"/>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6"/>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6"/>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6"/>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6"/>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6"/>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6"/>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6"/>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6"/>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6"/>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6"/>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6"/>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6"/>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6"/>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6"/>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6"/>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6"/>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6"/>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6"/>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6"/>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6"/>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6"/>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6"/>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6"/>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6"/>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6"/>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6"/>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6"/>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6"/>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6"/>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6"/>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6"/>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6"/>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6"/>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6"/>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6"/>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6"/>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6"/>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6"/>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6"/>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6"/>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6"/>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6"/>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6"/>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7">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7"/>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7"/>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7"/>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7"/>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7"/>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7"/>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7"/>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7"/>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7"/>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7"/>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7"/>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7"/>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7"/>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7"/>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7"/>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7"/>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7"/>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7"/>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7"/>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7"/>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7"/>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7"/>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7"/>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7"/>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7"/>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7"/>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7"/>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7"/>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7"/>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7"/>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7"/>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7"/>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7"/>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7"/>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7"/>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7"/>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7"/>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7"/>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7"/>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7"/>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7"/>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7"/>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7"/>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7"/>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7"/>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7"/>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7"/>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7"/>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7"/>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7"/>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7"/>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7"/>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7"/>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7"/>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7"/>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7"/>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7"/>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7"/>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7"/>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7"/>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7"/>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7"/>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7"/>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8">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8"/>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8"/>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8"/>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8"/>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8"/>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8"/>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8"/>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8"/>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8"/>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8"/>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8"/>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8"/>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8"/>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8"/>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8"/>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8"/>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8"/>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8"/>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8"/>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8"/>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8"/>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8"/>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8"/>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8"/>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8"/>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8"/>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8"/>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8"/>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8"/>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8"/>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8"/>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8"/>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8"/>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8"/>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8"/>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8"/>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8"/>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8"/>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8"/>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8"/>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8"/>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8"/>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8"/>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8"/>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8"/>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8"/>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8"/>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8"/>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8"/>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8"/>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8"/>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8"/>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8"/>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8"/>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8"/>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8"/>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8"/>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8"/>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8"/>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8"/>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8"/>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8"/>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8"/>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9">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9"/>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9"/>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9"/>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9"/>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9"/>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9"/>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9"/>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9"/>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9"/>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9"/>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9"/>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9"/>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9"/>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9"/>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9"/>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9"/>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9"/>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9"/>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9"/>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9"/>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9"/>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9"/>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9"/>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9"/>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9"/>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9"/>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9"/>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9"/>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9"/>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9"/>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9"/>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9"/>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9"/>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9"/>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9"/>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9"/>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9"/>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9"/>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9"/>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9"/>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9"/>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9"/>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9"/>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9"/>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9"/>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9"/>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9"/>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9"/>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9"/>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9"/>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9"/>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9"/>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9"/>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9"/>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9"/>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9"/>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9"/>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9"/>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9"/>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9"/>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9"/>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9"/>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9"/>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60">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60"/>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60"/>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60"/>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60"/>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60"/>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60"/>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60"/>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60"/>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60"/>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60"/>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60"/>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60"/>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60"/>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60"/>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60"/>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60"/>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60"/>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60"/>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60"/>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60"/>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60"/>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60"/>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60"/>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60"/>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60"/>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60"/>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60"/>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60"/>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60"/>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60"/>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60"/>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60"/>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60"/>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60"/>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60"/>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60"/>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60"/>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60"/>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60"/>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60"/>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60"/>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60"/>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60"/>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60"/>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60"/>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60"/>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60"/>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60"/>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60"/>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60"/>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60"/>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60"/>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60"/>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60"/>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60"/>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60"/>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60"/>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60"/>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60"/>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60"/>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60"/>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60"/>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60"/>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61">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61"/>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61"/>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61"/>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61"/>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61"/>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61"/>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61"/>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61"/>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61"/>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61"/>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61"/>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61"/>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61"/>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61"/>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61"/>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61"/>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61"/>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61"/>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61"/>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61"/>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61"/>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61"/>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61"/>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61"/>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61"/>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61"/>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61"/>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61"/>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61"/>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61"/>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61"/>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61"/>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61"/>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61"/>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61"/>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61"/>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61"/>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61"/>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61"/>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61"/>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61"/>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61"/>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61"/>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61"/>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61"/>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61"/>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61"/>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61"/>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61"/>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61"/>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61"/>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61"/>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61"/>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61"/>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61"/>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61"/>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61"/>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61"/>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61"/>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61"/>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61"/>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61"/>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61"/>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2">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2"/>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2"/>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2"/>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2"/>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2"/>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2"/>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2"/>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2"/>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2"/>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2"/>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2"/>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2"/>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2"/>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2"/>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2"/>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2"/>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2"/>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2"/>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2"/>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2"/>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2"/>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2"/>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2"/>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2"/>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2"/>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2"/>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2"/>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2"/>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2"/>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2"/>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2"/>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2"/>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2"/>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2"/>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2"/>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2"/>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2"/>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2"/>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2"/>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2"/>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2"/>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2"/>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2"/>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2"/>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2"/>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2"/>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2"/>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2"/>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2"/>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2"/>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2"/>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2"/>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2"/>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2"/>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2"/>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2"/>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2"/>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2"/>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2"/>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2"/>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2"/>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2"/>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2"/>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3">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3"/>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3"/>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3"/>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3"/>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3"/>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3"/>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3"/>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3"/>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3"/>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3"/>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3"/>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3"/>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3"/>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3"/>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3"/>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3"/>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3"/>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3"/>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3"/>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3"/>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3"/>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3"/>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3"/>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3"/>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3"/>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3"/>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3"/>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3"/>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3"/>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3"/>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3"/>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3"/>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3"/>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3"/>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3"/>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3"/>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3"/>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3"/>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3"/>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3"/>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3"/>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3"/>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3"/>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3"/>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3"/>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3"/>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3"/>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3"/>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3"/>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3"/>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3"/>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3"/>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3"/>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3"/>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3"/>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3"/>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3"/>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3"/>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3"/>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3"/>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3"/>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3"/>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3"/>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4">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4"/>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4"/>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4"/>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4"/>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4"/>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4"/>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4"/>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4"/>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4"/>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4"/>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4"/>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4"/>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4"/>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4"/>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4"/>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4"/>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4"/>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4"/>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4"/>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4"/>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4"/>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4"/>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4"/>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4"/>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4"/>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4"/>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4"/>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4"/>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4"/>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4"/>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4"/>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4"/>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4"/>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4"/>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4"/>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4"/>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4"/>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4"/>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4"/>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4"/>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4"/>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4"/>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4"/>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4"/>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4"/>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4"/>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4"/>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4"/>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4"/>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4"/>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4"/>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4"/>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4"/>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4"/>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4"/>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4"/>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4"/>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4"/>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4"/>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4"/>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4"/>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4"/>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4"/>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5">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5"/>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5"/>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5"/>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5"/>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5"/>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5"/>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5"/>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5"/>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5"/>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5"/>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5"/>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5"/>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5"/>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5"/>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5"/>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5"/>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5"/>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5"/>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5"/>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5"/>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5"/>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5"/>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5"/>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5"/>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5"/>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5"/>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5"/>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5"/>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5"/>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5"/>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5"/>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5"/>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5"/>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5"/>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5"/>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5"/>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5"/>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5"/>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5"/>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5"/>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5"/>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5"/>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5"/>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5"/>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5"/>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5"/>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5"/>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5"/>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5"/>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5"/>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5"/>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5"/>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5"/>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5"/>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5"/>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5"/>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5"/>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5"/>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5"/>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5"/>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5"/>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5"/>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5"/>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6">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6"/>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6"/>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6"/>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6"/>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6"/>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6"/>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6"/>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6"/>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6"/>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6"/>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6"/>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6"/>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6"/>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6"/>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6"/>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6"/>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6"/>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6"/>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6"/>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6"/>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6"/>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6"/>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6"/>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6"/>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6"/>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6"/>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6"/>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6"/>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6"/>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6"/>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6"/>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6"/>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6"/>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6"/>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6"/>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6"/>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6"/>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6"/>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6"/>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6"/>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6"/>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6"/>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6"/>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6"/>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6"/>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6"/>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6"/>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6"/>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6"/>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6"/>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6"/>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6"/>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6"/>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6"/>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6"/>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6"/>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6"/>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6"/>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6"/>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6"/>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6"/>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6"/>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6"/>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7">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7"/>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7"/>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7"/>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7"/>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7"/>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7"/>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7"/>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7"/>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7"/>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7"/>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7"/>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7"/>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7"/>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7"/>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7"/>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7"/>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7"/>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7"/>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7"/>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7"/>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7"/>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7"/>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7"/>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7"/>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7"/>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7"/>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7"/>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7"/>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7"/>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7"/>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7"/>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7"/>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7"/>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7"/>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7"/>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7"/>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7"/>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7"/>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7"/>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7"/>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7"/>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7"/>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7"/>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7"/>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7"/>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7"/>
        <v/>
      </c>
    </row>
    <row r="4210" spans="1:116" s="12" customFormat="1" x14ac:dyDescent="0.25">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7"/>
        <v/>
      </c>
    </row>
    <row r="4211" spans="1:116" s="12" customFormat="1" x14ac:dyDescent="0.25">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7"/>
        <v/>
      </c>
    </row>
    <row r="4212" spans="1:116" s="12" customFormat="1" x14ac:dyDescent="0.25">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7"/>
        <v/>
      </c>
    </row>
    <row r="4213" spans="1:116" s="12" customFormat="1" x14ac:dyDescent="0.25">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7"/>
        <v/>
      </c>
    </row>
    <row r="4214" spans="1:116" s="12" customFormat="1" x14ac:dyDescent="0.25">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7"/>
        <v/>
      </c>
    </row>
    <row r="4215" spans="1:116" s="12" customFormat="1" x14ac:dyDescent="0.25">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7"/>
        <v/>
      </c>
    </row>
    <row r="4216" spans="1:116" s="12" customFormat="1" x14ac:dyDescent="0.25">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7"/>
        <v/>
      </c>
    </row>
    <row r="4217" spans="1:116" s="12" customFormat="1" x14ac:dyDescent="0.25">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7"/>
        <v/>
      </c>
    </row>
    <row r="4218" spans="1:116" s="12" customFormat="1" x14ac:dyDescent="0.25">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7"/>
        <v/>
      </c>
    </row>
    <row r="4219" spans="1:116" s="12" customFormat="1" x14ac:dyDescent="0.25">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7"/>
        <v/>
      </c>
    </row>
    <row r="4220" spans="1:116" s="12" customFormat="1" x14ac:dyDescent="0.25">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7"/>
        <v/>
      </c>
    </row>
    <row r="4221" spans="1:116" s="12" customFormat="1" x14ac:dyDescent="0.25">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7"/>
        <v/>
      </c>
    </row>
    <row r="4222" spans="1:116" s="12" customFormat="1" x14ac:dyDescent="0.25">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7"/>
        <v/>
      </c>
    </row>
    <row r="4223" spans="1:116" s="12" customFormat="1" x14ac:dyDescent="0.25">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7"/>
        <v/>
      </c>
    </row>
    <row r="4224" spans="1:116" s="12" customFormat="1" x14ac:dyDescent="0.25">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7"/>
        <v/>
      </c>
    </row>
    <row r="4225" spans="1:116" s="12" customFormat="1" x14ac:dyDescent="0.25">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7"/>
        <v/>
      </c>
    </row>
    <row r="4226" spans="1:116" s="12" customFormat="1" x14ac:dyDescent="0.25">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7"/>
        <v/>
      </c>
    </row>
    <row r="4227" spans="1:116" s="12" customFormat="1" x14ac:dyDescent="0.25">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8">_xlfn.CONCAT(A4227,C4227,F4227:J4227)</f>
        <v/>
      </c>
    </row>
    <row r="4228" spans="1:116" s="12" customFormat="1" x14ac:dyDescent="0.25">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8"/>
        <v/>
      </c>
    </row>
    <row r="4229" spans="1:116" s="12" customFormat="1" x14ac:dyDescent="0.25">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8"/>
        <v/>
      </c>
    </row>
    <row r="4230" spans="1:116" s="12" customFormat="1" x14ac:dyDescent="0.25">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8"/>
        <v/>
      </c>
    </row>
    <row r="4231" spans="1:116" s="12" customFormat="1" x14ac:dyDescent="0.25">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8"/>
        <v/>
      </c>
    </row>
    <row r="4232" spans="1:116" s="12" customFormat="1" x14ac:dyDescent="0.25">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8"/>
        <v/>
      </c>
    </row>
    <row r="4233" spans="1:116" s="12" customFormat="1" x14ac:dyDescent="0.25">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8"/>
        <v/>
      </c>
    </row>
    <row r="4234" spans="1:116" s="12" customFormat="1" x14ac:dyDescent="0.25">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8"/>
        <v/>
      </c>
    </row>
    <row r="4235" spans="1:116" s="12" customFormat="1" x14ac:dyDescent="0.25">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8"/>
        <v/>
      </c>
    </row>
    <row r="4236" spans="1:116" s="12" customFormat="1" x14ac:dyDescent="0.25">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8"/>
        <v/>
      </c>
    </row>
    <row r="4237" spans="1:116" s="12" customFormat="1" x14ac:dyDescent="0.25">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8"/>
        <v/>
      </c>
    </row>
    <row r="4238" spans="1:116" s="12" customFormat="1" x14ac:dyDescent="0.25">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8"/>
        <v/>
      </c>
    </row>
    <row r="4239" spans="1:116" s="12" customFormat="1" x14ac:dyDescent="0.25">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8"/>
        <v/>
      </c>
    </row>
    <row r="4240" spans="1:116" s="12" customFormat="1" x14ac:dyDescent="0.25">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8"/>
        <v/>
      </c>
    </row>
    <row r="4241" spans="1:116" s="12" customFormat="1" x14ac:dyDescent="0.25">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8"/>
        <v/>
      </c>
    </row>
    <row r="4242" spans="1:116" s="12" customFormat="1" x14ac:dyDescent="0.25">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8"/>
        <v/>
      </c>
    </row>
    <row r="4243" spans="1:116" s="12" customFormat="1" x14ac:dyDescent="0.25">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8"/>
        <v/>
      </c>
    </row>
    <row r="4244" spans="1:116" s="12" customFormat="1" x14ac:dyDescent="0.25">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8"/>
        <v/>
      </c>
    </row>
    <row r="4245" spans="1:116" s="12" customFormat="1" x14ac:dyDescent="0.25">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8"/>
        <v/>
      </c>
    </row>
    <row r="4246" spans="1:116" s="12" customFormat="1" x14ac:dyDescent="0.25">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8"/>
        <v/>
      </c>
    </row>
    <row r="4247" spans="1:116" s="12" customFormat="1" x14ac:dyDescent="0.25">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8"/>
        <v/>
      </c>
    </row>
    <row r="4248" spans="1:116" s="12" customFormat="1" x14ac:dyDescent="0.25">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8"/>
        <v/>
      </c>
    </row>
    <row r="4249" spans="1:116" s="12" customFormat="1" x14ac:dyDescent="0.25">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8"/>
        <v/>
      </c>
    </row>
    <row r="4250" spans="1:116" s="12" customFormat="1" x14ac:dyDescent="0.25">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8"/>
        <v/>
      </c>
    </row>
    <row r="4251" spans="1:116" s="12" customFormat="1" x14ac:dyDescent="0.25">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8"/>
        <v/>
      </c>
    </row>
    <row r="4252" spans="1:116" s="12" customFormat="1" x14ac:dyDescent="0.25">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8"/>
        <v/>
      </c>
    </row>
    <row r="4253" spans="1:116" s="12" customFormat="1" x14ac:dyDescent="0.25">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8"/>
        <v/>
      </c>
    </row>
    <row r="4254" spans="1:116" s="12" customFormat="1" x14ac:dyDescent="0.25">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8"/>
        <v/>
      </c>
    </row>
    <row r="4255" spans="1:116" s="12" customFormat="1" x14ac:dyDescent="0.25">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8"/>
        <v/>
      </c>
    </row>
    <row r="4256" spans="1:116" s="12" customFormat="1" x14ac:dyDescent="0.25">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8"/>
        <v/>
      </c>
    </row>
    <row r="4257" spans="1:116" s="12" customFormat="1" x14ac:dyDescent="0.25">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8"/>
        <v/>
      </c>
    </row>
    <row r="4258" spans="1:116" s="12" customFormat="1" x14ac:dyDescent="0.25">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8"/>
        <v/>
      </c>
    </row>
    <row r="4259" spans="1:116" s="12" customFormat="1" x14ac:dyDescent="0.25">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8"/>
        <v/>
      </c>
    </row>
    <row r="4260" spans="1:116" s="12" customFormat="1" x14ac:dyDescent="0.25">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8"/>
        <v/>
      </c>
    </row>
    <row r="4261" spans="1:116" s="12" customFormat="1" x14ac:dyDescent="0.25">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8"/>
        <v/>
      </c>
    </row>
    <row r="4262" spans="1:116" s="12" customFormat="1" x14ac:dyDescent="0.25">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8"/>
        <v/>
      </c>
    </row>
    <row r="4263" spans="1:116" s="12" customFormat="1" x14ac:dyDescent="0.25">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8"/>
        <v/>
      </c>
    </row>
    <row r="4264" spans="1:116" s="12" customFormat="1" x14ac:dyDescent="0.25">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8"/>
        <v/>
      </c>
    </row>
    <row r="4265" spans="1:116" s="12" customFormat="1" x14ac:dyDescent="0.25">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8"/>
        <v/>
      </c>
    </row>
    <row r="4266" spans="1:116" s="12" customFormat="1" x14ac:dyDescent="0.25">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8"/>
        <v/>
      </c>
    </row>
    <row r="4267" spans="1:116" s="12" customFormat="1" x14ac:dyDescent="0.25">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8"/>
        <v/>
      </c>
    </row>
    <row r="4268" spans="1:116" s="12" customFormat="1" x14ac:dyDescent="0.25">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8"/>
        <v/>
      </c>
    </row>
    <row r="4269" spans="1:116" s="12" customFormat="1" x14ac:dyDescent="0.25">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8"/>
        <v/>
      </c>
    </row>
    <row r="4270" spans="1:116" s="12" customFormat="1" x14ac:dyDescent="0.25">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8"/>
        <v/>
      </c>
    </row>
    <row r="4271" spans="1:116" s="12" customFormat="1" x14ac:dyDescent="0.25">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8"/>
        <v/>
      </c>
    </row>
    <row r="4272" spans="1:116" s="12" customFormat="1" x14ac:dyDescent="0.25">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8"/>
        <v/>
      </c>
    </row>
    <row r="4273" spans="1:116" s="12" customFormat="1" x14ac:dyDescent="0.25">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8"/>
        <v/>
      </c>
    </row>
    <row r="4274" spans="1:116" s="12" customFormat="1" x14ac:dyDescent="0.25">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8"/>
        <v/>
      </c>
    </row>
    <row r="4275" spans="1:116" s="12" customFormat="1" x14ac:dyDescent="0.25">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8"/>
        <v/>
      </c>
    </row>
    <row r="4276" spans="1:116" s="12" customFormat="1" x14ac:dyDescent="0.25">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8"/>
        <v/>
      </c>
    </row>
    <row r="4277" spans="1:116" s="12" customFormat="1" x14ac:dyDescent="0.25">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8"/>
        <v/>
      </c>
    </row>
    <row r="4278" spans="1:116" s="12" customFormat="1" x14ac:dyDescent="0.25">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8"/>
        <v/>
      </c>
    </row>
    <row r="4279" spans="1:116" s="12" customFormat="1" x14ac:dyDescent="0.25">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8"/>
        <v/>
      </c>
    </row>
    <row r="4280" spans="1:116" s="12" customFormat="1" x14ac:dyDescent="0.25">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8"/>
        <v/>
      </c>
    </row>
    <row r="4281" spans="1:116" s="12" customFormat="1" x14ac:dyDescent="0.25">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8"/>
        <v/>
      </c>
    </row>
    <row r="4282" spans="1:116" s="12" customFormat="1" x14ac:dyDescent="0.25">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8"/>
        <v/>
      </c>
    </row>
    <row r="4283" spans="1:116" s="12" customFormat="1" x14ac:dyDescent="0.25">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8"/>
        <v/>
      </c>
    </row>
    <row r="4284" spans="1:116" s="12" customFormat="1" x14ac:dyDescent="0.25">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8"/>
        <v/>
      </c>
    </row>
    <row r="4285" spans="1:116" s="12" customFormat="1" x14ac:dyDescent="0.25">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8"/>
        <v/>
      </c>
    </row>
    <row r="4286" spans="1:116" s="12" customFormat="1" x14ac:dyDescent="0.25">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8"/>
        <v/>
      </c>
    </row>
    <row r="4287" spans="1:116" s="12" customFormat="1" x14ac:dyDescent="0.25">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8"/>
        <v/>
      </c>
    </row>
    <row r="4288" spans="1:116" s="12" customFormat="1" x14ac:dyDescent="0.25">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8"/>
        <v/>
      </c>
    </row>
    <row r="4289" spans="1:116" s="12" customFormat="1" x14ac:dyDescent="0.25">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8"/>
        <v/>
      </c>
    </row>
    <row r="4290" spans="1:116" s="12" customFormat="1" x14ac:dyDescent="0.25">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8"/>
        <v/>
      </c>
    </row>
    <row r="4291" spans="1:116" s="12" customFormat="1" x14ac:dyDescent="0.25">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9">_xlfn.CONCAT(A4291,C4291,F4291:J4291)</f>
        <v/>
      </c>
    </row>
    <row r="4292" spans="1:116" s="12" customFormat="1" x14ac:dyDescent="0.25">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9"/>
        <v/>
      </c>
    </row>
    <row r="4293" spans="1:116" s="12" customFormat="1" x14ac:dyDescent="0.25">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9"/>
        <v/>
      </c>
    </row>
    <row r="4294" spans="1:116" s="12" customFormat="1" x14ac:dyDescent="0.25">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9"/>
        <v/>
      </c>
    </row>
    <row r="4295" spans="1:116" s="12" customFormat="1" x14ac:dyDescent="0.25">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9"/>
        <v/>
      </c>
    </row>
    <row r="4296" spans="1:116" s="12" customFormat="1" x14ac:dyDescent="0.25">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9"/>
        <v/>
      </c>
    </row>
    <row r="4297" spans="1:116" s="12" customFormat="1" x14ac:dyDescent="0.25">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9"/>
        <v/>
      </c>
    </row>
    <row r="4298" spans="1:116" s="12" customFormat="1" x14ac:dyDescent="0.25">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9"/>
        <v/>
      </c>
    </row>
    <row r="4299" spans="1:116" s="12" customFormat="1" x14ac:dyDescent="0.25">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9"/>
        <v/>
      </c>
    </row>
    <row r="4300" spans="1:116" s="12" customFormat="1" x14ac:dyDescent="0.25">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9"/>
        <v/>
      </c>
    </row>
    <row r="4301" spans="1:116" s="12" customFormat="1" x14ac:dyDescent="0.25">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9"/>
        <v/>
      </c>
    </row>
    <row r="4302" spans="1:116" s="12" customFormat="1" x14ac:dyDescent="0.25">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9"/>
        <v/>
      </c>
    </row>
    <row r="4303" spans="1:116" s="12" customFormat="1" x14ac:dyDescent="0.25">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9"/>
        <v/>
      </c>
    </row>
    <row r="4304" spans="1:116" s="12" customFormat="1" x14ac:dyDescent="0.25">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9"/>
        <v/>
      </c>
    </row>
    <row r="4305" spans="1:116" s="12" customFormat="1" x14ac:dyDescent="0.25">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9"/>
        <v/>
      </c>
    </row>
    <row r="4306" spans="1:116" s="12" customFormat="1" x14ac:dyDescent="0.25">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9"/>
        <v/>
      </c>
    </row>
    <row r="4307" spans="1:116" s="12" customFormat="1" x14ac:dyDescent="0.25">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9"/>
        <v/>
      </c>
    </row>
    <row r="4308" spans="1:116" s="12" customFormat="1" x14ac:dyDescent="0.25">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9"/>
        <v/>
      </c>
    </row>
    <row r="4309" spans="1:116" s="12" customFormat="1" x14ac:dyDescent="0.25">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9"/>
        <v/>
      </c>
    </row>
    <row r="4310" spans="1:116" s="12" customFormat="1" x14ac:dyDescent="0.25">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9"/>
        <v/>
      </c>
    </row>
    <row r="4311" spans="1:116" s="12" customFormat="1" x14ac:dyDescent="0.25">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9"/>
        <v/>
      </c>
    </row>
    <row r="4312" spans="1:116" s="12" customFormat="1" x14ac:dyDescent="0.25">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9"/>
        <v/>
      </c>
    </row>
    <row r="4313" spans="1:116" s="12" customFormat="1" x14ac:dyDescent="0.25">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9"/>
        <v/>
      </c>
    </row>
    <row r="4314" spans="1:116" s="12" customFormat="1" x14ac:dyDescent="0.25">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9"/>
        <v/>
      </c>
    </row>
    <row r="4315" spans="1:116" s="12" customFormat="1" x14ac:dyDescent="0.25">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9"/>
        <v/>
      </c>
    </row>
    <row r="4316" spans="1:116" s="12" customFormat="1" x14ac:dyDescent="0.25">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9"/>
        <v/>
      </c>
    </row>
    <row r="4317" spans="1:116" s="12" customFormat="1" x14ac:dyDescent="0.25">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9"/>
        <v/>
      </c>
    </row>
    <row r="4318" spans="1:116" s="12" customFormat="1" x14ac:dyDescent="0.25">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9"/>
        <v/>
      </c>
    </row>
    <row r="4319" spans="1:116" s="12" customFormat="1" x14ac:dyDescent="0.25">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9"/>
        <v/>
      </c>
    </row>
    <row r="4320" spans="1:116" s="12" customFormat="1" x14ac:dyDescent="0.25">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9"/>
        <v/>
      </c>
    </row>
    <row r="4321" spans="1:116" s="12" customFormat="1" x14ac:dyDescent="0.25">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9"/>
        <v/>
      </c>
    </row>
    <row r="4322" spans="1:116" s="12" customFormat="1" x14ac:dyDescent="0.25">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9"/>
        <v/>
      </c>
    </row>
    <row r="4323" spans="1:116" s="12" customFormat="1" x14ac:dyDescent="0.25">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9"/>
        <v/>
      </c>
    </row>
    <row r="4324" spans="1:116" s="12" customFormat="1" x14ac:dyDescent="0.25">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9"/>
        <v/>
      </c>
    </row>
    <row r="4325" spans="1:116" s="12" customFormat="1" x14ac:dyDescent="0.25">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9"/>
        <v/>
      </c>
    </row>
    <row r="4326" spans="1:116" s="12" customFormat="1" x14ac:dyDescent="0.25">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9"/>
        <v/>
      </c>
    </row>
    <row r="4327" spans="1:116" s="12" customFormat="1" x14ac:dyDescent="0.25">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9"/>
        <v/>
      </c>
    </row>
    <row r="4328" spans="1:116" s="12" customFormat="1" x14ac:dyDescent="0.25">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9"/>
        <v/>
      </c>
    </row>
    <row r="4329" spans="1:116" s="12" customFormat="1" x14ac:dyDescent="0.25">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9"/>
        <v/>
      </c>
    </row>
    <row r="4330" spans="1:116" s="12" customFormat="1" x14ac:dyDescent="0.25">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9"/>
        <v/>
      </c>
    </row>
    <row r="4331" spans="1:116" s="12" customFormat="1" x14ac:dyDescent="0.25">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9"/>
        <v/>
      </c>
    </row>
    <row r="4332" spans="1:116" s="12" customFormat="1" x14ac:dyDescent="0.25">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9"/>
        <v/>
      </c>
    </row>
    <row r="4333" spans="1:116" s="12" customFormat="1" x14ac:dyDescent="0.25">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9"/>
        <v/>
      </c>
    </row>
    <row r="4334" spans="1:116" s="12" customFormat="1" x14ac:dyDescent="0.25">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9"/>
        <v/>
      </c>
    </row>
    <row r="4335" spans="1:116" s="12" customFormat="1" x14ac:dyDescent="0.25">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9"/>
        <v/>
      </c>
    </row>
    <row r="4336" spans="1:116" s="12" customFormat="1" x14ac:dyDescent="0.25">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9"/>
        <v/>
      </c>
    </row>
    <row r="4337" spans="1:116" s="12" customFormat="1" x14ac:dyDescent="0.25">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9"/>
        <v/>
      </c>
    </row>
    <row r="4338" spans="1:116" s="12" customFormat="1" x14ac:dyDescent="0.25">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9"/>
        <v/>
      </c>
    </row>
    <row r="4339" spans="1:116" s="12" customFormat="1" x14ac:dyDescent="0.25">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9"/>
        <v/>
      </c>
    </row>
    <row r="4340" spans="1:116" s="12" customFormat="1" x14ac:dyDescent="0.25">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9"/>
        <v/>
      </c>
    </row>
    <row r="4341" spans="1:116" s="12" customFormat="1" x14ac:dyDescent="0.25">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9"/>
        <v/>
      </c>
    </row>
    <row r="4342" spans="1:116" s="12" customFormat="1" x14ac:dyDescent="0.25">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9"/>
        <v/>
      </c>
    </row>
    <row r="4343" spans="1:116" s="12" customFormat="1" x14ac:dyDescent="0.25">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9"/>
        <v/>
      </c>
    </row>
    <row r="4344" spans="1:116" s="12" customFormat="1" x14ac:dyDescent="0.25">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9"/>
        <v/>
      </c>
    </row>
    <row r="4345" spans="1:116" s="12" customFormat="1" x14ac:dyDescent="0.25">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9"/>
        <v/>
      </c>
    </row>
    <row r="4346" spans="1:116" s="12" customFormat="1" x14ac:dyDescent="0.25">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9"/>
        <v/>
      </c>
    </row>
    <row r="4347" spans="1:116" s="12" customFormat="1" x14ac:dyDescent="0.25">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9"/>
        <v/>
      </c>
    </row>
    <row r="4348" spans="1:116" s="12" customFormat="1" x14ac:dyDescent="0.25">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9"/>
        <v/>
      </c>
    </row>
    <row r="4349" spans="1:116" s="12" customFormat="1" x14ac:dyDescent="0.25">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9"/>
        <v/>
      </c>
    </row>
    <row r="4350" spans="1:116" s="12" customFormat="1" x14ac:dyDescent="0.25">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9"/>
        <v/>
      </c>
    </row>
    <row r="4351" spans="1:116" s="12" customFormat="1" x14ac:dyDescent="0.25">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9"/>
        <v/>
      </c>
    </row>
    <row r="4352" spans="1:116" s="12" customFormat="1" x14ac:dyDescent="0.25">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9"/>
        <v/>
      </c>
    </row>
    <row r="4353" spans="1:116" s="12" customFormat="1" x14ac:dyDescent="0.25">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9"/>
        <v/>
      </c>
    </row>
    <row r="4354" spans="1:116" s="12" customFormat="1" x14ac:dyDescent="0.25">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9"/>
        <v/>
      </c>
    </row>
    <row r="4355" spans="1:116" s="12" customFormat="1" x14ac:dyDescent="0.25">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70">_xlfn.CONCAT(A4355,C4355,F4355:J4355)</f>
        <v/>
      </c>
    </row>
    <row r="4356" spans="1:116" s="12" customFormat="1" x14ac:dyDescent="0.25">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70"/>
        <v/>
      </c>
    </row>
    <row r="4357" spans="1:116" s="12" customFormat="1" x14ac:dyDescent="0.25">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70"/>
        <v/>
      </c>
    </row>
    <row r="4358" spans="1:116" s="12" customFormat="1" x14ac:dyDescent="0.25">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70"/>
        <v/>
      </c>
    </row>
    <row r="4359" spans="1:116" s="12" customFormat="1" x14ac:dyDescent="0.25">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70"/>
        <v/>
      </c>
    </row>
    <row r="4360" spans="1:116" s="12" customFormat="1" x14ac:dyDescent="0.25">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70"/>
        <v/>
      </c>
    </row>
    <row r="4361" spans="1:116" s="12" customFormat="1" x14ac:dyDescent="0.25">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70"/>
        <v/>
      </c>
    </row>
    <row r="4362" spans="1:116" s="12" customFormat="1" x14ac:dyDescent="0.25">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70"/>
        <v/>
      </c>
    </row>
    <row r="4363" spans="1:116" s="12" customFormat="1" x14ac:dyDescent="0.25">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70"/>
        <v/>
      </c>
    </row>
    <row r="4364" spans="1:116" s="12" customFormat="1" x14ac:dyDescent="0.25">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70"/>
        <v/>
      </c>
    </row>
    <row r="4365" spans="1:116" s="12" customFormat="1" x14ac:dyDescent="0.25">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70"/>
        <v/>
      </c>
    </row>
    <row r="4366" spans="1:116" s="12" customFormat="1" x14ac:dyDescent="0.25">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70"/>
        <v/>
      </c>
    </row>
    <row r="4367" spans="1:116" s="12" customFormat="1" x14ac:dyDescent="0.25">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70"/>
        <v/>
      </c>
    </row>
    <row r="4368" spans="1:116" s="12" customFormat="1" x14ac:dyDescent="0.25">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70"/>
        <v/>
      </c>
    </row>
    <row r="4369" spans="1:116" s="12" customFormat="1" x14ac:dyDescent="0.25">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70"/>
        <v/>
      </c>
    </row>
    <row r="4370" spans="1:116" s="12" customFormat="1" x14ac:dyDescent="0.25">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70"/>
        <v/>
      </c>
    </row>
    <row r="4371" spans="1:116" s="12" customFormat="1" x14ac:dyDescent="0.25">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70"/>
        <v/>
      </c>
    </row>
    <row r="4372" spans="1:116" s="12" customFormat="1" x14ac:dyDescent="0.25">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70"/>
        <v/>
      </c>
    </row>
    <row r="4373" spans="1:116" s="12" customFormat="1" x14ac:dyDescent="0.25">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70"/>
        <v/>
      </c>
    </row>
    <row r="4374" spans="1:116" s="12" customFormat="1" x14ac:dyDescent="0.25">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70"/>
        <v/>
      </c>
    </row>
    <row r="4375" spans="1:116" s="12" customFormat="1" x14ac:dyDescent="0.25">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70"/>
        <v/>
      </c>
    </row>
    <row r="4376" spans="1:116" s="12" customFormat="1" x14ac:dyDescent="0.25">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70"/>
        <v/>
      </c>
    </row>
    <row r="4377" spans="1:116" s="12" customFormat="1" x14ac:dyDescent="0.25">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70"/>
        <v/>
      </c>
    </row>
    <row r="4378" spans="1:116" s="12" customFormat="1" x14ac:dyDescent="0.25">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70"/>
        <v/>
      </c>
    </row>
    <row r="4379" spans="1:116" s="12" customFormat="1" x14ac:dyDescent="0.25">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70"/>
        <v/>
      </c>
    </row>
    <row r="4380" spans="1:116" s="12" customFormat="1" x14ac:dyDescent="0.25">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70"/>
        <v/>
      </c>
    </row>
    <row r="4381" spans="1:116" s="12" customFormat="1" x14ac:dyDescent="0.25">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70"/>
        <v/>
      </c>
    </row>
    <row r="4382" spans="1:116" s="12" customFormat="1" x14ac:dyDescent="0.25">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70"/>
        <v/>
      </c>
    </row>
    <row r="4383" spans="1:116" s="12" customFormat="1" x14ac:dyDescent="0.25">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70"/>
        <v/>
      </c>
    </row>
    <row r="4384" spans="1:116" s="12" customFormat="1" x14ac:dyDescent="0.25">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70"/>
        <v/>
      </c>
    </row>
    <row r="4385" spans="1:116" s="12" customFormat="1" x14ac:dyDescent="0.25">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70"/>
        <v/>
      </c>
    </row>
    <row r="4386" spans="1:116" s="12" customFormat="1" x14ac:dyDescent="0.25">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70"/>
        <v/>
      </c>
    </row>
    <row r="4387" spans="1:116" s="12" customFormat="1" x14ac:dyDescent="0.25">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70"/>
        <v/>
      </c>
    </row>
    <row r="4388" spans="1:116" s="12" customFormat="1" x14ac:dyDescent="0.25">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70"/>
        <v/>
      </c>
    </row>
    <row r="4389" spans="1:116" s="12" customFormat="1" x14ac:dyDescent="0.25">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70"/>
        <v/>
      </c>
    </row>
    <row r="4390" spans="1:116" s="12" customFormat="1" x14ac:dyDescent="0.25">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70"/>
        <v/>
      </c>
    </row>
    <row r="4391" spans="1:116" s="12" customFormat="1" x14ac:dyDescent="0.25">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70"/>
        <v/>
      </c>
    </row>
    <row r="4392" spans="1:116" s="12" customFormat="1" x14ac:dyDescent="0.25">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70"/>
        <v/>
      </c>
    </row>
    <row r="4393" spans="1:116" s="12" customFormat="1" x14ac:dyDescent="0.25">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70"/>
        <v/>
      </c>
    </row>
    <row r="4394" spans="1:116" s="12" customFormat="1" x14ac:dyDescent="0.25">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70"/>
        <v/>
      </c>
    </row>
    <row r="4395" spans="1:116" s="12" customFormat="1" x14ac:dyDescent="0.25">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70"/>
        <v/>
      </c>
    </row>
    <row r="4396" spans="1:116" s="12" customFormat="1" x14ac:dyDescent="0.25">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70"/>
        <v/>
      </c>
    </row>
    <row r="4397" spans="1:116" s="12" customFormat="1" x14ac:dyDescent="0.25">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70"/>
        <v/>
      </c>
    </row>
    <row r="4398" spans="1:116" s="12" customFormat="1" x14ac:dyDescent="0.25">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70"/>
        <v/>
      </c>
    </row>
    <row r="4399" spans="1:116" s="12" customFormat="1" x14ac:dyDescent="0.25">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70"/>
        <v/>
      </c>
    </row>
    <row r="4400" spans="1:116" s="12" customFormat="1" x14ac:dyDescent="0.25">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70"/>
        <v/>
      </c>
    </row>
    <row r="4401" spans="1:116" s="12" customFormat="1" x14ac:dyDescent="0.25">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70"/>
        <v/>
      </c>
    </row>
    <row r="4402" spans="1:116" s="12" customFormat="1" x14ac:dyDescent="0.25">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70"/>
        <v/>
      </c>
    </row>
    <row r="4403" spans="1:116" s="12" customFormat="1" x14ac:dyDescent="0.25">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70"/>
        <v/>
      </c>
    </row>
    <row r="4404" spans="1:116" s="12" customFormat="1" x14ac:dyDescent="0.25">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70"/>
        <v/>
      </c>
    </row>
    <row r="4405" spans="1:116" s="12" customFormat="1" x14ac:dyDescent="0.25">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70"/>
        <v/>
      </c>
    </row>
    <row r="4406" spans="1:116" s="12" customFormat="1" x14ac:dyDescent="0.25">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70"/>
        <v/>
      </c>
    </row>
    <row r="4407" spans="1:116" s="12" customFormat="1" x14ac:dyDescent="0.25">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70"/>
        <v/>
      </c>
    </row>
    <row r="4408" spans="1:116" s="12" customFormat="1" x14ac:dyDescent="0.25">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70"/>
        <v/>
      </c>
    </row>
    <row r="4409" spans="1:116" s="12" customFormat="1" x14ac:dyDescent="0.25">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70"/>
        <v/>
      </c>
    </row>
    <row r="4410" spans="1:116" s="12" customFormat="1" x14ac:dyDescent="0.25">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70"/>
        <v/>
      </c>
    </row>
    <row r="4411" spans="1:116" s="12" customFormat="1" x14ac:dyDescent="0.25">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70"/>
        <v/>
      </c>
    </row>
    <row r="4412" spans="1:116" s="12" customFormat="1" x14ac:dyDescent="0.25">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70"/>
        <v/>
      </c>
    </row>
    <row r="4413" spans="1:116" s="12" customFormat="1" x14ac:dyDescent="0.25">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70"/>
        <v/>
      </c>
    </row>
    <row r="4414" spans="1:116" s="12" customFormat="1" x14ac:dyDescent="0.25">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70"/>
        <v/>
      </c>
    </row>
    <row r="4415" spans="1:116" s="12" customFormat="1" x14ac:dyDescent="0.25">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70"/>
        <v/>
      </c>
    </row>
    <row r="4416" spans="1:116" s="12" customFormat="1" x14ac:dyDescent="0.25">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70"/>
        <v/>
      </c>
    </row>
    <row r="4417" spans="1:116" s="12" customFormat="1" x14ac:dyDescent="0.25">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70"/>
        <v/>
      </c>
    </row>
    <row r="4418" spans="1:116" s="12" customFormat="1" x14ac:dyDescent="0.25">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70"/>
        <v/>
      </c>
    </row>
    <row r="4419" spans="1:116" s="12" customFormat="1" x14ac:dyDescent="0.25">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71">_xlfn.CONCAT(A4419,C4419,F4419:J4419)</f>
        <v/>
      </c>
    </row>
    <row r="4420" spans="1:116" s="12" customFormat="1" x14ac:dyDescent="0.25">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71"/>
        <v/>
      </c>
    </row>
    <row r="4421" spans="1:116" s="12" customFormat="1" x14ac:dyDescent="0.25">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71"/>
        <v/>
      </c>
    </row>
    <row r="4422" spans="1:116" s="12" customFormat="1" x14ac:dyDescent="0.25">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71"/>
        <v/>
      </c>
    </row>
    <row r="4423" spans="1:116" s="12" customFormat="1" x14ac:dyDescent="0.25">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71"/>
        <v/>
      </c>
    </row>
    <row r="4424" spans="1:116" s="12" customFormat="1" x14ac:dyDescent="0.25">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71"/>
        <v/>
      </c>
    </row>
    <row r="4425" spans="1:116" s="12" customFormat="1" x14ac:dyDescent="0.25">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71"/>
        <v/>
      </c>
    </row>
    <row r="4426" spans="1:116" s="12" customFormat="1" x14ac:dyDescent="0.25">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71"/>
        <v/>
      </c>
    </row>
    <row r="4427" spans="1:116" s="12" customFormat="1" x14ac:dyDescent="0.25">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71"/>
        <v/>
      </c>
    </row>
    <row r="4428" spans="1:116" s="12" customFormat="1" x14ac:dyDescent="0.25">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71"/>
        <v/>
      </c>
    </row>
    <row r="4429" spans="1:116" s="12" customFormat="1" x14ac:dyDescent="0.25">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71"/>
        <v/>
      </c>
    </row>
    <row r="4430" spans="1:116" s="12" customFormat="1" x14ac:dyDescent="0.25">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71"/>
        <v/>
      </c>
    </row>
    <row r="4431" spans="1:116" s="12" customFormat="1" x14ac:dyDescent="0.25">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71"/>
        <v/>
      </c>
    </row>
    <row r="4432" spans="1:116" s="12" customFormat="1" x14ac:dyDescent="0.25">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71"/>
        <v/>
      </c>
    </row>
    <row r="4433" spans="1:116" s="12" customFormat="1" x14ac:dyDescent="0.25">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71"/>
        <v/>
      </c>
    </row>
    <row r="4434" spans="1:116" s="12" customFormat="1" x14ac:dyDescent="0.25">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71"/>
        <v/>
      </c>
    </row>
    <row r="4435" spans="1:116" s="12" customFormat="1" x14ac:dyDescent="0.25">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71"/>
        <v/>
      </c>
    </row>
    <row r="4436" spans="1:116" s="12" customFormat="1" x14ac:dyDescent="0.25">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71"/>
        <v/>
      </c>
    </row>
    <row r="4437" spans="1:116" s="12" customFormat="1" x14ac:dyDescent="0.25">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71"/>
        <v/>
      </c>
    </row>
    <row r="4438" spans="1:116" s="12" customFormat="1" x14ac:dyDescent="0.25">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71"/>
        <v/>
      </c>
    </row>
    <row r="4439" spans="1:116" s="12" customFormat="1" x14ac:dyDescent="0.25">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71"/>
        <v/>
      </c>
    </row>
    <row r="4440" spans="1:116" s="12" customFormat="1" x14ac:dyDescent="0.25">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71"/>
        <v/>
      </c>
    </row>
    <row r="4441" spans="1:116" s="12" customFormat="1" x14ac:dyDescent="0.25">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71"/>
        <v/>
      </c>
    </row>
    <row r="4442" spans="1:116" s="12" customFormat="1" x14ac:dyDescent="0.25">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71"/>
        <v/>
      </c>
    </row>
    <row r="4443" spans="1:116" s="12" customFormat="1" x14ac:dyDescent="0.25">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71"/>
        <v/>
      </c>
    </row>
    <row r="4444" spans="1:116" s="12" customFormat="1" x14ac:dyDescent="0.25">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71"/>
        <v/>
      </c>
    </row>
    <row r="4445" spans="1:116" s="12" customFormat="1" x14ac:dyDescent="0.25">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71"/>
        <v/>
      </c>
    </row>
    <row r="4446" spans="1:116" s="12" customFormat="1" x14ac:dyDescent="0.25">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71"/>
        <v/>
      </c>
    </row>
    <row r="4447" spans="1:116" s="12" customFormat="1" x14ac:dyDescent="0.25">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71"/>
        <v/>
      </c>
    </row>
    <row r="4448" spans="1:116" s="12" customFormat="1" x14ac:dyDescent="0.25">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71"/>
        <v/>
      </c>
    </row>
    <row r="4449" spans="1:116" s="12" customFormat="1" x14ac:dyDescent="0.25">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71"/>
        <v/>
      </c>
    </row>
    <row r="4450" spans="1:116" s="12" customFormat="1" x14ac:dyDescent="0.25">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71"/>
        <v/>
      </c>
    </row>
    <row r="4451" spans="1:116" s="12" customFormat="1" x14ac:dyDescent="0.25">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71"/>
        <v/>
      </c>
    </row>
    <row r="4452" spans="1:116" s="12" customFormat="1" x14ac:dyDescent="0.25">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71"/>
        <v/>
      </c>
    </row>
    <row r="4453" spans="1:116" s="12" customFormat="1" x14ac:dyDescent="0.25">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71"/>
        <v/>
      </c>
    </row>
    <row r="4454" spans="1:116" s="12" customFormat="1" x14ac:dyDescent="0.25">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71"/>
        <v/>
      </c>
    </row>
    <row r="4455" spans="1:116" s="12" customFormat="1" x14ac:dyDescent="0.25">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71"/>
        <v/>
      </c>
    </row>
    <row r="4456" spans="1:116" s="12" customFormat="1" x14ac:dyDescent="0.25">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71"/>
        <v/>
      </c>
    </row>
    <row r="4457" spans="1:116" s="12" customFormat="1" x14ac:dyDescent="0.25">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71"/>
        <v/>
      </c>
    </row>
    <row r="4458" spans="1:116" s="12" customFormat="1" x14ac:dyDescent="0.25">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71"/>
        <v/>
      </c>
    </row>
    <row r="4459" spans="1:116" s="12" customFormat="1" x14ac:dyDescent="0.25">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71"/>
        <v/>
      </c>
    </row>
    <row r="4460" spans="1:116" s="12" customFormat="1" x14ac:dyDescent="0.25">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71"/>
        <v/>
      </c>
    </row>
    <row r="4461" spans="1:116" s="12" customFormat="1" x14ac:dyDescent="0.25">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71"/>
        <v/>
      </c>
    </row>
    <row r="4462" spans="1:116" s="12" customFormat="1" x14ac:dyDescent="0.25">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71"/>
        <v/>
      </c>
    </row>
    <row r="4463" spans="1:116" s="12" customFormat="1" x14ac:dyDescent="0.25">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71"/>
        <v/>
      </c>
    </row>
    <row r="4464" spans="1:116" s="12" customFormat="1" x14ac:dyDescent="0.25">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71"/>
        <v/>
      </c>
    </row>
    <row r="4465" spans="1:116" s="12" customFormat="1" x14ac:dyDescent="0.25">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71"/>
        <v/>
      </c>
    </row>
    <row r="4466" spans="1:116" s="12" customFormat="1" x14ac:dyDescent="0.25">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71"/>
        <v/>
      </c>
    </row>
    <row r="4467" spans="1:116" s="12" customFormat="1" x14ac:dyDescent="0.25">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71"/>
        <v/>
      </c>
    </row>
    <row r="4468" spans="1:116" s="12" customFormat="1" x14ac:dyDescent="0.25">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71"/>
        <v/>
      </c>
    </row>
    <row r="4469" spans="1:116" s="12" customFormat="1" x14ac:dyDescent="0.25">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71"/>
        <v/>
      </c>
    </row>
    <row r="4470" spans="1:116" s="12" customFormat="1" x14ac:dyDescent="0.25">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71"/>
        <v/>
      </c>
    </row>
    <row r="4471" spans="1:116" s="12" customFormat="1" x14ac:dyDescent="0.25">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71"/>
        <v/>
      </c>
    </row>
    <row r="4472" spans="1:116" s="12" customFormat="1" x14ac:dyDescent="0.25">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71"/>
        <v/>
      </c>
    </row>
    <row r="4473" spans="1:116" s="12" customFormat="1" x14ac:dyDescent="0.25">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71"/>
        <v/>
      </c>
    </row>
    <row r="4474" spans="1:116" s="12" customFormat="1" x14ac:dyDescent="0.25">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71"/>
        <v/>
      </c>
    </row>
    <row r="4475" spans="1:116" s="12" customFormat="1" x14ac:dyDescent="0.25">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71"/>
        <v/>
      </c>
    </row>
    <row r="4476" spans="1:116" s="12" customFormat="1" x14ac:dyDescent="0.25">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71"/>
        <v/>
      </c>
    </row>
    <row r="4477" spans="1:116" s="12" customFormat="1" x14ac:dyDescent="0.25">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71"/>
        <v/>
      </c>
    </row>
    <row r="4478" spans="1:116" s="12" customFormat="1" x14ac:dyDescent="0.25">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71"/>
        <v/>
      </c>
    </row>
    <row r="4479" spans="1:116" s="12" customFormat="1" x14ac:dyDescent="0.25">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71"/>
        <v/>
      </c>
    </row>
    <row r="4480" spans="1:116" s="12" customFormat="1" x14ac:dyDescent="0.25">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71"/>
        <v/>
      </c>
    </row>
    <row r="4481" spans="1:116" s="12" customFormat="1" x14ac:dyDescent="0.25">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71"/>
        <v/>
      </c>
    </row>
    <row r="4482" spans="1:116" s="12" customFormat="1" x14ac:dyDescent="0.25">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71"/>
        <v/>
      </c>
    </row>
    <row r="4483" spans="1:116" s="12" customFormat="1" x14ac:dyDescent="0.25">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2">_xlfn.CONCAT(A4483,C4483,F4483:J4483)</f>
        <v/>
      </c>
    </row>
    <row r="4484" spans="1:116" s="12" customFormat="1" x14ac:dyDescent="0.25">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2"/>
        <v/>
      </c>
    </row>
    <row r="4485" spans="1:116" s="12" customFormat="1" x14ac:dyDescent="0.25">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2"/>
        <v/>
      </c>
    </row>
    <row r="4486" spans="1:116" s="12" customFormat="1" x14ac:dyDescent="0.25">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2"/>
        <v/>
      </c>
    </row>
    <row r="4487" spans="1:116" s="12" customFormat="1" x14ac:dyDescent="0.25">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2"/>
        <v/>
      </c>
    </row>
    <row r="4488" spans="1:116" s="12" customFormat="1" x14ac:dyDescent="0.25">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2"/>
        <v/>
      </c>
    </row>
    <row r="4489" spans="1:116" s="12" customFormat="1" x14ac:dyDescent="0.25">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2"/>
        <v/>
      </c>
    </row>
    <row r="4490" spans="1:116" s="12" customFormat="1" x14ac:dyDescent="0.25">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2"/>
        <v/>
      </c>
    </row>
    <row r="4491" spans="1:116" s="12" customFormat="1" x14ac:dyDescent="0.25">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2"/>
        <v/>
      </c>
    </row>
    <row r="4492" spans="1:116" s="12" customFormat="1" x14ac:dyDescent="0.25">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2"/>
        <v/>
      </c>
    </row>
    <row r="4493" spans="1:116" s="12" customFormat="1" x14ac:dyDescent="0.25">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2"/>
        <v/>
      </c>
    </row>
    <row r="4494" spans="1:116" s="12" customFormat="1" x14ac:dyDescent="0.25">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2"/>
        <v/>
      </c>
    </row>
    <row r="4495" spans="1:116" s="12" customFormat="1" x14ac:dyDescent="0.25">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2"/>
        <v/>
      </c>
    </row>
    <row r="4496" spans="1:116" s="12" customFormat="1" x14ac:dyDescent="0.25">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2"/>
        <v/>
      </c>
    </row>
    <row r="4497" spans="1:116" s="12" customFormat="1" x14ac:dyDescent="0.25">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2"/>
        <v/>
      </c>
    </row>
    <row r="4498" spans="1:116" s="12" customFormat="1" x14ac:dyDescent="0.25">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2"/>
        <v/>
      </c>
    </row>
    <row r="4499" spans="1:116" s="12" customFormat="1" x14ac:dyDescent="0.25">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2"/>
        <v/>
      </c>
    </row>
    <row r="4500" spans="1:116" s="12" customFormat="1" x14ac:dyDescent="0.25">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2"/>
        <v/>
      </c>
    </row>
    <row r="4501" spans="1:116" s="12" customFormat="1" x14ac:dyDescent="0.25">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2"/>
        <v/>
      </c>
    </row>
    <row r="4502" spans="1:116" s="12" customFormat="1" x14ac:dyDescent="0.25">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2"/>
        <v/>
      </c>
    </row>
    <row r="4503" spans="1:116" s="12" customFormat="1" x14ac:dyDescent="0.25">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2"/>
        <v/>
      </c>
    </row>
    <row r="4504" spans="1:116" s="12" customFormat="1" x14ac:dyDescent="0.25">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2"/>
        <v/>
      </c>
    </row>
    <row r="4505" spans="1:116" s="12" customFormat="1" x14ac:dyDescent="0.25">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2"/>
        <v/>
      </c>
    </row>
    <row r="4506" spans="1:116" s="12" customFormat="1" x14ac:dyDescent="0.25">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2"/>
        <v/>
      </c>
    </row>
    <row r="4507" spans="1:116" s="12" customFormat="1" x14ac:dyDescent="0.25">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2"/>
        <v/>
      </c>
    </row>
    <row r="4508" spans="1:116" s="12" customFormat="1" x14ac:dyDescent="0.25">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2"/>
        <v/>
      </c>
    </row>
    <row r="4509" spans="1:116" s="12" customFormat="1" x14ac:dyDescent="0.25">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2"/>
        <v/>
      </c>
    </row>
    <row r="4510" spans="1:116" s="12" customFormat="1" x14ac:dyDescent="0.25">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2"/>
        <v/>
      </c>
    </row>
    <row r="4511" spans="1:116" s="12" customFormat="1" x14ac:dyDescent="0.25">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2"/>
        <v/>
      </c>
    </row>
    <row r="4512" spans="1:116" s="12" customFormat="1" x14ac:dyDescent="0.25">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2"/>
        <v/>
      </c>
    </row>
    <row r="4513" spans="1:116" s="12" customFormat="1" x14ac:dyDescent="0.25">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2"/>
        <v/>
      </c>
    </row>
    <row r="4514" spans="1:116" s="12" customFormat="1" x14ac:dyDescent="0.25">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2"/>
        <v/>
      </c>
    </row>
    <row r="4515" spans="1:116" s="12" customFormat="1" x14ac:dyDescent="0.25">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2"/>
        <v/>
      </c>
    </row>
    <row r="4516" spans="1:116" s="12" customFormat="1" x14ac:dyDescent="0.25">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2"/>
        <v/>
      </c>
    </row>
    <row r="4517" spans="1:116" s="12" customFormat="1" x14ac:dyDescent="0.25">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2"/>
        <v/>
      </c>
    </row>
    <row r="4518" spans="1:116" s="12" customFormat="1" x14ac:dyDescent="0.25">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2"/>
        <v/>
      </c>
    </row>
    <row r="4519" spans="1:116" s="12" customFormat="1" x14ac:dyDescent="0.25">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2"/>
        <v/>
      </c>
    </row>
    <row r="4520" spans="1:116" s="12" customFormat="1" x14ac:dyDescent="0.25">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2"/>
        <v/>
      </c>
    </row>
    <row r="4521" spans="1:116" s="12" customFormat="1" x14ac:dyDescent="0.25">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2"/>
        <v/>
      </c>
    </row>
    <row r="4522" spans="1:116" s="12" customFormat="1" x14ac:dyDescent="0.25">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2"/>
        <v/>
      </c>
    </row>
    <row r="4523" spans="1:116" s="12" customFormat="1" x14ac:dyDescent="0.25">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2"/>
        <v/>
      </c>
    </row>
    <row r="4524" spans="1:116" s="12" customFormat="1" x14ac:dyDescent="0.25">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2"/>
        <v/>
      </c>
    </row>
    <row r="4525" spans="1:116" s="12" customFormat="1" x14ac:dyDescent="0.25">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2"/>
        <v/>
      </c>
    </row>
    <row r="4526" spans="1:116" s="12" customFormat="1" x14ac:dyDescent="0.25">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2"/>
        <v/>
      </c>
    </row>
    <row r="4527" spans="1:116" s="12" customFormat="1" x14ac:dyDescent="0.25">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2"/>
        <v/>
      </c>
    </row>
    <row r="4528" spans="1:116" s="12" customFormat="1" x14ac:dyDescent="0.25">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2"/>
        <v/>
      </c>
    </row>
    <row r="4529" spans="1:116" s="12" customFormat="1" x14ac:dyDescent="0.25">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2"/>
        <v/>
      </c>
    </row>
    <row r="4530" spans="1:116" s="12" customFormat="1" x14ac:dyDescent="0.25">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2"/>
        <v/>
      </c>
    </row>
    <row r="4531" spans="1:116" s="12" customFormat="1" x14ac:dyDescent="0.25">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2"/>
        <v/>
      </c>
    </row>
    <row r="4532" spans="1:116" s="12" customFormat="1" x14ac:dyDescent="0.25">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2"/>
        <v/>
      </c>
    </row>
    <row r="4533" spans="1:116" s="12" customFormat="1" x14ac:dyDescent="0.25">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2"/>
        <v/>
      </c>
    </row>
    <row r="4534" spans="1:116" s="12" customFormat="1" x14ac:dyDescent="0.25">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2"/>
        <v/>
      </c>
    </row>
    <row r="4535" spans="1:116" s="12" customFormat="1" x14ac:dyDescent="0.25">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2"/>
        <v/>
      </c>
    </row>
    <row r="4536" spans="1:116" s="12" customFormat="1" x14ac:dyDescent="0.25">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2"/>
        <v/>
      </c>
    </row>
    <row r="4537" spans="1:116" s="12" customFormat="1" x14ac:dyDescent="0.25">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2"/>
        <v/>
      </c>
    </row>
    <row r="4538" spans="1:116" s="12" customFormat="1" x14ac:dyDescent="0.25">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2"/>
        <v/>
      </c>
    </row>
    <row r="4539" spans="1:116" s="12" customFormat="1" x14ac:dyDescent="0.25">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2"/>
        <v/>
      </c>
    </row>
    <row r="4540" spans="1:116" s="12" customFormat="1" x14ac:dyDescent="0.25">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2"/>
        <v/>
      </c>
    </row>
    <row r="4541" spans="1:116" s="12" customFormat="1" x14ac:dyDescent="0.25">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2"/>
        <v/>
      </c>
    </row>
    <row r="4542" spans="1:116" s="12" customFormat="1" x14ac:dyDescent="0.25">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2"/>
        <v/>
      </c>
    </row>
    <row r="4543" spans="1:116" s="12" customFormat="1" x14ac:dyDescent="0.25">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2"/>
        <v/>
      </c>
    </row>
    <row r="4544" spans="1:116" s="12" customFormat="1" x14ac:dyDescent="0.25">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2"/>
        <v/>
      </c>
    </row>
    <row r="4545" spans="1:116" s="12" customFormat="1" x14ac:dyDescent="0.25">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2"/>
        <v/>
      </c>
    </row>
    <row r="4546" spans="1:116" s="12" customFormat="1" x14ac:dyDescent="0.25">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2"/>
        <v/>
      </c>
    </row>
    <row r="4547" spans="1:116" s="12" customFormat="1" x14ac:dyDescent="0.25">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3">_xlfn.CONCAT(A4547,C4547,F4547:J4547)</f>
        <v/>
      </c>
    </row>
    <row r="4548" spans="1:116" s="12" customFormat="1" x14ac:dyDescent="0.25">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3"/>
        <v/>
      </c>
    </row>
    <row r="4549" spans="1:116" s="12" customFormat="1" x14ac:dyDescent="0.25">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3"/>
        <v/>
      </c>
    </row>
    <row r="4550" spans="1:116" s="12" customFormat="1" x14ac:dyDescent="0.25">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3"/>
        <v/>
      </c>
    </row>
    <row r="4551" spans="1:116" s="12" customFormat="1" x14ac:dyDescent="0.25">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3"/>
        <v/>
      </c>
    </row>
    <row r="4552" spans="1:116" s="12" customFormat="1" x14ac:dyDescent="0.25">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3"/>
        <v/>
      </c>
    </row>
    <row r="4553" spans="1:116" s="12" customFormat="1" x14ac:dyDescent="0.25">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3"/>
        <v/>
      </c>
    </row>
    <row r="4554" spans="1:116" s="12" customFormat="1" x14ac:dyDescent="0.25">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3"/>
        <v/>
      </c>
    </row>
    <row r="4555" spans="1:116" s="12" customFormat="1" x14ac:dyDescent="0.25">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3"/>
        <v/>
      </c>
    </row>
    <row r="4556" spans="1:116" s="12" customFormat="1" x14ac:dyDescent="0.25">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3"/>
        <v/>
      </c>
    </row>
    <row r="4557" spans="1:116" s="12" customFormat="1" x14ac:dyDescent="0.25">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3"/>
        <v/>
      </c>
    </row>
    <row r="4558" spans="1:116" s="12" customFormat="1" x14ac:dyDescent="0.25">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3"/>
        <v/>
      </c>
    </row>
    <row r="4559" spans="1:116" s="12" customFormat="1" x14ac:dyDescent="0.25">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3"/>
        <v/>
      </c>
    </row>
    <row r="4560" spans="1:116" s="12" customFormat="1" x14ac:dyDescent="0.25">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3"/>
        <v/>
      </c>
    </row>
    <row r="4561" spans="1:116" s="12" customFormat="1" x14ac:dyDescent="0.25">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3"/>
        <v/>
      </c>
    </row>
    <row r="4562" spans="1:116" s="12" customFormat="1" x14ac:dyDescent="0.25">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3"/>
        <v/>
      </c>
    </row>
    <row r="4563" spans="1:116" s="12" customFormat="1" x14ac:dyDescent="0.25">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3"/>
        <v/>
      </c>
    </row>
    <row r="4564" spans="1:116" s="12" customFormat="1" x14ac:dyDescent="0.25">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3"/>
        <v/>
      </c>
    </row>
    <row r="4565" spans="1:116" s="12" customFormat="1" x14ac:dyDescent="0.25">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3"/>
        <v/>
      </c>
    </row>
    <row r="4566" spans="1:116" s="12" customFormat="1" x14ac:dyDescent="0.25">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3"/>
        <v/>
      </c>
    </row>
    <row r="4567" spans="1:116" s="12" customFormat="1" x14ac:dyDescent="0.25">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3"/>
        <v/>
      </c>
    </row>
    <row r="4568" spans="1:116" s="12" customFormat="1" x14ac:dyDescent="0.25">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3"/>
        <v/>
      </c>
    </row>
    <row r="4569" spans="1:116" s="12" customFormat="1" x14ac:dyDescent="0.25">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3"/>
        <v/>
      </c>
    </row>
    <row r="4570" spans="1:116" s="12" customFormat="1" x14ac:dyDescent="0.25">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3"/>
        <v/>
      </c>
    </row>
    <row r="4571" spans="1:116" s="12" customFormat="1" x14ac:dyDescent="0.25">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3"/>
        <v/>
      </c>
    </row>
    <row r="4572" spans="1:116" s="12" customFormat="1" x14ac:dyDescent="0.25">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3"/>
        <v/>
      </c>
    </row>
    <row r="4573" spans="1:116" s="12" customFormat="1" x14ac:dyDescent="0.25">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3"/>
        <v/>
      </c>
    </row>
    <row r="4574" spans="1:116" s="12" customFormat="1" x14ac:dyDescent="0.25">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3"/>
        <v/>
      </c>
    </row>
    <row r="4575" spans="1:116" s="12" customFormat="1" x14ac:dyDescent="0.25">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3"/>
        <v/>
      </c>
    </row>
    <row r="4576" spans="1:116" s="12" customFormat="1" x14ac:dyDescent="0.25">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3"/>
        <v/>
      </c>
    </row>
    <row r="4577" spans="1:116" s="12" customFormat="1" x14ac:dyDescent="0.25">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3"/>
        <v/>
      </c>
    </row>
    <row r="4578" spans="1:116" s="12" customFormat="1" x14ac:dyDescent="0.25">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3"/>
        <v/>
      </c>
    </row>
    <row r="4579" spans="1:116" s="12" customFormat="1" x14ac:dyDescent="0.25">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3"/>
        <v/>
      </c>
    </row>
    <row r="4580" spans="1:116" s="12" customFormat="1" x14ac:dyDescent="0.25">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3"/>
        <v/>
      </c>
    </row>
    <row r="4581" spans="1:116" s="12" customFormat="1" x14ac:dyDescent="0.25">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3"/>
        <v/>
      </c>
    </row>
    <row r="4582" spans="1:116" s="12" customFormat="1" x14ac:dyDescent="0.25">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3"/>
        <v/>
      </c>
    </row>
    <row r="4583" spans="1:116" s="12" customFormat="1" x14ac:dyDescent="0.25">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3"/>
        <v/>
      </c>
    </row>
    <row r="4584" spans="1:116" s="12" customFormat="1" x14ac:dyDescent="0.25">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3"/>
        <v/>
      </c>
    </row>
    <row r="4585" spans="1:116" s="12" customFormat="1" x14ac:dyDescent="0.25">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3"/>
        <v/>
      </c>
    </row>
    <row r="4586" spans="1:116" s="12" customFormat="1" x14ac:dyDescent="0.25">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3"/>
        <v/>
      </c>
    </row>
    <row r="4587" spans="1:116" s="12" customFormat="1" x14ac:dyDescent="0.25">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3"/>
        <v/>
      </c>
    </row>
    <row r="4588" spans="1:116" s="12" customFormat="1" x14ac:dyDescent="0.25">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3"/>
        <v/>
      </c>
    </row>
    <row r="4589" spans="1:116" s="12" customFormat="1" x14ac:dyDescent="0.25">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3"/>
        <v/>
      </c>
    </row>
    <row r="4590" spans="1:116" s="12" customFormat="1" x14ac:dyDescent="0.25">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3"/>
        <v/>
      </c>
    </row>
    <row r="4591" spans="1:116" s="12" customFormat="1" x14ac:dyDescent="0.25">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3"/>
        <v/>
      </c>
    </row>
    <row r="4592" spans="1:116" s="12" customFormat="1" x14ac:dyDescent="0.25">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3"/>
        <v/>
      </c>
    </row>
    <row r="4593" spans="1:116" s="12" customFormat="1" x14ac:dyDescent="0.25">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3"/>
        <v/>
      </c>
    </row>
    <row r="4594" spans="1:116" s="12" customFormat="1" x14ac:dyDescent="0.25">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3"/>
        <v/>
      </c>
    </row>
    <row r="4595" spans="1:116" s="12" customFormat="1" x14ac:dyDescent="0.25">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3"/>
        <v/>
      </c>
    </row>
    <row r="4596" spans="1:116" s="12" customFormat="1" x14ac:dyDescent="0.25">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3"/>
        <v/>
      </c>
    </row>
    <row r="4597" spans="1:116" s="12" customFormat="1" x14ac:dyDescent="0.25">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3"/>
        <v/>
      </c>
    </row>
    <row r="4598" spans="1:116" s="12" customFormat="1" x14ac:dyDescent="0.25">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3"/>
        <v/>
      </c>
    </row>
    <row r="4599" spans="1:116" s="12" customFormat="1" x14ac:dyDescent="0.25">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3"/>
        <v/>
      </c>
    </row>
    <row r="4600" spans="1:116" s="12" customFormat="1" x14ac:dyDescent="0.25">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3"/>
        <v/>
      </c>
    </row>
    <row r="4601" spans="1:116" s="12" customFormat="1" x14ac:dyDescent="0.25">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3"/>
        <v/>
      </c>
    </row>
    <row r="4602" spans="1:116" s="12" customFormat="1" x14ac:dyDescent="0.25">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3"/>
        <v/>
      </c>
    </row>
    <row r="4603" spans="1:116" s="12" customFormat="1" x14ac:dyDescent="0.25">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3"/>
        <v/>
      </c>
    </row>
    <row r="4604" spans="1:116" s="12" customFormat="1" x14ac:dyDescent="0.25">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3"/>
        <v/>
      </c>
    </row>
    <row r="4605" spans="1:116" s="12" customFormat="1" x14ac:dyDescent="0.25">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3"/>
        <v/>
      </c>
    </row>
    <row r="4606" spans="1:116" s="12" customFormat="1" x14ac:dyDescent="0.25">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3"/>
        <v/>
      </c>
    </row>
    <row r="4607" spans="1:116" s="12" customFormat="1" x14ac:dyDescent="0.25">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3"/>
        <v/>
      </c>
    </row>
    <row r="4608" spans="1:116" s="12" customFormat="1" x14ac:dyDescent="0.25">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3"/>
        <v/>
      </c>
    </row>
    <row r="4609" spans="1:116" s="12" customFormat="1" x14ac:dyDescent="0.25">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3"/>
        <v/>
      </c>
    </row>
    <row r="4610" spans="1:116" s="12" customFormat="1" x14ac:dyDescent="0.25">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3"/>
        <v/>
      </c>
    </row>
    <row r="4611" spans="1:116" s="12" customFormat="1" x14ac:dyDescent="0.25">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4">_xlfn.CONCAT(A4611,C4611,F4611:J4611)</f>
        <v/>
      </c>
    </row>
    <row r="4612" spans="1:116" s="12" customFormat="1" x14ac:dyDescent="0.25">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4"/>
        <v/>
      </c>
    </row>
    <row r="4613" spans="1:116" s="12" customFormat="1" x14ac:dyDescent="0.25">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4"/>
        <v/>
      </c>
    </row>
    <row r="4614" spans="1:116" s="12" customFormat="1" x14ac:dyDescent="0.25">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4"/>
        <v/>
      </c>
    </row>
    <row r="4615" spans="1:116" s="12" customFormat="1" x14ac:dyDescent="0.25">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4"/>
        <v/>
      </c>
    </row>
    <row r="4616" spans="1:116" s="12" customFormat="1" x14ac:dyDescent="0.25">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4"/>
        <v/>
      </c>
    </row>
    <row r="4617" spans="1:116" s="12" customFormat="1" x14ac:dyDescent="0.25">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4"/>
        <v/>
      </c>
    </row>
    <row r="4618" spans="1:116" s="12" customFormat="1" x14ac:dyDescent="0.25">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4"/>
        <v/>
      </c>
    </row>
    <row r="4619" spans="1:116" s="12" customFormat="1" x14ac:dyDescent="0.25">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4"/>
        <v/>
      </c>
    </row>
    <row r="4620" spans="1:116" s="12" customFormat="1" x14ac:dyDescent="0.25">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4"/>
        <v/>
      </c>
    </row>
    <row r="4621" spans="1:116" s="12" customFormat="1" x14ac:dyDescent="0.25">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4"/>
        <v/>
      </c>
    </row>
    <row r="4622" spans="1:116" s="12" customFormat="1" x14ac:dyDescent="0.25">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4"/>
        <v/>
      </c>
    </row>
    <row r="4623" spans="1:116" s="12" customFormat="1" x14ac:dyDescent="0.25">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4"/>
        <v/>
      </c>
    </row>
    <row r="4624" spans="1:116" s="12" customFormat="1" x14ac:dyDescent="0.25">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4"/>
        <v/>
      </c>
    </row>
    <row r="4625" spans="1:116" s="12" customFormat="1" x14ac:dyDescent="0.25">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4"/>
        <v/>
      </c>
    </row>
    <row r="4626" spans="1:116" s="12" customFormat="1" x14ac:dyDescent="0.25">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4"/>
        <v/>
      </c>
    </row>
    <row r="4627" spans="1:116" s="12" customFormat="1" x14ac:dyDescent="0.25">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4"/>
        <v/>
      </c>
    </row>
    <row r="4628" spans="1:116" s="12" customFormat="1" x14ac:dyDescent="0.25">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4"/>
        <v/>
      </c>
    </row>
    <row r="4629" spans="1:116" s="12" customFormat="1" x14ac:dyDescent="0.25">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4"/>
        <v/>
      </c>
    </row>
    <row r="4630" spans="1:116" s="12" customFormat="1" x14ac:dyDescent="0.25">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4"/>
        <v/>
      </c>
    </row>
    <row r="4631" spans="1:116" s="12" customFormat="1" x14ac:dyDescent="0.25">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4"/>
        <v/>
      </c>
    </row>
    <row r="4632" spans="1:116" s="12" customFormat="1" x14ac:dyDescent="0.25">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4"/>
        <v/>
      </c>
    </row>
    <row r="4633" spans="1:116" s="12" customFormat="1" x14ac:dyDescent="0.25">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4"/>
        <v/>
      </c>
    </row>
    <row r="4634" spans="1:116" s="12" customFormat="1" x14ac:dyDescent="0.25">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4"/>
        <v/>
      </c>
    </row>
    <row r="4635" spans="1:116" s="12" customFormat="1" x14ac:dyDescent="0.25">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4"/>
        <v/>
      </c>
    </row>
    <row r="4636" spans="1:116" s="12" customFormat="1" x14ac:dyDescent="0.25">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4"/>
        <v/>
      </c>
    </row>
    <row r="4637" spans="1:116" s="12" customFormat="1" x14ac:dyDescent="0.25">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4"/>
        <v/>
      </c>
    </row>
    <row r="4638" spans="1:116" s="12" customFormat="1" x14ac:dyDescent="0.25">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4"/>
        <v/>
      </c>
    </row>
    <row r="4639" spans="1:116" s="12" customFormat="1" x14ac:dyDescent="0.25">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4"/>
        <v/>
      </c>
    </row>
    <row r="4640" spans="1:116" s="12" customFormat="1" x14ac:dyDescent="0.25">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4"/>
        <v/>
      </c>
    </row>
    <row r="4641" spans="1:116" s="12" customFormat="1" x14ac:dyDescent="0.25">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4"/>
        <v/>
      </c>
    </row>
    <row r="4642" spans="1:116" s="12" customFormat="1" x14ac:dyDescent="0.25">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4"/>
        <v/>
      </c>
    </row>
    <row r="4643" spans="1:116" s="12" customFormat="1" x14ac:dyDescent="0.25">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4"/>
        <v/>
      </c>
    </row>
    <row r="4644" spans="1:116" s="12" customFormat="1" x14ac:dyDescent="0.25">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4"/>
        <v/>
      </c>
    </row>
    <row r="4645" spans="1:116" s="12" customFormat="1" x14ac:dyDescent="0.25">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4"/>
        <v/>
      </c>
    </row>
    <row r="4646" spans="1:116" s="12" customFormat="1" x14ac:dyDescent="0.25">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4"/>
        <v/>
      </c>
    </row>
    <row r="4647" spans="1:116" s="12" customFormat="1" x14ac:dyDescent="0.25">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4"/>
        <v/>
      </c>
    </row>
    <row r="4648" spans="1:116" s="12" customFormat="1" x14ac:dyDescent="0.25">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4"/>
        <v/>
      </c>
    </row>
    <row r="4649" spans="1:116" s="12" customFormat="1" x14ac:dyDescent="0.25">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4"/>
        <v/>
      </c>
    </row>
    <row r="4650" spans="1:116" s="12" customFormat="1" x14ac:dyDescent="0.25">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4"/>
        <v/>
      </c>
    </row>
    <row r="4651" spans="1:116" s="12" customFormat="1" x14ac:dyDescent="0.25">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4"/>
        <v/>
      </c>
    </row>
    <row r="4652" spans="1:116" s="12" customFormat="1" x14ac:dyDescent="0.25">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4"/>
        <v/>
      </c>
    </row>
    <row r="4653" spans="1:116" s="12" customFormat="1" x14ac:dyDescent="0.25">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4"/>
        <v/>
      </c>
    </row>
    <row r="4654" spans="1:116" s="12" customFormat="1" x14ac:dyDescent="0.25">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4"/>
        <v/>
      </c>
    </row>
    <row r="4655" spans="1:116" s="12" customFormat="1" x14ac:dyDescent="0.25">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4"/>
        <v/>
      </c>
    </row>
    <row r="4656" spans="1:116" s="12" customFormat="1" x14ac:dyDescent="0.25">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4"/>
        <v/>
      </c>
    </row>
    <row r="4657" spans="1:116" s="12" customFormat="1" x14ac:dyDescent="0.25">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4"/>
        <v/>
      </c>
    </row>
    <row r="4658" spans="1:116" s="12" customFormat="1" x14ac:dyDescent="0.25">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4"/>
        <v/>
      </c>
    </row>
    <row r="4659" spans="1:116" s="12" customFormat="1" x14ac:dyDescent="0.25">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4"/>
        <v/>
      </c>
    </row>
    <row r="4660" spans="1:116" s="12" customFormat="1" x14ac:dyDescent="0.25">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4"/>
        <v/>
      </c>
    </row>
    <row r="4661" spans="1:116" s="12" customFormat="1" x14ac:dyDescent="0.25">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4"/>
        <v/>
      </c>
    </row>
    <row r="4662" spans="1:116" s="12" customFormat="1" x14ac:dyDescent="0.25">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4"/>
        <v/>
      </c>
    </row>
    <row r="4663" spans="1:116" s="12" customFormat="1" x14ac:dyDescent="0.25">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4"/>
        <v/>
      </c>
    </row>
    <row r="4664" spans="1:116" s="12" customFormat="1" x14ac:dyDescent="0.25">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4"/>
        <v/>
      </c>
    </row>
    <row r="4665" spans="1:116" s="12" customFormat="1" x14ac:dyDescent="0.25">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4"/>
        <v/>
      </c>
    </row>
    <row r="4666" spans="1:116" s="12" customFormat="1" x14ac:dyDescent="0.25">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4"/>
        <v/>
      </c>
    </row>
    <row r="4667" spans="1:116" s="12" customFormat="1" x14ac:dyDescent="0.25">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4"/>
        <v/>
      </c>
    </row>
    <row r="4668" spans="1:116" s="12" customFormat="1" x14ac:dyDescent="0.25">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4"/>
        <v/>
      </c>
    </row>
    <row r="4669" spans="1:116" s="12" customFormat="1" x14ac:dyDescent="0.25">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4"/>
        <v/>
      </c>
    </row>
    <row r="4670" spans="1:116" s="12" customFormat="1" x14ac:dyDescent="0.25">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4"/>
        <v/>
      </c>
    </row>
    <row r="4671" spans="1:116" s="12" customFormat="1" x14ac:dyDescent="0.25">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4"/>
        <v/>
      </c>
    </row>
    <row r="4672" spans="1:116" s="12" customFormat="1" x14ac:dyDescent="0.25">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4"/>
        <v/>
      </c>
    </row>
    <row r="4673" spans="1:116" s="12" customFormat="1" x14ac:dyDescent="0.25">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4"/>
        <v/>
      </c>
    </row>
    <row r="4674" spans="1:116" s="12" customFormat="1" x14ac:dyDescent="0.25">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4"/>
        <v/>
      </c>
    </row>
    <row r="4675" spans="1:116" s="12" customFormat="1" x14ac:dyDescent="0.25">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5">_xlfn.CONCAT(A4675,C4675,F4675:J4675)</f>
        <v/>
      </c>
    </row>
    <row r="4676" spans="1:116" s="12" customFormat="1" x14ac:dyDescent="0.25">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5"/>
        <v/>
      </c>
    </row>
    <row r="4677" spans="1:116" s="12" customFormat="1" x14ac:dyDescent="0.25">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5"/>
        <v/>
      </c>
    </row>
    <row r="4678" spans="1:116" s="12" customFormat="1" x14ac:dyDescent="0.25">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5"/>
        <v/>
      </c>
    </row>
    <row r="4679" spans="1:116" s="12" customFormat="1" x14ac:dyDescent="0.25">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5"/>
        <v/>
      </c>
    </row>
    <row r="4680" spans="1:116" s="12" customFormat="1" x14ac:dyDescent="0.25">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5"/>
        <v/>
      </c>
    </row>
    <row r="4681" spans="1:116" s="12" customFormat="1" x14ac:dyDescent="0.25">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5"/>
        <v/>
      </c>
    </row>
    <row r="4682" spans="1:116" s="12" customFormat="1" x14ac:dyDescent="0.25">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5"/>
        <v/>
      </c>
    </row>
    <row r="4683" spans="1:116" s="12" customFormat="1" x14ac:dyDescent="0.25">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5"/>
        <v/>
      </c>
    </row>
    <row r="4684" spans="1:116" s="12" customFormat="1" x14ac:dyDescent="0.25">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5"/>
        <v/>
      </c>
    </row>
    <row r="4685" spans="1:116" s="12" customFormat="1" x14ac:dyDescent="0.25">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5"/>
        <v/>
      </c>
    </row>
    <row r="4686" spans="1:116" s="12" customFormat="1" x14ac:dyDescent="0.25">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5"/>
        <v/>
      </c>
    </row>
    <row r="4687" spans="1:116" s="12" customFormat="1" x14ac:dyDescent="0.25">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5"/>
        <v/>
      </c>
    </row>
    <row r="4688" spans="1:116" s="12" customFormat="1" x14ac:dyDescent="0.25">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5"/>
        <v/>
      </c>
    </row>
    <row r="4689" spans="1:116" s="12" customFormat="1" x14ac:dyDescent="0.25">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5"/>
        <v/>
      </c>
    </row>
    <row r="4690" spans="1:116" s="12" customFormat="1" x14ac:dyDescent="0.25">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5"/>
        <v/>
      </c>
    </row>
    <row r="4691" spans="1:116" s="12" customFormat="1" x14ac:dyDescent="0.25">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5"/>
        <v/>
      </c>
    </row>
    <row r="4692" spans="1:116" s="12" customFormat="1" x14ac:dyDescent="0.25">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5"/>
        <v/>
      </c>
    </row>
    <row r="4693" spans="1:116" s="12" customFormat="1" x14ac:dyDescent="0.25">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5"/>
        <v/>
      </c>
    </row>
    <row r="4694" spans="1:116" s="12" customFormat="1" x14ac:dyDescent="0.25">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5"/>
        <v/>
      </c>
    </row>
    <row r="4695" spans="1:116" s="12" customFormat="1" x14ac:dyDescent="0.25">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5"/>
        <v/>
      </c>
    </row>
    <row r="4696" spans="1:116" s="12" customFormat="1" x14ac:dyDescent="0.25">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5"/>
        <v/>
      </c>
    </row>
    <row r="4697" spans="1:116" s="12" customFormat="1" x14ac:dyDescent="0.25">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5"/>
        <v/>
      </c>
    </row>
    <row r="4698" spans="1:116" s="12" customFormat="1" x14ac:dyDescent="0.25">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5"/>
        <v/>
      </c>
    </row>
    <row r="4699" spans="1:116" s="12" customFormat="1" x14ac:dyDescent="0.25">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5"/>
        <v/>
      </c>
    </row>
    <row r="4700" spans="1:116" s="12" customFormat="1" x14ac:dyDescent="0.25">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5"/>
        <v/>
      </c>
    </row>
    <row r="4701" spans="1:116" s="12" customFormat="1" x14ac:dyDescent="0.25">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5"/>
        <v/>
      </c>
    </row>
    <row r="4702" spans="1:116" s="12" customFormat="1" x14ac:dyDescent="0.25">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5"/>
        <v/>
      </c>
    </row>
    <row r="4703" spans="1:116" s="12" customFormat="1" x14ac:dyDescent="0.25">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5"/>
        <v/>
      </c>
    </row>
    <row r="4704" spans="1:116" s="12" customFormat="1" x14ac:dyDescent="0.25">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5"/>
        <v/>
      </c>
    </row>
    <row r="4705" spans="1:116" s="12" customFormat="1" x14ac:dyDescent="0.25">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5"/>
        <v/>
      </c>
    </row>
    <row r="4706" spans="1:116" s="12" customFormat="1" x14ac:dyDescent="0.25">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5"/>
        <v/>
      </c>
    </row>
    <row r="4707" spans="1:116" s="12" customFormat="1" x14ac:dyDescent="0.25">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5"/>
        <v/>
      </c>
    </row>
    <row r="4708" spans="1:116" s="12" customFormat="1" x14ac:dyDescent="0.25">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5"/>
        <v/>
      </c>
    </row>
    <row r="4709" spans="1:116" s="12" customFormat="1" x14ac:dyDescent="0.25">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5"/>
        <v/>
      </c>
    </row>
    <row r="4710" spans="1:116" s="12" customFormat="1" x14ac:dyDescent="0.25">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5"/>
        <v/>
      </c>
    </row>
    <row r="4711" spans="1:116" s="12" customFormat="1" x14ac:dyDescent="0.25">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5"/>
        <v/>
      </c>
    </row>
    <row r="4712" spans="1:116" s="12" customFormat="1" x14ac:dyDescent="0.25">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5"/>
        <v/>
      </c>
    </row>
    <row r="4713" spans="1:116" s="12" customFormat="1" x14ac:dyDescent="0.25">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5"/>
        <v/>
      </c>
    </row>
    <row r="4714" spans="1:116" s="12" customFormat="1" x14ac:dyDescent="0.25">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5"/>
        <v/>
      </c>
    </row>
    <row r="4715" spans="1:116" s="12" customFormat="1" x14ac:dyDescent="0.25">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5"/>
        <v/>
      </c>
    </row>
    <row r="4716" spans="1:116" s="12" customFormat="1" x14ac:dyDescent="0.25">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5"/>
        <v/>
      </c>
    </row>
    <row r="4717" spans="1:116" s="12" customFormat="1" x14ac:dyDescent="0.25">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5"/>
        <v/>
      </c>
    </row>
    <row r="4718" spans="1:116" s="12" customFormat="1" x14ac:dyDescent="0.25">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5"/>
        <v/>
      </c>
    </row>
    <row r="4719" spans="1:116" s="12" customFormat="1" x14ac:dyDescent="0.25">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5"/>
        <v/>
      </c>
    </row>
    <row r="4720" spans="1:116" s="12" customFormat="1" x14ac:dyDescent="0.25">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5"/>
        <v/>
      </c>
    </row>
    <row r="4721" spans="1:116" s="12" customFormat="1" x14ac:dyDescent="0.25">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5"/>
        <v/>
      </c>
    </row>
    <row r="4722" spans="1:116" s="12" customFormat="1" x14ac:dyDescent="0.25">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5"/>
        <v/>
      </c>
    </row>
    <row r="4723" spans="1:116" s="12" customFormat="1" x14ac:dyDescent="0.25">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5"/>
        <v/>
      </c>
    </row>
    <row r="4724" spans="1:116" s="12" customFormat="1" x14ac:dyDescent="0.25">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5"/>
        <v/>
      </c>
    </row>
    <row r="4725" spans="1:116" s="12" customFormat="1" x14ac:dyDescent="0.25">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5"/>
        <v/>
      </c>
    </row>
    <row r="4726" spans="1:116" s="12" customFormat="1" x14ac:dyDescent="0.25">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5"/>
        <v/>
      </c>
    </row>
    <row r="4727" spans="1:116" s="12" customFormat="1" x14ac:dyDescent="0.25">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5"/>
        <v/>
      </c>
    </row>
    <row r="4728" spans="1:116" s="12" customFormat="1" x14ac:dyDescent="0.25">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5"/>
        <v/>
      </c>
    </row>
    <row r="4729" spans="1:116" s="12" customFormat="1" x14ac:dyDescent="0.25">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5"/>
        <v/>
      </c>
    </row>
    <row r="4730" spans="1:116" s="12" customFormat="1" x14ac:dyDescent="0.25">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5"/>
        <v/>
      </c>
    </row>
    <row r="4731" spans="1:116" s="12" customFormat="1" x14ac:dyDescent="0.25">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5"/>
        <v/>
      </c>
    </row>
    <row r="4732" spans="1:116" s="12" customFormat="1" x14ac:dyDescent="0.25">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5"/>
        <v/>
      </c>
    </row>
    <row r="4733" spans="1:116" s="12" customFormat="1" x14ac:dyDescent="0.25">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5"/>
        <v/>
      </c>
    </row>
    <row r="4734" spans="1:116" s="12" customFormat="1" x14ac:dyDescent="0.25">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5"/>
        <v/>
      </c>
    </row>
    <row r="4735" spans="1:116" s="12" customFormat="1" x14ac:dyDescent="0.25">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5"/>
        <v/>
      </c>
    </row>
    <row r="4736" spans="1:116" s="12" customFormat="1" x14ac:dyDescent="0.25">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5"/>
        <v/>
      </c>
    </row>
    <row r="4737" spans="1:116" s="12" customFormat="1" x14ac:dyDescent="0.25">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5"/>
        <v/>
      </c>
    </row>
    <row r="4738" spans="1:116" s="12" customFormat="1" x14ac:dyDescent="0.25">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5"/>
        <v/>
      </c>
    </row>
    <row r="4739" spans="1:116" s="12" customFormat="1" x14ac:dyDescent="0.25">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6">_xlfn.CONCAT(A4739,C4739,F4739:J4739)</f>
        <v/>
      </c>
    </row>
    <row r="4740" spans="1:116" s="12" customFormat="1" x14ac:dyDescent="0.25">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6"/>
        <v/>
      </c>
    </row>
    <row r="4741" spans="1:116" s="12" customFormat="1" x14ac:dyDescent="0.25">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6"/>
        <v/>
      </c>
    </row>
    <row r="4742" spans="1:116" s="12" customFormat="1" x14ac:dyDescent="0.25">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6"/>
        <v/>
      </c>
    </row>
    <row r="4743" spans="1:116" s="12" customFormat="1" x14ac:dyDescent="0.25">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6"/>
        <v/>
      </c>
    </row>
    <row r="4744" spans="1:116" s="12" customFormat="1" x14ac:dyDescent="0.25">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6"/>
        <v/>
      </c>
    </row>
    <row r="4745" spans="1:116" s="12" customFormat="1" x14ac:dyDescent="0.25">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6"/>
        <v/>
      </c>
    </row>
    <row r="4746" spans="1:116" s="12" customFormat="1" x14ac:dyDescent="0.25">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6"/>
        <v/>
      </c>
    </row>
    <row r="4747" spans="1:116" s="12" customFormat="1" x14ac:dyDescent="0.25">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6"/>
        <v/>
      </c>
    </row>
    <row r="4748" spans="1:116" s="12" customFormat="1" x14ac:dyDescent="0.25">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6"/>
        <v/>
      </c>
    </row>
    <row r="4749" spans="1:116" s="12" customFormat="1" x14ac:dyDescent="0.25">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6"/>
        <v/>
      </c>
    </row>
    <row r="4750" spans="1:116" s="12" customFormat="1" x14ac:dyDescent="0.25">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6"/>
        <v/>
      </c>
    </row>
    <row r="4751" spans="1:116" s="12" customFormat="1" x14ac:dyDescent="0.25">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6"/>
        <v/>
      </c>
    </row>
    <row r="4752" spans="1:116" s="12" customFormat="1" x14ac:dyDescent="0.25">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6"/>
        <v/>
      </c>
    </row>
    <row r="4753" spans="1:116" s="12" customFormat="1" x14ac:dyDescent="0.25">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6"/>
        <v/>
      </c>
    </row>
    <row r="4754" spans="1:116" s="12" customFormat="1" x14ac:dyDescent="0.25">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6"/>
        <v/>
      </c>
    </row>
    <row r="4755" spans="1:116" s="12" customFormat="1" x14ac:dyDescent="0.25">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6"/>
        <v/>
      </c>
    </row>
    <row r="4756" spans="1:116" s="12" customFormat="1" x14ac:dyDescent="0.25">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6"/>
        <v/>
      </c>
    </row>
    <row r="4757" spans="1:116" s="12" customFormat="1" x14ac:dyDescent="0.25">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6"/>
        <v/>
      </c>
    </row>
    <row r="4758" spans="1:116" s="12" customFormat="1" x14ac:dyDescent="0.25">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6"/>
        <v/>
      </c>
    </row>
    <row r="4759" spans="1:116" s="12" customFormat="1" x14ac:dyDescent="0.25">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6"/>
        <v/>
      </c>
    </row>
    <row r="4760" spans="1:116" s="12" customFormat="1" x14ac:dyDescent="0.25">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6"/>
        <v/>
      </c>
    </row>
    <row r="4761" spans="1:116" s="12" customFormat="1" x14ac:dyDescent="0.25">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6"/>
        <v/>
      </c>
    </row>
    <row r="4762" spans="1:116" s="12" customFormat="1" x14ac:dyDescent="0.25">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6"/>
        <v/>
      </c>
    </row>
    <row r="4763" spans="1:116" s="12" customFormat="1" x14ac:dyDescent="0.25">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6"/>
        <v/>
      </c>
    </row>
    <row r="4764" spans="1:116" s="12" customFormat="1" x14ac:dyDescent="0.25">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6"/>
        <v/>
      </c>
    </row>
    <row r="4765" spans="1:116" s="12" customFormat="1" x14ac:dyDescent="0.25">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6"/>
        <v/>
      </c>
    </row>
    <row r="4766" spans="1:116" s="12" customFormat="1" x14ac:dyDescent="0.25">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6"/>
        <v/>
      </c>
    </row>
    <row r="4767" spans="1:116" s="12" customFormat="1" x14ac:dyDescent="0.25">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6"/>
        <v/>
      </c>
    </row>
    <row r="4768" spans="1:116" s="12" customFormat="1" x14ac:dyDescent="0.25">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6"/>
        <v/>
      </c>
    </row>
    <row r="4769" spans="1:116" s="12" customFormat="1" x14ac:dyDescent="0.25">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6"/>
        <v/>
      </c>
    </row>
    <row r="4770" spans="1:116" s="12" customFormat="1" x14ac:dyDescent="0.25">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6"/>
        <v/>
      </c>
    </row>
    <row r="4771" spans="1:116" s="12" customFormat="1" x14ac:dyDescent="0.25">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6"/>
        <v/>
      </c>
    </row>
    <row r="4772" spans="1:116" s="12" customFormat="1" x14ac:dyDescent="0.25">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6"/>
        <v/>
      </c>
    </row>
    <row r="4773" spans="1:116" s="12" customFormat="1" x14ac:dyDescent="0.25">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6"/>
        <v/>
      </c>
    </row>
    <row r="4774" spans="1:116" s="12" customFormat="1" x14ac:dyDescent="0.25">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6"/>
        <v/>
      </c>
    </row>
    <row r="4775" spans="1:116" s="12" customFormat="1" x14ac:dyDescent="0.25">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6"/>
        <v/>
      </c>
    </row>
    <row r="4776" spans="1:116" s="12" customFormat="1" x14ac:dyDescent="0.25">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6"/>
        <v/>
      </c>
    </row>
    <row r="4777" spans="1:116" s="12" customFormat="1" x14ac:dyDescent="0.25">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6"/>
        <v/>
      </c>
    </row>
    <row r="4778" spans="1:116" s="12" customFormat="1" x14ac:dyDescent="0.25">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6"/>
        <v/>
      </c>
    </row>
    <row r="4779" spans="1:116" s="12" customFormat="1" x14ac:dyDescent="0.25">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6"/>
        <v/>
      </c>
    </row>
    <row r="4780" spans="1:116" s="12" customFormat="1" x14ac:dyDescent="0.25">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6"/>
        <v/>
      </c>
    </row>
    <row r="4781" spans="1:116" s="12" customFormat="1" x14ac:dyDescent="0.25">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6"/>
        <v/>
      </c>
    </row>
    <row r="4782" spans="1:116" s="12" customFormat="1" x14ac:dyDescent="0.25">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6"/>
        <v/>
      </c>
    </row>
    <row r="4783" spans="1:116" s="12" customFormat="1" x14ac:dyDescent="0.25">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6"/>
        <v/>
      </c>
    </row>
    <row r="4784" spans="1:116" s="12" customFormat="1" x14ac:dyDescent="0.25">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6"/>
        <v/>
      </c>
    </row>
    <row r="4785" spans="1:116" s="12" customFormat="1" x14ac:dyDescent="0.25">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6"/>
        <v/>
      </c>
    </row>
    <row r="4786" spans="1:116" s="12" customFormat="1" x14ac:dyDescent="0.25">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6"/>
        <v/>
      </c>
    </row>
    <row r="4787" spans="1:116" s="12" customFormat="1" x14ac:dyDescent="0.25">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6"/>
        <v/>
      </c>
    </row>
    <row r="4788" spans="1:116" s="12" customFormat="1" x14ac:dyDescent="0.25">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6"/>
        <v/>
      </c>
    </row>
    <row r="4789" spans="1:116" s="12" customFormat="1" x14ac:dyDescent="0.25">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6"/>
        <v/>
      </c>
    </row>
    <row r="4790" spans="1:116" s="12" customFormat="1" x14ac:dyDescent="0.25">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6"/>
        <v/>
      </c>
    </row>
    <row r="4791" spans="1:116" s="12" customFormat="1" x14ac:dyDescent="0.25">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6"/>
        <v/>
      </c>
    </row>
    <row r="4792" spans="1:116" s="12" customFormat="1" x14ac:dyDescent="0.25">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6"/>
        <v/>
      </c>
    </row>
    <row r="4793" spans="1:116" s="12" customFormat="1" x14ac:dyDescent="0.25">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6"/>
        <v/>
      </c>
    </row>
    <row r="4794" spans="1:116" s="12" customFormat="1" x14ac:dyDescent="0.25">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6"/>
        <v/>
      </c>
    </row>
    <row r="4795" spans="1:116" s="12" customFormat="1" x14ac:dyDescent="0.25">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6"/>
        <v/>
      </c>
    </row>
    <row r="4796" spans="1:116" s="12" customFormat="1" x14ac:dyDescent="0.25">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6"/>
        <v/>
      </c>
    </row>
    <row r="4797" spans="1:116" s="12" customFormat="1" x14ac:dyDescent="0.25">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6"/>
        <v/>
      </c>
    </row>
    <row r="4798" spans="1:116" s="12" customFormat="1" x14ac:dyDescent="0.25">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6"/>
        <v/>
      </c>
    </row>
    <row r="4799" spans="1:116" s="12" customFormat="1" x14ac:dyDescent="0.25">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6"/>
        <v/>
      </c>
    </row>
    <row r="4800" spans="1:116" s="12" customFormat="1" x14ac:dyDescent="0.25">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6"/>
        <v/>
      </c>
    </row>
    <row r="4801" spans="1:116" s="12" customFormat="1" x14ac:dyDescent="0.25">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6"/>
        <v/>
      </c>
    </row>
    <row r="4802" spans="1:116" s="12" customFormat="1" x14ac:dyDescent="0.25">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6"/>
        <v/>
      </c>
    </row>
    <row r="4803" spans="1:116" s="12" customFormat="1" x14ac:dyDescent="0.25">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66" si="77">_xlfn.CONCAT(A4803,C4803,F4803:J4803)</f>
        <v/>
      </c>
    </row>
    <row r="4804" spans="1:116" s="12" customFormat="1" x14ac:dyDescent="0.25">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7"/>
        <v/>
      </c>
    </row>
    <row r="4805" spans="1:116" s="12" customFormat="1" x14ac:dyDescent="0.25">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7"/>
        <v/>
      </c>
    </row>
    <row r="4806" spans="1:116" s="12" customFormat="1" x14ac:dyDescent="0.25">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7"/>
        <v/>
      </c>
    </row>
    <row r="4807" spans="1:116" s="12" customFormat="1" x14ac:dyDescent="0.25">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7"/>
        <v/>
      </c>
    </row>
    <row r="4808" spans="1:116" s="12" customFormat="1" x14ac:dyDescent="0.25">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7"/>
        <v/>
      </c>
    </row>
    <row r="4809" spans="1:116" s="12" customFormat="1" x14ac:dyDescent="0.25">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7"/>
        <v/>
      </c>
    </row>
    <row r="4810" spans="1:116" s="12" customFormat="1" x14ac:dyDescent="0.25">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7"/>
        <v/>
      </c>
    </row>
    <row r="4811" spans="1:116" s="12" customFormat="1" x14ac:dyDescent="0.25">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7"/>
        <v/>
      </c>
    </row>
    <row r="4812" spans="1:116" s="12" customFormat="1" x14ac:dyDescent="0.25">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7"/>
        <v/>
      </c>
    </row>
    <row r="4813" spans="1:116" s="12" customFormat="1" x14ac:dyDescent="0.25">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7"/>
        <v/>
      </c>
    </row>
    <row r="4814" spans="1:116" s="12" customFormat="1" x14ac:dyDescent="0.25">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7"/>
        <v/>
      </c>
    </row>
    <row r="4815" spans="1:116" s="12" customFormat="1" x14ac:dyDescent="0.25">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7"/>
        <v/>
      </c>
    </row>
    <row r="4816" spans="1:116" s="12" customFormat="1" x14ac:dyDescent="0.25">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7"/>
        <v/>
      </c>
    </row>
    <row r="4817" spans="1:116" s="12" customFormat="1" x14ac:dyDescent="0.25">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7"/>
        <v/>
      </c>
    </row>
    <row r="4818" spans="1:116" s="12" customFormat="1" x14ac:dyDescent="0.25">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7"/>
        <v/>
      </c>
    </row>
    <row r="4819" spans="1:116" s="12" customFormat="1" x14ac:dyDescent="0.25">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7"/>
        <v/>
      </c>
    </row>
    <row r="4820" spans="1:116" s="12" customFormat="1" x14ac:dyDescent="0.25">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7"/>
        <v/>
      </c>
    </row>
    <row r="4821" spans="1:116" s="12" customFormat="1" x14ac:dyDescent="0.25">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7"/>
        <v/>
      </c>
    </row>
    <row r="4822" spans="1:116" s="12" customFormat="1" x14ac:dyDescent="0.25">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7"/>
        <v/>
      </c>
    </row>
    <row r="4823" spans="1:116" s="12" customFormat="1" x14ac:dyDescent="0.25">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7"/>
        <v/>
      </c>
    </row>
    <row r="4824" spans="1:116" s="12" customFormat="1" x14ac:dyDescent="0.25">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7"/>
        <v/>
      </c>
    </row>
    <row r="4825" spans="1:116" s="12" customFormat="1" x14ac:dyDescent="0.25">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7"/>
        <v/>
      </c>
    </row>
    <row r="4826" spans="1:116" s="12" customFormat="1" x14ac:dyDescent="0.25">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7"/>
        <v/>
      </c>
    </row>
    <row r="4827" spans="1:116" s="12" customFormat="1" x14ac:dyDescent="0.25">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7"/>
        <v/>
      </c>
    </row>
    <row r="4828" spans="1:116" s="12" customFormat="1" x14ac:dyDescent="0.25">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7"/>
        <v/>
      </c>
    </row>
    <row r="4829" spans="1:116" s="12" customFormat="1" x14ac:dyDescent="0.25">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7"/>
        <v/>
      </c>
    </row>
    <row r="4830" spans="1:116" s="12" customFormat="1" x14ac:dyDescent="0.25">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7"/>
        <v/>
      </c>
    </row>
    <row r="4831" spans="1:116" s="12" customFormat="1" x14ac:dyDescent="0.25">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7"/>
        <v/>
      </c>
    </row>
    <row r="4832" spans="1:116" s="12" customFormat="1" x14ac:dyDescent="0.25">
      <c r="A4832" s="10"/>
      <c r="B4832" s="41"/>
      <c r="D4832" s="39"/>
      <c r="E4832" s="39"/>
      <c r="F4832" s="10"/>
      <c r="G4832" s="10"/>
      <c r="H4832" s="11"/>
      <c r="I4832" s="10"/>
      <c r="J4832" s="10"/>
      <c r="K4832" s="39"/>
      <c r="L4832" s="24"/>
      <c r="M4832" s="27"/>
      <c r="N4832" s="37"/>
      <c r="O4832" s="37"/>
      <c r="P4832" s="37"/>
      <c r="Q4832" s="37"/>
      <c r="R4832" s="37"/>
      <c r="S4832" s="37"/>
      <c r="T4832" s="37"/>
      <c r="U4832" s="37"/>
      <c r="V4832" s="37"/>
      <c r="W4832" s="37"/>
      <c r="X4832" s="37"/>
      <c r="Y4832" s="37"/>
      <c r="Z4832" s="37"/>
      <c r="AA4832" s="37"/>
      <c r="AB4832" s="37"/>
      <c r="AC4832" s="37"/>
      <c r="AD4832" s="37"/>
      <c r="AE4832" s="37"/>
      <c r="AF4832" s="37"/>
      <c r="AG4832" s="37"/>
      <c r="AH4832" s="37"/>
      <c r="AI4832" s="37"/>
      <c r="AJ4832" s="37"/>
      <c r="AK4832" s="37"/>
      <c r="AL4832" s="37"/>
      <c r="AM4832" s="37"/>
      <c r="AN4832" s="37"/>
      <c r="AO4832" s="37"/>
      <c r="AP4832" s="37"/>
      <c r="AQ4832" s="37"/>
      <c r="AR4832" s="37"/>
      <c r="AS4832" s="37"/>
      <c r="AT4832" s="37"/>
      <c r="AU4832" s="37"/>
      <c r="AV4832" s="37"/>
      <c r="AW4832" s="37"/>
      <c r="AX4832" s="37"/>
      <c r="AY4832" s="37"/>
      <c r="AZ4832" s="37"/>
      <c r="BA4832" s="37"/>
      <c r="BB4832" s="37"/>
      <c r="BC4832" s="37"/>
      <c r="BD4832" s="37"/>
      <c r="BE4832" s="37"/>
      <c r="BF4832" s="37"/>
      <c r="BG4832" s="37"/>
      <c r="BH4832" s="37"/>
      <c r="BI4832" s="37"/>
      <c r="BJ4832" s="37"/>
      <c r="BK4832" s="37"/>
      <c r="BL4832" s="37"/>
      <c r="BM4832" s="37"/>
      <c r="BN4832" s="37"/>
      <c r="BO4832" s="37"/>
      <c r="BP4832" s="37"/>
      <c r="BQ4832" s="37"/>
      <c r="BR4832" s="37"/>
      <c r="BS4832" s="37"/>
      <c r="BT4832" s="37"/>
      <c r="BU4832" s="37"/>
      <c r="BV4832" s="37"/>
      <c r="BW4832" s="37"/>
      <c r="BX4832" s="37"/>
      <c r="BY4832" s="37"/>
      <c r="BZ4832" s="37"/>
      <c r="CA4832" s="37"/>
      <c r="CB4832" s="37"/>
      <c r="CC4832" s="37"/>
      <c r="CD4832" s="37"/>
      <c r="CE4832" s="37"/>
      <c r="CF4832" s="37"/>
      <c r="CG4832" s="37"/>
      <c r="CH4832" s="37"/>
      <c r="CI4832" s="37"/>
      <c r="CJ4832" s="37"/>
      <c r="CK4832" s="37"/>
      <c r="CL4832" s="37"/>
      <c r="CM4832" s="37"/>
      <c r="CN4832" s="37"/>
      <c r="CO4832" s="37"/>
      <c r="CP4832" s="37"/>
      <c r="CQ4832" s="37"/>
      <c r="CR4832" s="37"/>
      <c r="CS4832" s="37"/>
      <c r="CT4832" s="37"/>
      <c r="CU4832" s="37"/>
      <c r="CV4832" s="37"/>
      <c r="CW4832" s="37"/>
      <c r="CX4832" s="37"/>
      <c r="CY4832" s="37"/>
      <c r="CZ4832" s="37"/>
      <c r="DA4832" s="37"/>
      <c r="DB4832" s="37"/>
      <c r="DC4832" s="37"/>
      <c r="DD4832" s="37"/>
      <c r="DE4832" s="37"/>
      <c r="DF4832" s="37"/>
      <c r="DG4832" s="37"/>
      <c r="DH4832" s="37"/>
      <c r="DI4832" s="37"/>
      <c r="DJ4832" s="37"/>
      <c r="DL4832" s="13" t="str">
        <f t="shared" si="77"/>
        <v/>
      </c>
    </row>
    <row r="4833" spans="1:116" s="12" customFormat="1" x14ac:dyDescent="0.25">
      <c r="A4833" s="10"/>
      <c r="B4833" s="41"/>
      <c r="D4833" s="39"/>
      <c r="E4833" s="39"/>
      <c r="F4833" s="10"/>
      <c r="G4833" s="10"/>
      <c r="H4833" s="11"/>
      <c r="I4833" s="10"/>
      <c r="J4833" s="10"/>
      <c r="K4833" s="39"/>
      <c r="L4833" s="24"/>
      <c r="M4833" s="27"/>
      <c r="N4833" s="37"/>
      <c r="O4833" s="37"/>
      <c r="P4833" s="37"/>
      <c r="Q4833" s="37"/>
      <c r="R4833" s="37"/>
      <c r="S4833" s="37"/>
      <c r="T4833" s="37"/>
      <c r="U4833" s="37"/>
      <c r="V4833" s="37"/>
      <c r="W4833" s="37"/>
      <c r="X4833" s="37"/>
      <c r="Y4833" s="37"/>
      <c r="Z4833" s="37"/>
      <c r="AA4833" s="37"/>
      <c r="AB4833" s="37"/>
      <c r="AC4833" s="37"/>
      <c r="AD4833" s="37"/>
      <c r="AE4833" s="37"/>
      <c r="AF4833" s="37"/>
      <c r="AG4833" s="37"/>
      <c r="AH4833" s="37"/>
      <c r="AI4833" s="37"/>
      <c r="AJ4833" s="37"/>
      <c r="AK4833" s="37"/>
      <c r="AL4833" s="37"/>
      <c r="AM4833" s="37"/>
      <c r="AN4833" s="37"/>
      <c r="AO4833" s="37"/>
      <c r="AP4833" s="37"/>
      <c r="AQ4833" s="37"/>
      <c r="AR4833" s="37"/>
      <c r="AS4833" s="37"/>
      <c r="AT4833" s="37"/>
      <c r="AU4833" s="37"/>
      <c r="AV4833" s="37"/>
      <c r="AW4833" s="37"/>
      <c r="AX4833" s="37"/>
      <c r="AY4833" s="37"/>
      <c r="AZ4833" s="37"/>
      <c r="BA4833" s="37"/>
      <c r="BB4833" s="37"/>
      <c r="BC4833" s="37"/>
      <c r="BD4833" s="37"/>
      <c r="BE4833" s="37"/>
      <c r="BF4833" s="37"/>
      <c r="BG4833" s="37"/>
      <c r="BH4833" s="37"/>
      <c r="BI4833" s="37"/>
      <c r="BJ4833" s="37"/>
      <c r="BK4833" s="37"/>
      <c r="BL4833" s="37"/>
      <c r="BM4833" s="37"/>
      <c r="BN4833" s="37"/>
      <c r="BO4833" s="37"/>
      <c r="BP4833" s="37"/>
      <c r="BQ4833" s="37"/>
      <c r="BR4833" s="37"/>
      <c r="BS4833" s="37"/>
      <c r="BT4833" s="37"/>
      <c r="BU4833" s="37"/>
      <c r="BV4833" s="37"/>
      <c r="BW4833" s="37"/>
      <c r="BX4833" s="37"/>
      <c r="BY4833" s="37"/>
      <c r="BZ4833" s="37"/>
      <c r="CA4833" s="37"/>
      <c r="CB4833" s="37"/>
      <c r="CC4833" s="37"/>
      <c r="CD4833" s="37"/>
      <c r="CE4833" s="37"/>
      <c r="CF4833" s="37"/>
      <c r="CG4833" s="37"/>
      <c r="CH4833" s="37"/>
      <c r="CI4833" s="37"/>
      <c r="CJ4833" s="37"/>
      <c r="CK4833" s="37"/>
      <c r="CL4833" s="37"/>
      <c r="CM4833" s="37"/>
      <c r="CN4833" s="37"/>
      <c r="CO4833" s="37"/>
      <c r="CP4833" s="37"/>
      <c r="CQ4833" s="37"/>
      <c r="CR4833" s="37"/>
      <c r="CS4833" s="37"/>
      <c r="CT4833" s="37"/>
      <c r="CU4833" s="37"/>
      <c r="CV4833" s="37"/>
      <c r="CW4833" s="37"/>
      <c r="CX4833" s="37"/>
      <c r="CY4833" s="37"/>
      <c r="CZ4833" s="37"/>
      <c r="DA4833" s="37"/>
      <c r="DB4833" s="37"/>
      <c r="DC4833" s="37"/>
      <c r="DD4833" s="37"/>
      <c r="DE4833" s="37"/>
      <c r="DF4833" s="37"/>
      <c r="DG4833" s="37"/>
      <c r="DH4833" s="37"/>
      <c r="DI4833" s="37"/>
      <c r="DJ4833" s="37"/>
      <c r="DL4833" s="13" t="str">
        <f t="shared" si="77"/>
        <v/>
      </c>
    </row>
    <row r="4834" spans="1:116" s="12" customFormat="1" x14ac:dyDescent="0.25">
      <c r="A4834" s="10"/>
      <c r="B4834" s="41"/>
      <c r="D4834" s="39"/>
      <c r="E4834" s="39"/>
      <c r="F4834" s="10"/>
      <c r="G4834" s="10"/>
      <c r="H4834" s="11"/>
      <c r="I4834" s="10"/>
      <c r="J4834" s="10"/>
      <c r="K4834" s="39"/>
      <c r="L4834" s="24"/>
      <c r="M4834" s="27"/>
      <c r="N4834" s="37"/>
      <c r="O4834" s="37"/>
      <c r="P4834" s="37"/>
      <c r="Q4834" s="37"/>
      <c r="R4834" s="37"/>
      <c r="S4834" s="37"/>
      <c r="T4834" s="37"/>
      <c r="U4834" s="37"/>
      <c r="V4834" s="37"/>
      <c r="W4834" s="37"/>
      <c r="X4834" s="37"/>
      <c r="Y4834" s="37"/>
      <c r="Z4834" s="37"/>
      <c r="AA4834" s="37"/>
      <c r="AB4834" s="37"/>
      <c r="AC4834" s="37"/>
      <c r="AD4834" s="37"/>
      <c r="AE4834" s="37"/>
      <c r="AF4834" s="37"/>
      <c r="AG4834" s="37"/>
      <c r="AH4834" s="37"/>
      <c r="AI4834" s="37"/>
      <c r="AJ4834" s="37"/>
      <c r="AK4834" s="37"/>
      <c r="AL4834" s="37"/>
      <c r="AM4834" s="37"/>
      <c r="AN4834" s="37"/>
      <c r="AO4834" s="37"/>
      <c r="AP4834" s="37"/>
      <c r="AQ4834" s="37"/>
      <c r="AR4834" s="37"/>
      <c r="AS4834" s="37"/>
      <c r="AT4834" s="37"/>
      <c r="AU4834" s="37"/>
      <c r="AV4834" s="37"/>
      <c r="AW4834" s="37"/>
      <c r="AX4834" s="37"/>
      <c r="AY4834" s="37"/>
      <c r="AZ4834" s="37"/>
      <c r="BA4834" s="37"/>
      <c r="BB4834" s="37"/>
      <c r="BC4834" s="37"/>
      <c r="BD4834" s="37"/>
      <c r="BE4834" s="37"/>
      <c r="BF4834" s="37"/>
      <c r="BG4834" s="37"/>
      <c r="BH4834" s="37"/>
      <c r="BI4834" s="37"/>
      <c r="BJ4834" s="37"/>
      <c r="BK4834" s="37"/>
      <c r="BL4834" s="37"/>
      <c r="BM4834" s="37"/>
      <c r="BN4834" s="37"/>
      <c r="BO4834" s="37"/>
      <c r="BP4834" s="37"/>
      <c r="BQ4834" s="37"/>
      <c r="BR4834" s="37"/>
      <c r="BS4834" s="37"/>
      <c r="BT4834" s="37"/>
      <c r="BU4834" s="37"/>
      <c r="BV4834" s="37"/>
      <c r="BW4834" s="37"/>
      <c r="BX4834" s="37"/>
      <c r="BY4834" s="37"/>
      <c r="BZ4834" s="37"/>
      <c r="CA4834" s="37"/>
      <c r="CB4834" s="37"/>
      <c r="CC4834" s="37"/>
      <c r="CD4834" s="37"/>
      <c r="CE4834" s="37"/>
      <c r="CF4834" s="37"/>
      <c r="CG4834" s="37"/>
      <c r="CH4834" s="37"/>
      <c r="CI4834" s="37"/>
      <c r="CJ4834" s="37"/>
      <c r="CK4834" s="37"/>
      <c r="CL4834" s="37"/>
      <c r="CM4834" s="37"/>
      <c r="CN4834" s="37"/>
      <c r="CO4834" s="37"/>
      <c r="CP4834" s="37"/>
      <c r="CQ4834" s="37"/>
      <c r="CR4834" s="37"/>
      <c r="CS4834" s="37"/>
      <c r="CT4834" s="37"/>
      <c r="CU4834" s="37"/>
      <c r="CV4834" s="37"/>
      <c r="CW4834" s="37"/>
      <c r="CX4834" s="37"/>
      <c r="CY4834" s="37"/>
      <c r="CZ4834" s="37"/>
      <c r="DA4834" s="37"/>
      <c r="DB4834" s="37"/>
      <c r="DC4834" s="37"/>
      <c r="DD4834" s="37"/>
      <c r="DE4834" s="37"/>
      <c r="DF4834" s="37"/>
      <c r="DG4834" s="37"/>
      <c r="DH4834" s="37"/>
      <c r="DI4834" s="37"/>
      <c r="DJ4834" s="37"/>
      <c r="DL4834" s="13" t="str">
        <f t="shared" si="77"/>
        <v/>
      </c>
    </row>
    <row r="4835" spans="1:116" s="12" customFormat="1" x14ac:dyDescent="0.25">
      <c r="A4835" s="10"/>
      <c r="B4835" s="41"/>
      <c r="D4835" s="39"/>
      <c r="E4835" s="39"/>
      <c r="F4835" s="10"/>
      <c r="G4835" s="10"/>
      <c r="H4835" s="11"/>
      <c r="I4835" s="10"/>
      <c r="J4835" s="10"/>
      <c r="K4835" s="39"/>
      <c r="L4835" s="24"/>
      <c r="M4835" s="27"/>
      <c r="N4835" s="37"/>
      <c r="O4835" s="37"/>
      <c r="P4835" s="37"/>
      <c r="Q4835" s="37"/>
      <c r="R4835" s="37"/>
      <c r="S4835" s="37"/>
      <c r="T4835" s="37"/>
      <c r="U4835" s="37"/>
      <c r="V4835" s="37"/>
      <c r="W4835" s="37"/>
      <c r="X4835" s="37"/>
      <c r="Y4835" s="37"/>
      <c r="Z4835" s="37"/>
      <c r="AA4835" s="37"/>
      <c r="AB4835" s="37"/>
      <c r="AC4835" s="37"/>
      <c r="AD4835" s="37"/>
      <c r="AE4835" s="37"/>
      <c r="AF4835" s="37"/>
      <c r="AG4835" s="37"/>
      <c r="AH4835" s="37"/>
      <c r="AI4835" s="37"/>
      <c r="AJ4835" s="37"/>
      <c r="AK4835" s="37"/>
      <c r="AL4835" s="37"/>
      <c r="AM4835" s="37"/>
      <c r="AN4835" s="37"/>
      <c r="AO4835" s="37"/>
      <c r="AP4835" s="37"/>
      <c r="AQ4835" s="37"/>
      <c r="AR4835" s="37"/>
      <c r="AS4835" s="37"/>
      <c r="AT4835" s="37"/>
      <c r="AU4835" s="37"/>
      <c r="AV4835" s="37"/>
      <c r="AW4835" s="37"/>
      <c r="AX4835" s="37"/>
      <c r="AY4835" s="37"/>
      <c r="AZ4835" s="37"/>
      <c r="BA4835" s="37"/>
      <c r="BB4835" s="37"/>
      <c r="BC4835" s="37"/>
      <c r="BD4835" s="37"/>
      <c r="BE4835" s="37"/>
      <c r="BF4835" s="37"/>
      <c r="BG4835" s="37"/>
      <c r="BH4835" s="37"/>
      <c r="BI4835" s="37"/>
      <c r="BJ4835" s="37"/>
      <c r="BK4835" s="37"/>
      <c r="BL4835" s="37"/>
      <c r="BM4835" s="37"/>
      <c r="BN4835" s="37"/>
      <c r="BO4835" s="37"/>
      <c r="BP4835" s="37"/>
      <c r="BQ4835" s="37"/>
      <c r="BR4835" s="37"/>
      <c r="BS4835" s="37"/>
      <c r="BT4835" s="37"/>
      <c r="BU4835" s="37"/>
      <c r="BV4835" s="37"/>
      <c r="BW4835" s="37"/>
      <c r="BX4835" s="37"/>
      <c r="BY4835" s="37"/>
      <c r="BZ4835" s="37"/>
      <c r="CA4835" s="37"/>
      <c r="CB4835" s="37"/>
      <c r="CC4835" s="37"/>
      <c r="CD4835" s="37"/>
      <c r="CE4835" s="37"/>
      <c r="CF4835" s="37"/>
      <c r="CG4835" s="37"/>
      <c r="CH4835" s="37"/>
      <c r="CI4835" s="37"/>
      <c r="CJ4835" s="37"/>
      <c r="CK4835" s="37"/>
      <c r="CL4835" s="37"/>
      <c r="CM4835" s="37"/>
      <c r="CN4835" s="37"/>
      <c r="CO4835" s="37"/>
      <c r="CP4835" s="37"/>
      <c r="CQ4835" s="37"/>
      <c r="CR4835" s="37"/>
      <c r="CS4835" s="37"/>
      <c r="CT4835" s="37"/>
      <c r="CU4835" s="37"/>
      <c r="CV4835" s="37"/>
      <c r="CW4835" s="37"/>
      <c r="CX4835" s="37"/>
      <c r="CY4835" s="37"/>
      <c r="CZ4835" s="37"/>
      <c r="DA4835" s="37"/>
      <c r="DB4835" s="37"/>
      <c r="DC4835" s="37"/>
      <c r="DD4835" s="37"/>
      <c r="DE4835" s="37"/>
      <c r="DF4835" s="37"/>
      <c r="DG4835" s="37"/>
      <c r="DH4835" s="37"/>
      <c r="DI4835" s="37"/>
      <c r="DJ4835" s="37"/>
      <c r="DL4835" s="13" t="str">
        <f t="shared" si="77"/>
        <v/>
      </c>
    </row>
    <row r="4836" spans="1:116" s="12" customFormat="1" x14ac:dyDescent="0.25">
      <c r="A4836" s="10"/>
      <c r="B4836" s="41"/>
      <c r="D4836" s="39"/>
      <c r="E4836" s="39"/>
      <c r="F4836" s="10"/>
      <c r="G4836" s="10"/>
      <c r="H4836" s="11"/>
      <c r="I4836" s="10"/>
      <c r="J4836" s="10"/>
      <c r="K4836" s="39"/>
      <c r="L4836" s="24"/>
      <c r="M4836" s="27"/>
      <c r="N4836" s="37"/>
      <c r="O4836" s="37"/>
      <c r="P4836" s="37"/>
      <c r="Q4836" s="37"/>
      <c r="R4836" s="37"/>
      <c r="S4836" s="37"/>
      <c r="T4836" s="37"/>
      <c r="U4836" s="37"/>
      <c r="V4836" s="37"/>
      <c r="W4836" s="37"/>
      <c r="X4836" s="37"/>
      <c r="Y4836" s="37"/>
      <c r="Z4836" s="37"/>
      <c r="AA4836" s="37"/>
      <c r="AB4836" s="37"/>
      <c r="AC4836" s="37"/>
      <c r="AD4836" s="37"/>
      <c r="AE4836" s="37"/>
      <c r="AF4836" s="37"/>
      <c r="AG4836" s="37"/>
      <c r="AH4836" s="37"/>
      <c r="AI4836" s="37"/>
      <c r="AJ4836" s="37"/>
      <c r="AK4836" s="37"/>
      <c r="AL4836" s="37"/>
      <c r="AM4836" s="37"/>
      <c r="AN4836" s="37"/>
      <c r="AO4836" s="37"/>
      <c r="AP4836" s="37"/>
      <c r="AQ4836" s="37"/>
      <c r="AR4836" s="37"/>
      <c r="AS4836" s="37"/>
      <c r="AT4836" s="37"/>
      <c r="AU4836" s="37"/>
      <c r="AV4836" s="37"/>
      <c r="AW4836" s="37"/>
      <c r="AX4836" s="37"/>
      <c r="AY4836" s="37"/>
      <c r="AZ4836" s="37"/>
      <c r="BA4836" s="37"/>
      <c r="BB4836" s="37"/>
      <c r="BC4836" s="37"/>
      <c r="BD4836" s="37"/>
      <c r="BE4836" s="37"/>
      <c r="BF4836" s="37"/>
      <c r="BG4836" s="37"/>
      <c r="BH4836" s="37"/>
      <c r="BI4836" s="37"/>
      <c r="BJ4836" s="37"/>
      <c r="BK4836" s="37"/>
      <c r="BL4836" s="37"/>
      <c r="BM4836" s="37"/>
      <c r="BN4836" s="37"/>
      <c r="BO4836" s="37"/>
      <c r="BP4836" s="37"/>
      <c r="BQ4836" s="37"/>
      <c r="BR4836" s="37"/>
      <c r="BS4836" s="37"/>
      <c r="BT4836" s="37"/>
      <c r="BU4836" s="37"/>
      <c r="BV4836" s="37"/>
      <c r="BW4836" s="37"/>
      <c r="BX4836" s="37"/>
      <c r="BY4836" s="37"/>
      <c r="BZ4836" s="37"/>
      <c r="CA4836" s="37"/>
      <c r="CB4836" s="37"/>
      <c r="CC4836" s="37"/>
      <c r="CD4836" s="37"/>
      <c r="CE4836" s="37"/>
      <c r="CF4836" s="37"/>
      <c r="CG4836" s="37"/>
      <c r="CH4836" s="37"/>
      <c r="CI4836" s="37"/>
      <c r="CJ4836" s="37"/>
      <c r="CK4836" s="37"/>
      <c r="CL4836" s="37"/>
      <c r="CM4836" s="37"/>
      <c r="CN4836" s="37"/>
      <c r="CO4836" s="37"/>
      <c r="CP4836" s="37"/>
      <c r="CQ4836" s="37"/>
      <c r="CR4836" s="37"/>
      <c r="CS4836" s="37"/>
      <c r="CT4836" s="37"/>
      <c r="CU4836" s="37"/>
      <c r="CV4836" s="37"/>
      <c r="CW4836" s="37"/>
      <c r="CX4836" s="37"/>
      <c r="CY4836" s="37"/>
      <c r="CZ4836" s="37"/>
      <c r="DA4836" s="37"/>
      <c r="DB4836" s="37"/>
      <c r="DC4836" s="37"/>
      <c r="DD4836" s="37"/>
      <c r="DE4836" s="37"/>
      <c r="DF4836" s="37"/>
      <c r="DG4836" s="37"/>
      <c r="DH4836" s="37"/>
      <c r="DI4836" s="37"/>
      <c r="DJ4836" s="37"/>
      <c r="DL4836" s="13" t="str">
        <f t="shared" si="77"/>
        <v/>
      </c>
    </row>
    <row r="4837" spans="1:116" s="12" customFormat="1" x14ac:dyDescent="0.25">
      <c r="A4837" s="10"/>
      <c r="B4837" s="41"/>
      <c r="D4837" s="39"/>
      <c r="E4837" s="39"/>
      <c r="F4837" s="10"/>
      <c r="G4837" s="10"/>
      <c r="H4837" s="11"/>
      <c r="I4837" s="10"/>
      <c r="J4837" s="10"/>
      <c r="K4837" s="39"/>
      <c r="L4837" s="24"/>
      <c r="M4837" s="27"/>
      <c r="N4837" s="37"/>
      <c r="O4837" s="37"/>
      <c r="P4837" s="37"/>
      <c r="Q4837" s="37"/>
      <c r="R4837" s="37"/>
      <c r="S4837" s="37"/>
      <c r="T4837" s="37"/>
      <c r="U4837" s="37"/>
      <c r="V4837" s="37"/>
      <c r="W4837" s="37"/>
      <c r="X4837" s="37"/>
      <c r="Y4837" s="37"/>
      <c r="Z4837" s="37"/>
      <c r="AA4837" s="37"/>
      <c r="AB4837" s="37"/>
      <c r="AC4837" s="37"/>
      <c r="AD4837" s="37"/>
      <c r="AE4837" s="37"/>
      <c r="AF4837" s="37"/>
      <c r="AG4837" s="37"/>
      <c r="AH4837" s="37"/>
      <c r="AI4837" s="37"/>
      <c r="AJ4837" s="37"/>
      <c r="AK4837" s="37"/>
      <c r="AL4837" s="37"/>
      <c r="AM4837" s="37"/>
      <c r="AN4837" s="37"/>
      <c r="AO4837" s="37"/>
      <c r="AP4837" s="37"/>
      <c r="AQ4837" s="37"/>
      <c r="AR4837" s="37"/>
      <c r="AS4837" s="37"/>
      <c r="AT4837" s="37"/>
      <c r="AU4837" s="37"/>
      <c r="AV4837" s="37"/>
      <c r="AW4837" s="37"/>
      <c r="AX4837" s="37"/>
      <c r="AY4837" s="37"/>
      <c r="AZ4837" s="37"/>
      <c r="BA4837" s="37"/>
      <c r="BB4837" s="37"/>
      <c r="BC4837" s="37"/>
      <c r="BD4837" s="37"/>
      <c r="BE4837" s="37"/>
      <c r="BF4837" s="37"/>
      <c r="BG4837" s="37"/>
      <c r="BH4837" s="37"/>
      <c r="BI4837" s="37"/>
      <c r="BJ4837" s="37"/>
      <c r="BK4837" s="37"/>
      <c r="BL4837" s="37"/>
      <c r="BM4837" s="37"/>
      <c r="BN4837" s="37"/>
      <c r="BO4837" s="37"/>
      <c r="BP4837" s="37"/>
      <c r="BQ4837" s="37"/>
      <c r="BR4837" s="37"/>
      <c r="BS4837" s="37"/>
      <c r="BT4837" s="37"/>
      <c r="BU4837" s="37"/>
      <c r="BV4837" s="37"/>
      <c r="BW4837" s="37"/>
      <c r="BX4837" s="37"/>
      <c r="BY4837" s="37"/>
      <c r="BZ4837" s="37"/>
      <c r="CA4837" s="37"/>
      <c r="CB4837" s="37"/>
      <c r="CC4837" s="37"/>
      <c r="CD4837" s="37"/>
      <c r="CE4837" s="37"/>
      <c r="CF4837" s="37"/>
      <c r="CG4837" s="37"/>
      <c r="CH4837" s="37"/>
      <c r="CI4837" s="37"/>
      <c r="CJ4837" s="37"/>
      <c r="CK4837" s="37"/>
      <c r="CL4837" s="37"/>
      <c r="CM4837" s="37"/>
      <c r="CN4837" s="37"/>
      <c r="CO4837" s="37"/>
      <c r="CP4837" s="37"/>
      <c r="CQ4837" s="37"/>
      <c r="CR4837" s="37"/>
      <c r="CS4837" s="37"/>
      <c r="CT4837" s="37"/>
      <c r="CU4837" s="37"/>
      <c r="CV4837" s="37"/>
      <c r="CW4837" s="37"/>
      <c r="CX4837" s="37"/>
      <c r="CY4837" s="37"/>
      <c r="CZ4837" s="37"/>
      <c r="DA4837" s="37"/>
      <c r="DB4837" s="37"/>
      <c r="DC4837" s="37"/>
      <c r="DD4837" s="37"/>
      <c r="DE4837" s="37"/>
      <c r="DF4837" s="37"/>
      <c r="DG4837" s="37"/>
      <c r="DH4837" s="37"/>
      <c r="DI4837" s="37"/>
      <c r="DJ4837" s="37"/>
      <c r="DL4837" s="13" t="str">
        <f t="shared" si="77"/>
        <v/>
      </c>
    </row>
    <row r="4838" spans="1:116" s="12" customFormat="1" x14ac:dyDescent="0.25">
      <c r="A4838" s="10"/>
      <c r="B4838" s="41"/>
      <c r="D4838" s="39"/>
      <c r="E4838" s="39"/>
      <c r="F4838" s="10"/>
      <c r="G4838" s="10"/>
      <c r="H4838" s="11"/>
      <c r="I4838" s="10"/>
      <c r="J4838" s="10"/>
      <c r="K4838" s="39"/>
      <c r="L4838" s="24"/>
      <c r="M4838" s="27"/>
      <c r="N4838" s="37"/>
      <c r="O4838" s="37"/>
      <c r="P4838" s="37"/>
      <c r="Q4838" s="37"/>
      <c r="R4838" s="37"/>
      <c r="S4838" s="37"/>
      <c r="T4838" s="37"/>
      <c r="U4838" s="37"/>
      <c r="V4838" s="37"/>
      <c r="W4838" s="37"/>
      <c r="X4838" s="37"/>
      <c r="Y4838" s="37"/>
      <c r="Z4838" s="37"/>
      <c r="AA4838" s="37"/>
      <c r="AB4838" s="37"/>
      <c r="AC4838" s="37"/>
      <c r="AD4838" s="37"/>
      <c r="AE4838" s="37"/>
      <c r="AF4838" s="37"/>
      <c r="AG4838" s="37"/>
      <c r="AH4838" s="37"/>
      <c r="AI4838" s="37"/>
      <c r="AJ4838" s="37"/>
      <c r="AK4838" s="37"/>
      <c r="AL4838" s="37"/>
      <c r="AM4838" s="37"/>
      <c r="AN4838" s="37"/>
      <c r="AO4838" s="37"/>
      <c r="AP4838" s="37"/>
      <c r="AQ4838" s="37"/>
      <c r="AR4838" s="37"/>
      <c r="AS4838" s="37"/>
      <c r="AT4838" s="37"/>
      <c r="AU4838" s="37"/>
      <c r="AV4838" s="37"/>
      <c r="AW4838" s="37"/>
      <c r="AX4838" s="37"/>
      <c r="AY4838" s="37"/>
      <c r="AZ4838" s="37"/>
      <c r="BA4838" s="37"/>
      <c r="BB4838" s="37"/>
      <c r="BC4838" s="37"/>
      <c r="BD4838" s="37"/>
      <c r="BE4838" s="37"/>
      <c r="BF4838" s="37"/>
      <c r="BG4838" s="37"/>
      <c r="BH4838" s="37"/>
      <c r="BI4838" s="37"/>
      <c r="BJ4838" s="37"/>
      <c r="BK4838" s="37"/>
      <c r="BL4838" s="37"/>
      <c r="BM4838" s="37"/>
      <c r="BN4838" s="37"/>
      <c r="BO4838" s="37"/>
      <c r="BP4838" s="37"/>
      <c r="BQ4838" s="37"/>
      <c r="BR4838" s="37"/>
      <c r="BS4838" s="37"/>
      <c r="BT4838" s="37"/>
      <c r="BU4838" s="37"/>
      <c r="BV4838" s="37"/>
      <c r="BW4838" s="37"/>
      <c r="BX4838" s="37"/>
      <c r="BY4838" s="37"/>
      <c r="BZ4838" s="37"/>
      <c r="CA4838" s="37"/>
      <c r="CB4838" s="37"/>
      <c r="CC4838" s="37"/>
      <c r="CD4838" s="37"/>
      <c r="CE4838" s="37"/>
      <c r="CF4838" s="37"/>
      <c r="CG4838" s="37"/>
      <c r="CH4838" s="37"/>
      <c r="CI4838" s="37"/>
      <c r="CJ4838" s="37"/>
      <c r="CK4838" s="37"/>
      <c r="CL4838" s="37"/>
      <c r="CM4838" s="37"/>
      <c r="CN4838" s="37"/>
      <c r="CO4838" s="37"/>
      <c r="CP4838" s="37"/>
      <c r="CQ4838" s="37"/>
      <c r="CR4838" s="37"/>
      <c r="CS4838" s="37"/>
      <c r="CT4838" s="37"/>
      <c r="CU4838" s="37"/>
      <c r="CV4838" s="37"/>
      <c r="CW4838" s="37"/>
      <c r="CX4838" s="37"/>
      <c r="CY4838" s="37"/>
      <c r="CZ4838" s="37"/>
      <c r="DA4838" s="37"/>
      <c r="DB4838" s="37"/>
      <c r="DC4838" s="37"/>
      <c r="DD4838" s="37"/>
      <c r="DE4838" s="37"/>
      <c r="DF4838" s="37"/>
      <c r="DG4838" s="37"/>
      <c r="DH4838" s="37"/>
      <c r="DI4838" s="37"/>
      <c r="DJ4838" s="37"/>
      <c r="DL4838" s="13" t="str">
        <f t="shared" si="77"/>
        <v/>
      </c>
    </row>
    <row r="4839" spans="1:116" s="12" customFormat="1" x14ac:dyDescent="0.25">
      <c r="A4839" s="10"/>
      <c r="B4839" s="41"/>
      <c r="D4839" s="39"/>
      <c r="E4839" s="39"/>
      <c r="F4839" s="10"/>
      <c r="G4839" s="10"/>
      <c r="H4839" s="11"/>
      <c r="I4839" s="10"/>
      <c r="J4839" s="10"/>
      <c r="K4839" s="39"/>
      <c r="L4839" s="24"/>
      <c r="M4839" s="27"/>
      <c r="N4839" s="37"/>
      <c r="O4839" s="37"/>
      <c r="P4839" s="37"/>
      <c r="Q4839" s="37"/>
      <c r="R4839" s="37"/>
      <c r="S4839" s="37"/>
      <c r="T4839" s="37"/>
      <c r="U4839" s="37"/>
      <c r="V4839" s="37"/>
      <c r="W4839" s="37"/>
      <c r="X4839" s="37"/>
      <c r="Y4839" s="37"/>
      <c r="Z4839" s="37"/>
      <c r="AA4839" s="37"/>
      <c r="AB4839" s="37"/>
      <c r="AC4839" s="37"/>
      <c r="AD4839" s="37"/>
      <c r="AE4839" s="37"/>
      <c r="AF4839" s="37"/>
      <c r="AG4839" s="37"/>
      <c r="AH4839" s="37"/>
      <c r="AI4839" s="37"/>
      <c r="AJ4839" s="37"/>
      <c r="AK4839" s="37"/>
      <c r="AL4839" s="37"/>
      <c r="AM4839" s="37"/>
      <c r="AN4839" s="37"/>
      <c r="AO4839" s="37"/>
      <c r="AP4839" s="37"/>
      <c r="AQ4839" s="37"/>
      <c r="AR4839" s="37"/>
      <c r="AS4839" s="37"/>
      <c r="AT4839" s="37"/>
      <c r="AU4839" s="37"/>
      <c r="AV4839" s="37"/>
      <c r="AW4839" s="37"/>
      <c r="AX4839" s="37"/>
      <c r="AY4839" s="37"/>
      <c r="AZ4839" s="37"/>
      <c r="BA4839" s="37"/>
      <c r="BB4839" s="37"/>
      <c r="BC4839" s="37"/>
      <c r="BD4839" s="37"/>
      <c r="BE4839" s="37"/>
      <c r="BF4839" s="37"/>
      <c r="BG4839" s="37"/>
      <c r="BH4839" s="37"/>
      <c r="BI4839" s="37"/>
      <c r="BJ4839" s="37"/>
      <c r="BK4839" s="37"/>
      <c r="BL4839" s="37"/>
      <c r="BM4839" s="37"/>
      <c r="BN4839" s="37"/>
      <c r="BO4839" s="37"/>
      <c r="BP4839" s="37"/>
      <c r="BQ4839" s="37"/>
      <c r="BR4839" s="37"/>
      <c r="BS4839" s="37"/>
      <c r="BT4839" s="37"/>
      <c r="BU4839" s="37"/>
      <c r="BV4839" s="37"/>
      <c r="BW4839" s="37"/>
      <c r="BX4839" s="37"/>
      <c r="BY4839" s="37"/>
      <c r="BZ4839" s="37"/>
      <c r="CA4839" s="37"/>
      <c r="CB4839" s="37"/>
      <c r="CC4839" s="37"/>
      <c r="CD4839" s="37"/>
      <c r="CE4839" s="37"/>
      <c r="CF4839" s="37"/>
      <c r="CG4839" s="37"/>
      <c r="CH4839" s="37"/>
      <c r="CI4839" s="37"/>
      <c r="CJ4839" s="37"/>
      <c r="CK4839" s="37"/>
      <c r="CL4839" s="37"/>
      <c r="CM4839" s="37"/>
      <c r="CN4839" s="37"/>
      <c r="CO4839" s="37"/>
      <c r="CP4839" s="37"/>
      <c r="CQ4839" s="37"/>
      <c r="CR4839" s="37"/>
      <c r="CS4839" s="37"/>
      <c r="CT4839" s="37"/>
      <c r="CU4839" s="37"/>
      <c r="CV4839" s="37"/>
      <c r="CW4839" s="37"/>
      <c r="CX4839" s="37"/>
      <c r="CY4839" s="37"/>
      <c r="CZ4839" s="37"/>
      <c r="DA4839" s="37"/>
      <c r="DB4839" s="37"/>
      <c r="DC4839" s="37"/>
      <c r="DD4839" s="37"/>
      <c r="DE4839" s="37"/>
      <c r="DF4839" s="37"/>
      <c r="DG4839" s="37"/>
      <c r="DH4839" s="37"/>
      <c r="DI4839" s="37"/>
      <c r="DJ4839" s="37"/>
      <c r="DL4839" s="13" t="str">
        <f t="shared" si="77"/>
        <v/>
      </c>
    </row>
    <row r="4840" spans="1:116" s="12" customFormat="1" x14ac:dyDescent="0.25">
      <c r="A4840" s="10"/>
      <c r="B4840" s="41"/>
      <c r="D4840" s="39"/>
      <c r="E4840" s="39"/>
      <c r="F4840" s="10"/>
      <c r="G4840" s="10"/>
      <c r="H4840" s="11"/>
      <c r="I4840" s="10"/>
      <c r="J4840" s="10"/>
      <c r="K4840" s="39"/>
      <c r="L4840" s="24"/>
      <c r="M4840" s="27"/>
      <c r="N4840" s="37"/>
      <c r="O4840" s="37"/>
      <c r="P4840" s="37"/>
      <c r="Q4840" s="37"/>
      <c r="R4840" s="37"/>
      <c r="S4840" s="37"/>
      <c r="T4840" s="37"/>
      <c r="U4840" s="37"/>
      <c r="V4840" s="37"/>
      <c r="W4840" s="37"/>
      <c r="X4840" s="37"/>
      <c r="Y4840" s="37"/>
      <c r="Z4840" s="37"/>
      <c r="AA4840" s="37"/>
      <c r="AB4840" s="37"/>
      <c r="AC4840" s="37"/>
      <c r="AD4840" s="37"/>
      <c r="AE4840" s="37"/>
      <c r="AF4840" s="37"/>
      <c r="AG4840" s="37"/>
      <c r="AH4840" s="37"/>
      <c r="AI4840" s="37"/>
      <c r="AJ4840" s="37"/>
      <c r="AK4840" s="37"/>
      <c r="AL4840" s="37"/>
      <c r="AM4840" s="37"/>
      <c r="AN4840" s="37"/>
      <c r="AO4840" s="37"/>
      <c r="AP4840" s="37"/>
      <c r="AQ4840" s="37"/>
      <c r="AR4840" s="37"/>
      <c r="AS4840" s="37"/>
      <c r="AT4840" s="37"/>
      <c r="AU4840" s="37"/>
      <c r="AV4840" s="37"/>
      <c r="AW4840" s="37"/>
      <c r="AX4840" s="37"/>
      <c r="AY4840" s="37"/>
      <c r="AZ4840" s="37"/>
      <c r="BA4840" s="37"/>
      <c r="BB4840" s="37"/>
      <c r="BC4840" s="37"/>
      <c r="BD4840" s="37"/>
      <c r="BE4840" s="37"/>
      <c r="BF4840" s="37"/>
      <c r="BG4840" s="37"/>
      <c r="BH4840" s="37"/>
      <c r="BI4840" s="37"/>
      <c r="BJ4840" s="37"/>
      <c r="BK4840" s="37"/>
      <c r="BL4840" s="37"/>
      <c r="BM4840" s="37"/>
      <c r="BN4840" s="37"/>
      <c r="BO4840" s="37"/>
      <c r="BP4840" s="37"/>
      <c r="BQ4840" s="37"/>
      <c r="BR4840" s="37"/>
      <c r="BS4840" s="37"/>
      <c r="BT4840" s="37"/>
      <c r="BU4840" s="37"/>
      <c r="BV4840" s="37"/>
      <c r="BW4840" s="37"/>
      <c r="BX4840" s="37"/>
      <c r="BY4840" s="37"/>
      <c r="BZ4840" s="37"/>
      <c r="CA4840" s="37"/>
      <c r="CB4840" s="37"/>
      <c r="CC4840" s="37"/>
      <c r="CD4840" s="37"/>
      <c r="CE4840" s="37"/>
      <c r="CF4840" s="37"/>
      <c r="CG4840" s="37"/>
      <c r="CH4840" s="37"/>
      <c r="CI4840" s="37"/>
      <c r="CJ4840" s="37"/>
      <c r="CK4840" s="37"/>
      <c r="CL4840" s="37"/>
      <c r="CM4840" s="37"/>
      <c r="CN4840" s="37"/>
      <c r="CO4840" s="37"/>
      <c r="CP4840" s="37"/>
      <c r="CQ4840" s="37"/>
      <c r="CR4840" s="37"/>
      <c r="CS4840" s="37"/>
      <c r="CT4840" s="37"/>
      <c r="CU4840" s="37"/>
      <c r="CV4840" s="37"/>
      <c r="CW4840" s="37"/>
      <c r="CX4840" s="37"/>
      <c r="CY4840" s="37"/>
      <c r="CZ4840" s="37"/>
      <c r="DA4840" s="37"/>
      <c r="DB4840" s="37"/>
      <c r="DC4840" s="37"/>
      <c r="DD4840" s="37"/>
      <c r="DE4840" s="37"/>
      <c r="DF4840" s="37"/>
      <c r="DG4840" s="37"/>
      <c r="DH4840" s="37"/>
      <c r="DI4840" s="37"/>
      <c r="DJ4840" s="37"/>
      <c r="DL4840" s="13" t="str">
        <f t="shared" si="77"/>
        <v/>
      </c>
    </row>
    <row r="4841" spans="1:116" s="12" customFormat="1" x14ac:dyDescent="0.25">
      <c r="A4841" s="10"/>
      <c r="B4841" s="41"/>
      <c r="D4841" s="39"/>
      <c r="E4841" s="39"/>
      <c r="F4841" s="10"/>
      <c r="G4841" s="10"/>
      <c r="H4841" s="11"/>
      <c r="I4841" s="10"/>
      <c r="J4841" s="10"/>
      <c r="K4841" s="39"/>
      <c r="L4841" s="24"/>
      <c r="M4841" s="27"/>
      <c r="N4841" s="37"/>
      <c r="O4841" s="37"/>
      <c r="P4841" s="37"/>
      <c r="Q4841" s="37"/>
      <c r="R4841" s="37"/>
      <c r="S4841" s="37"/>
      <c r="T4841" s="37"/>
      <c r="U4841" s="37"/>
      <c r="V4841" s="37"/>
      <c r="W4841" s="37"/>
      <c r="X4841" s="37"/>
      <c r="Y4841" s="37"/>
      <c r="Z4841" s="37"/>
      <c r="AA4841" s="37"/>
      <c r="AB4841" s="37"/>
      <c r="AC4841" s="37"/>
      <c r="AD4841" s="37"/>
      <c r="AE4841" s="37"/>
      <c r="AF4841" s="37"/>
      <c r="AG4841" s="37"/>
      <c r="AH4841" s="37"/>
      <c r="AI4841" s="37"/>
      <c r="AJ4841" s="37"/>
      <c r="AK4841" s="37"/>
      <c r="AL4841" s="37"/>
      <c r="AM4841" s="37"/>
      <c r="AN4841" s="37"/>
      <c r="AO4841" s="37"/>
      <c r="AP4841" s="37"/>
      <c r="AQ4841" s="37"/>
      <c r="AR4841" s="37"/>
      <c r="AS4841" s="37"/>
      <c r="AT4841" s="37"/>
      <c r="AU4841" s="37"/>
      <c r="AV4841" s="37"/>
      <c r="AW4841" s="37"/>
      <c r="AX4841" s="37"/>
      <c r="AY4841" s="37"/>
      <c r="AZ4841" s="37"/>
      <c r="BA4841" s="37"/>
      <c r="BB4841" s="37"/>
      <c r="BC4841" s="37"/>
      <c r="BD4841" s="37"/>
      <c r="BE4841" s="37"/>
      <c r="BF4841" s="37"/>
      <c r="BG4841" s="37"/>
      <c r="BH4841" s="37"/>
      <c r="BI4841" s="37"/>
      <c r="BJ4841" s="37"/>
      <c r="BK4841" s="37"/>
      <c r="BL4841" s="37"/>
      <c r="BM4841" s="37"/>
      <c r="BN4841" s="37"/>
      <c r="BO4841" s="37"/>
      <c r="BP4841" s="37"/>
      <c r="BQ4841" s="37"/>
      <c r="BR4841" s="37"/>
      <c r="BS4841" s="37"/>
      <c r="BT4841" s="37"/>
      <c r="BU4841" s="37"/>
      <c r="BV4841" s="37"/>
      <c r="BW4841" s="37"/>
      <c r="BX4841" s="37"/>
      <c r="BY4841" s="37"/>
      <c r="BZ4841" s="37"/>
      <c r="CA4841" s="37"/>
      <c r="CB4841" s="37"/>
      <c r="CC4841" s="37"/>
      <c r="CD4841" s="37"/>
      <c r="CE4841" s="37"/>
      <c r="CF4841" s="37"/>
      <c r="CG4841" s="37"/>
      <c r="CH4841" s="37"/>
      <c r="CI4841" s="37"/>
      <c r="CJ4841" s="37"/>
      <c r="CK4841" s="37"/>
      <c r="CL4841" s="37"/>
      <c r="CM4841" s="37"/>
      <c r="CN4841" s="37"/>
      <c r="CO4841" s="37"/>
      <c r="CP4841" s="37"/>
      <c r="CQ4841" s="37"/>
      <c r="CR4841" s="37"/>
      <c r="CS4841" s="37"/>
      <c r="CT4841" s="37"/>
      <c r="CU4841" s="37"/>
      <c r="CV4841" s="37"/>
      <c r="CW4841" s="37"/>
      <c r="CX4841" s="37"/>
      <c r="CY4841" s="37"/>
      <c r="CZ4841" s="37"/>
      <c r="DA4841" s="37"/>
      <c r="DB4841" s="37"/>
      <c r="DC4841" s="37"/>
      <c r="DD4841" s="37"/>
      <c r="DE4841" s="37"/>
      <c r="DF4841" s="37"/>
      <c r="DG4841" s="37"/>
      <c r="DH4841" s="37"/>
      <c r="DI4841" s="37"/>
      <c r="DJ4841" s="37"/>
      <c r="DL4841" s="13" t="str">
        <f t="shared" si="77"/>
        <v/>
      </c>
    </row>
    <row r="4842" spans="1:116" s="12" customFormat="1" x14ac:dyDescent="0.25">
      <c r="A4842" s="10"/>
      <c r="B4842" s="41"/>
      <c r="D4842" s="39"/>
      <c r="E4842" s="39"/>
      <c r="F4842" s="10"/>
      <c r="G4842" s="10"/>
      <c r="H4842" s="11"/>
      <c r="I4842" s="10"/>
      <c r="J4842" s="10"/>
      <c r="K4842" s="39"/>
      <c r="L4842" s="24"/>
      <c r="M4842" s="27"/>
      <c r="N4842" s="37"/>
      <c r="O4842" s="37"/>
      <c r="P4842" s="37"/>
      <c r="Q4842" s="37"/>
      <c r="R4842" s="37"/>
      <c r="S4842" s="37"/>
      <c r="T4842" s="37"/>
      <c r="U4842" s="37"/>
      <c r="V4842" s="37"/>
      <c r="W4842" s="37"/>
      <c r="X4842" s="37"/>
      <c r="Y4842" s="37"/>
      <c r="Z4842" s="37"/>
      <c r="AA4842" s="37"/>
      <c r="AB4842" s="37"/>
      <c r="AC4842" s="37"/>
      <c r="AD4842" s="37"/>
      <c r="AE4842" s="37"/>
      <c r="AF4842" s="37"/>
      <c r="AG4842" s="37"/>
      <c r="AH4842" s="37"/>
      <c r="AI4842" s="37"/>
      <c r="AJ4842" s="37"/>
      <c r="AK4842" s="37"/>
      <c r="AL4842" s="37"/>
      <c r="AM4842" s="37"/>
      <c r="AN4842" s="37"/>
      <c r="AO4842" s="37"/>
      <c r="AP4842" s="37"/>
      <c r="AQ4842" s="37"/>
      <c r="AR4842" s="37"/>
      <c r="AS4842" s="37"/>
      <c r="AT4842" s="37"/>
      <c r="AU4842" s="37"/>
      <c r="AV4842" s="37"/>
      <c r="AW4842" s="37"/>
      <c r="AX4842" s="37"/>
      <c r="AY4842" s="37"/>
      <c r="AZ4842" s="37"/>
      <c r="BA4842" s="37"/>
      <c r="BB4842" s="37"/>
      <c r="BC4842" s="37"/>
      <c r="BD4842" s="37"/>
      <c r="BE4842" s="37"/>
      <c r="BF4842" s="37"/>
      <c r="BG4842" s="37"/>
      <c r="BH4842" s="37"/>
      <c r="BI4842" s="37"/>
      <c r="BJ4842" s="37"/>
      <c r="BK4842" s="37"/>
      <c r="BL4842" s="37"/>
      <c r="BM4842" s="37"/>
      <c r="BN4842" s="37"/>
      <c r="BO4842" s="37"/>
      <c r="BP4842" s="37"/>
      <c r="BQ4842" s="37"/>
      <c r="BR4842" s="37"/>
      <c r="BS4842" s="37"/>
      <c r="BT4842" s="37"/>
      <c r="BU4842" s="37"/>
      <c r="BV4842" s="37"/>
      <c r="BW4842" s="37"/>
      <c r="BX4842" s="37"/>
      <c r="BY4842" s="37"/>
      <c r="BZ4842" s="37"/>
      <c r="CA4842" s="37"/>
      <c r="CB4842" s="37"/>
      <c r="CC4842" s="37"/>
      <c r="CD4842" s="37"/>
      <c r="CE4842" s="37"/>
      <c r="CF4842" s="37"/>
      <c r="CG4842" s="37"/>
      <c r="CH4842" s="37"/>
      <c r="CI4842" s="37"/>
      <c r="CJ4842" s="37"/>
      <c r="CK4842" s="37"/>
      <c r="CL4842" s="37"/>
      <c r="CM4842" s="37"/>
      <c r="CN4842" s="37"/>
      <c r="CO4842" s="37"/>
      <c r="CP4842" s="37"/>
      <c r="CQ4842" s="37"/>
      <c r="CR4842" s="37"/>
      <c r="CS4842" s="37"/>
      <c r="CT4842" s="37"/>
      <c r="CU4842" s="37"/>
      <c r="CV4842" s="37"/>
      <c r="CW4842" s="37"/>
      <c r="CX4842" s="37"/>
      <c r="CY4842" s="37"/>
      <c r="CZ4842" s="37"/>
      <c r="DA4842" s="37"/>
      <c r="DB4842" s="37"/>
      <c r="DC4842" s="37"/>
      <c r="DD4842" s="37"/>
      <c r="DE4842" s="37"/>
      <c r="DF4842" s="37"/>
      <c r="DG4842" s="37"/>
      <c r="DH4842" s="37"/>
      <c r="DI4842" s="37"/>
      <c r="DJ4842" s="37"/>
      <c r="DL4842" s="13" t="str">
        <f t="shared" si="77"/>
        <v/>
      </c>
    </row>
    <row r="4843" spans="1:116" s="12" customFormat="1" x14ac:dyDescent="0.25">
      <c r="A4843" s="10"/>
      <c r="B4843" s="41"/>
      <c r="D4843" s="39"/>
      <c r="E4843" s="39"/>
      <c r="F4843" s="10"/>
      <c r="G4843" s="10"/>
      <c r="H4843" s="11"/>
      <c r="I4843" s="10"/>
      <c r="J4843" s="10"/>
      <c r="K4843" s="39"/>
      <c r="L4843" s="24"/>
      <c r="M4843" s="27"/>
      <c r="N4843" s="37"/>
      <c r="O4843" s="37"/>
      <c r="P4843" s="37"/>
      <c r="Q4843" s="37"/>
      <c r="R4843" s="37"/>
      <c r="S4843" s="37"/>
      <c r="T4843" s="37"/>
      <c r="U4843" s="37"/>
      <c r="V4843" s="37"/>
      <c r="W4843" s="37"/>
      <c r="X4843" s="37"/>
      <c r="Y4843" s="37"/>
      <c r="Z4843" s="37"/>
      <c r="AA4843" s="37"/>
      <c r="AB4843" s="37"/>
      <c r="AC4843" s="37"/>
      <c r="AD4843" s="37"/>
      <c r="AE4843" s="37"/>
      <c r="AF4843" s="37"/>
      <c r="AG4843" s="37"/>
      <c r="AH4843" s="37"/>
      <c r="AI4843" s="37"/>
      <c r="AJ4843" s="37"/>
      <c r="AK4843" s="37"/>
      <c r="AL4843" s="37"/>
      <c r="AM4843" s="37"/>
      <c r="AN4843" s="37"/>
      <c r="AO4843" s="37"/>
      <c r="AP4843" s="37"/>
      <c r="AQ4843" s="37"/>
      <c r="AR4843" s="37"/>
      <c r="AS4843" s="37"/>
      <c r="AT4843" s="37"/>
      <c r="AU4843" s="37"/>
      <c r="AV4843" s="37"/>
      <c r="AW4843" s="37"/>
      <c r="AX4843" s="37"/>
      <c r="AY4843" s="37"/>
      <c r="AZ4843" s="37"/>
      <c r="BA4843" s="37"/>
      <c r="BB4843" s="37"/>
      <c r="BC4843" s="37"/>
      <c r="BD4843" s="37"/>
      <c r="BE4843" s="37"/>
      <c r="BF4843" s="37"/>
      <c r="BG4843" s="37"/>
      <c r="BH4843" s="37"/>
      <c r="BI4843" s="37"/>
      <c r="BJ4843" s="37"/>
      <c r="BK4843" s="37"/>
      <c r="BL4843" s="37"/>
      <c r="BM4843" s="37"/>
      <c r="BN4843" s="37"/>
      <c r="BO4843" s="37"/>
      <c r="BP4843" s="37"/>
      <c r="BQ4843" s="37"/>
      <c r="BR4843" s="37"/>
      <c r="BS4843" s="37"/>
      <c r="BT4843" s="37"/>
      <c r="BU4843" s="37"/>
      <c r="BV4843" s="37"/>
      <c r="BW4843" s="37"/>
      <c r="BX4843" s="37"/>
      <c r="BY4843" s="37"/>
      <c r="BZ4843" s="37"/>
      <c r="CA4843" s="37"/>
      <c r="CB4843" s="37"/>
      <c r="CC4843" s="37"/>
      <c r="CD4843" s="37"/>
      <c r="CE4843" s="37"/>
      <c r="CF4843" s="37"/>
      <c r="CG4843" s="37"/>
      <c r="CH4843" s="37"/>
      <c r="CI4843" s="37"/>
      <c r="CJ4843" s="37"/>
      <c r="CK4843" s="37"/>
      <c r="CL4843" s="37"/>
      <c r="CM4843" s="37"/>
      <c r="CN4843" s="37"/>
      <c r="CO4843" s="37"/>
      <c r="CP4843" s="37"/>
      <c r="CQ4843" s="37"/>
      <c r="CR4843" s="37"/>
      <c r="CS4843" s="37"/>
      <c r="CT4843" s="37"/>
      <c r="CU4843" s="37"/>
      <c r="CV4843" s="37"/>
      <c r="CW4843" s="37"/>
      <c r="CX4843" s="37"/>
      <c r="CY4843" s="37"/>
      <c r="CZ4843" s="37"/>
      <c r="DA4843" s="37"/>
      <c r="DB4843" s="37"/>
      <c r="DC4843" s="37"/>
      <c r="DD4843" s="37"/>
      <c r="DE4843" s="37"/>
      <c r="DF4843" s="37"/>
      <c r="DG4843" s="37"/>
      <c r="DH4843" s="37"/>
      <c r="DI4843" s="37"/>
      <c r="DJ4843" s="37"/>
      <c r="DL4843" s="13" t="str">
        <f t="shared" si="77"/>
        <v/>
      </c>
    </row>
    <row r="4844" spans="1:116" s="12" customFormat="1" x14ac:dyDescent="0.25">
      <c r="A4844" s="10"/>
      <c r="B4844" s="41"/>
      <c r="D4844" s="39"/>
      <c r="E4844" s="39"/>
      <c r="F4844" s="10"/>
      <c r="G4844" s="10"/>
      <c r="H4844" s="11"/>
      <c r="I4844" s="10"/>
      <c r="J4844" s="10"/>
      <c r="K4844" s="39"/>
      <c r="L4844" s="24"/>
      <c r="M4844" s="27"/>
      <c r="N4844" s="37"/>
      <c r="O4844" s="37"/>
      <c r="P4844" s="37"/>
      <c r="Q4844" s="37"/>
      <c r="R4844" s="37"/>
      <c r="S4844" s="37"/>
      <c r="T4844" s="37"/>
      <c r="U4844" s="37"/>
      <c r="V4844" s="37"/>
      <c r="W4844" s="37"/>
      <c r="X4844" s="37"/>
      <c r="Y4844" s="37"/>
      <c r="Z4844" s="37"/>
      <c r="AA4844" s="37"/>
      <c r="AB4844" s="37"/>
      <c r="AC4844" s="37"/>
      <c r="AD4844" s="37"/>
      <c r="AE4844" s="37"/>
      <c r="AF4844" s="37"/>
      <c r="AG4844" s="37"/>
      <c r="AH4844" s="37"/>
      <c r="AI4844" s="37"/>
      <c r="AJ4844" s="37"/>
      <c r="AK4844" s="37"/>
      <c r="AL4844" s="37"/>
      <c r="AM4844" s="37"/>
      <c r="AN4844" s="37"/>
      <c r="AO4844" s="37"/>
      <c r="AP4844" s="37"/>
      <c r="AQ4844" s="37"/>
      <c r="AR4844" s="37"/>
      <c r="AS4844" s="37"/>
      <c r="AT4844" s="37"/>
      <c r="AU4844" s="37"/>
      <c r="AV4844" s="37"/>
      <c r="AW4844" s="37"/>
      <c r="AX4844" s="37"/>
      <c r="AY4844" s="37"/>
      <c r="AZ4844" s="37"/>
      <c r="BA4844" s="37"/>
      <c r="BB4844" s="37"/>
      <c r="BC4844" s="37"/>
      <c r="BD4844" s="37"/>
      <c r="BE4844" s="37"/>
      <c r="BF4844" s="37"/>
      <c r="BG4844" s="37"/>
      <c r="BH4844" s="37"/>
      <c r="BI4844" s="37"/>
      <c r="BJ4844" s="37"/>
      <c r="BK4844" s="37"/>
      <c r="BL4844" s="37"/>
      <c r="BM4844" s="37"/>
      <c r="BN4844" s="37"/>
      <c r="BO4844" s="37"/>
      <c r="BP4844" s="37"/>
      <c r="BQ4844" s="37"/>
      <c r="BR4844" s="37"/>
      <c r="BS4844" s="37"/>
      <c r="BT4844" s="37"/>
      <c r="BU4844" s="37"/>
      <c r="BV4844" s="37"/>
      <c r="BW4844" s="37"/>
      <c r="BX4844" s="37"/>
      <c r="BY4844" s="37"/>
      <c r="BZ4844" s="37"/>
      <c r="CA4844" s="37"/>
      <c r="CB4844" s="37"/>
      <c r="CC4844" s="37"/>
      <c r="CD4844" s="37"/>
      <c r="CE4844" s="37"/>
      <c r="CF4844" s="37"/>
      <c r="CG4844" s="37"/>
      <c r="CH4844" s="37"/>
      <c r="CI4844" s="37"/>
      <c r="CJ4844" s="37"/>
      <c r="CK4844" s="37"/>
      <c r="CL4844" s="37"/>
      <c r="CM4844" s="37"/>
      <c r="CN4844" s="37"/>
      <c r="CO4844" s="37"/>
      <c r="CP4844" s="37"/>
      <c r="CQ4844" s="37"/>
      <c r="CR4844" s="37"/>
      <c r="CS4844" s="37"/>
      <c r="CT4844" s="37"/>
      <c r="CU4844" s="37"/>
      <c r="CV4844" s="37"/>
      <c r="CW4844" s="37"/>
      <c r="CX4844" s="37"/>
      <c r="CY4844" s="37"/>
      <c r="CZ4844" s="37"/>
      <c r="DA4844" s="37"/>
      <c r="DB4844" s="37"/>
      <c r="DC4844" s="37"/>
      <c r="DD4844" s="37"/>
      <c r="DE4844" s="37"/>
      <c r="DF4844" s="37"/>
      <c r="DG4844" s="37"/>
      <c r="DH4844" s="37"/>
      <c r="DI4844" s="37"/>
      <c r="DJ4844" s="37"/>
      <c r="DL4844" s="13" t="str">
        <f t="shared" si="77"/>
        <v/>
      </c>
    </row>
    <row r="4845" spans="1:116" s="12" customFormat="1" x14ac:dyDescent="0.25">
      <c r="A4845" s="10"/>
      <c r="B4845" s="41"/>
      <c r="D4845" s="39"/>
      <c r="E4845" s="39"/>
      <c r="F4845" s="10"/>
      <c r="G4845" s="10"/>
      <c r="H4845" s="11"/>
      <c r="I4845" s="10"/>
      <c r="J4845" s="10"/>
      <c r="K4845" s="39"/>
      <c r="L4845" s="24"/>
      <c r="M4845" s="27"/>
      <c r="N4845" s="37"/>
      <c r="O4845" s="37"/>
      <c r="P4845" s="37"/>
      <c r="Q4845" s="37"/>
      <c r="R4845" s="37"/>
      <c r="S4845" s="37"/>
      <c r="T4845" s="37"/>
      <c r="U4845" s="37"/>
      <c r="V4845" s="37"/>
      <c r="W4845" s="37"/>
      <c r="X4845" s="37"/>
      <c r="Y4845" s="37"/>
      <c r="Z4845" s="37"/>
      <c r="AA4845" s="37"/>
      <c r="AB4845" s="37"/>
      <c r="AC4845" s="37"/>
      <c r="AD4845" s="37"/>
      <c r="AE4845" s="37"/>
      <c r="AF4845" s="37"/>
      <c r="AG4845" s="37"/>
      <c r="AH4845" s="37"/>
      <c r="AI4845" s="37"/>
      <c r="AJ4845" s="37"/>
      <c r="AK4845" s="37"/>
      <c r="AL4845" s="37"/>
      <c r="AM4845" s="37"/>
      <c r="AN4845" s="37"/>
      <c r="AO4845" s="37"/>
      <c r="AP4845" s="37"/>
      <c r="AQ4845" s="37"/>
      <c r="AR4845" s="37"/>
      <c r="AS4845" s="37"/>
      <c r="AT4845" s="37"/>
      <c r="AU4845" s="37"/>
      <c r="AV4845" s="37"/>
      <c r="AW4845" s="37"/>
      <c r="AX4845" s="37"/>
      <c r="AY4845" s="37"/>
      <c r="AZ4845" s="37"/>
      <c r="BA4845" s="37"/>
      <c r="BB4845" s="37"/>
      <c r="BC4845" s="37"/>
      <c r="BD4845" s="37"/>
      <c r="BE4845" s="37"/>
      <c r="BF4845" s="37"/>
      <c r="BG4845" s="37"/>
      <c r="BH4845" s="37"/>
      <c r="BI4845" s="37"/>
      <c r="BJ4845" s="37"/>
      <c r="BK4845" s="37"/>
      <c r="BL4845" s="37"/>
      <c r="BM4845" s="37"/>
      <c r="BN4845" s="37"/>
      <c r="BO4845" s="37"/>
      <c r="BP4845" s="37"/>
      <c r="BQ4845" s="37"/>
      <c r="BR4845" s="37"/>
      <c r="BS4845" s="37"/>
      <c r="BT4845" s="37"/>
      <c r="BU4845" s="37"/>
      <c r="BV4845" s="37"/>
      <c r="BW4845" s="37"/>
      <c r="BX4845" s="37"/>
      <c r="BY4845" s="37"/>
      <c r="BZ4845" s="37"/>
      <c r="CA4845" s="37"/>
      <c r="CB4845" s="37"/>
      <c r="CC4845" s="37"/>
      <c r="CD4845" s="37"/>
      <c r="CE4845" s="37"/>
      <c r="CF4845" s="37"/>
      <c r="CG4845" s="37"/>
      <c r="CH4845" s="37"/>
      <c r="CI4845" s="37"/>
      <c r="CJ4845" s="37"/>
      <c r="CK4845" s="37"/>
      <c r="CL4845" s="37"/>
      <c r="CM4845" s="37"/>
      <c r="CN4845" s="37"/>
      <c r="CO4845" s="37"/>
      <c r="CP4845" s="37"/>
      <c r="CQ4845" s="37"/>
      <c r="CR4845" s="37"/>
      <c r="CS4845" s="37"/>
      <c r="CT4845" s="37"/>
      <c r="CU4845" s="37"/>
      <c r="CV4845" s="37"/>
      <c r="CW4845" s="37"/>
      <c r="CX4845" s="37"/>
      <c r="CY4845" s="37"/>
      <c r="CZ4845" s="37"/>
      <c r="DA4845" s="37"/>
      <c r="DB4845" s="37"/>
      <c r="DC4845" s="37"/>
      <c r="DD4845" s="37"/>
      <c r="DE4845" s="37"/>
      <c r="DF4845" s="37"/>
      <c r="DG4845" s="37"/>
      <c r="DH4845" s="37"/>
      <c r="DI4845" s="37"/>
      <c r="DJ4845" s="37"/>
      <c r="DL4845" s="13" t="str">
        <f t="shared" si="77"/>
        <v/>
      </c>
    </row>
    <row r="4846" spans="1:116" s="12" customFormat="1" x14ac:dyDescent="0.25">
      <c r="A4846" s="10"/>
      <c r="B4846" s="41"/>
      <c r="D4846" s="39"/>
      <c r="E4846" s="39"/>
      <c r="F4846" s="10"/>
      <c r="G4846" s="10"/>
      <c r="H4846" s="11"/>
      <c r="I4846" s="10"/>
      <c r="J4846" s="10"/>
      <c r="K4846" s="39"/>
      <c r="L4846" s="24"/>
      <c r="M4846" s="27"/>
      <c r="N4846" s="37"/>
      <c r="O4846" s="37"/>
      <c r="P4846" s="37"/>
      <c r="Q4846" s="37"/>
      <c r="R4846" s="37"/>
      <c r="S4846" s="37"/>
      <c r="T4846" s="37"/>
      <c r="U4846" s="37"/>
      <c r="V4846" s="37"/>
      <c r="W4846" s="37"/>
      <c r="X4846" s="37"/>
      <c r="Y4846" s="37"/>
      <c r="Z4846" s="37"/>
      <c r="AA4846" s="37"/>
      <c r="AB4846" s="37"/>
      <c r="AC4846" s="37"/>
      <c r="AD4846" s="37"/>
      <c r="AE4846" s="37"/>
      <c r="AF4846" s="37"/>
      <c r="AG4846" s="37"/>
      <c r="AH4846" s="37"/>
      <c r="AI4846" s="37"/>
      <c r="AJ4846" s="37"/>
      <c r="AK4846" s="37"/>
      <c r="AL4846" s="37"/>
      <c r="AM4846" s="37"/>
      <c r="AN4846" s="37"/>
      <c r="AO4846" s="37"/>
      <c r="AP4846" s="37"/>
      <c r="AQ4846" s="37"/>
      <c r="AR4846" s="37"/>
      <c r="AS4846" s="37"/>
      <c r="AT4846" s="37"/>
      <c r="AU4846" s="37"/>
      <c r="AV4846" s="37"/>
      <c r="AW4846" s="37"/>
      <c r="AX4846" s="37"/>
      <c r="AY4846" s="37"/>
      <c r="AZ4846" s="37"/>
      <c r="BA4846" s="37"/>
      <c r="BB4846" s="37"/>
      <c r="BC4846" s="37"/>
      <c r="BD4846" s="37"/>
      <c r="BE4846" s="37"/>
      <c r="BF4846" s="37"/>
      <c r="BG4846" s="37"/>
      <c r="BH4846" s="37"/>
      <c r="BI4846" s="37"/>
      <c r="BJ4846" s="37"/>
      <c r="BK4846" s="37"/>
      <c r="BL4846" s="37"/>
      <c r="BM4846" s="37"/>
      <c r="BN4846" s="37"/>
      <c r="BO4846" s="37"/>
      <c r="BP4846" s="37"/>
      <c r="BQ4846" s="37"/>
      <c r="BR4846" s="37"/>
      <c r="BS4846" s="37"/>
      <c r="BT4846" s="37"/>
      <c r="BU4846" s="37"/>
      <c r="BV4846" s="37"/>
      <c r="BW4846" s="37"/>
      <c r="BX4846" s="37"/>
      <c r="BY4846" s="37"/>
      <c r="BZ4846" s="37"/>
      <c r="CA4846" s="37"/>
      <c r="CB4846" s="37"/>
      <c r="CC4846" s="37"/>
      <c r="CD4846" s="37"/>
      <c r="CE4846" s="37"/>
      <c r="CF4846" s="37"/>
      <c r="CG4846" s="37"/>
      <c r="CH4846" s="37"/>
      <c r="CI4846" s="37"/>
      <c r="CJ4846" s="37"/>
      <c r="CK4846" s="37"/>
      <c r="CL4846" s="37"/>
      <c r="CM4846" s="37"/>
      <c r="CN4846" s="37"/>
      <c r="CO4846" s="37"/>
      <c r="CP4846" s="37"/>
      <c r="CQ4846" s="37"/>
      <c r="CR4846" s="37"/>
      <c r="CS4846" s="37"/>
      <c r="CT4846" s="37"/>
      <c r="CU4846" s="37"/>
      <c r="CV4846" s="37"/>
      <c r="CW4846" s="37"/>
      <c r="CX4846" s="37"/>
      <c r="CY4846" s="37"/>
      <c r="CZ4846" s="37"/>
      <c r="DA4846" s="37"/>
      <c r="DB4846" s="37"/>
      <c r="DC4846" s="37"/>
      <c r="DD4846" s="37"/>
      <c r="DE4846" s="37"/>
      <c r="DF4846" s="37"/>
      <c r="DG4846" s="37"/>
      <c r="DH4846" s="37"/>
      <c r="DI4846" s="37"/>
      <c r="DJ4846" s="37"/>
      <c r="DL4846" s="13" t="str">
        <f t="shared" si="77"/>
        <v/>
      </c>
    </row>
    <row r="4847" spans="1:116" s="12" customFormat="1" x14ac:dyDescent="0.25">
      <c r="A4847" s="10"/>
      <c r="B4847" s="41"/>
      <c r="D4847" s="39"/>
      <c r="E4847" s="39"/>
      <c r="F4847" s="10"/>
      <c r="G4847" s="10"/>
      <c r="H4847" s="11"/>
      <c r="I4847" s="10"/>
      <c r="J4847" s="10"/>
      <c r="K4847" s="39"/>
      <c r="L4847" s="24"/>
      <c r="M4847" s="27"/>
      <c r="N4847" s="37"/>
      <c r="O4847" s="37"/>
      <c r="P4847" s="37"/>
      <c r="Q4847" s="37"/>
      <c r="R4847" s="37"/>
      <c r="S4847" s="37"/>
      <c r="T4847" s="37"/>
      <c r="U4847" s="37"/>
      <c r="V4847" s="37"/>
      <c r="W4847" s="37"/>
      <c r="X4847" s="37"/>
      <c r="Y4847" s="37"/>
      <c r="Z4847" s="37"/>
      <c r="AA4847" s="37"/>
      <c r="AB4847" s="37"/>
      <c r="AC4847" s="37"/>
      <c r="AD4847" s="37"/>
      <c r="AE4847" s="37"/>
      <c r="AF4847" s="37"/>
      <c r="AG4847" s="37"/>
      <c r="AH4847" s="37"/>
      <c r="AI4847" s="37"/>
      <c r="AJ4847" s="37"/>
      <c r="AK4847" s="37"/>
      <c r="AL4847" s="37"/>
      <c r="AM4847" s="37"/>
      <c r="AN4847" s="37"/>
      <c r="AO4847" s="37"/>
      <c r="AP4847" s="37"/>
      <c r="AQ4847" s="37"/>
      <c r="AR4847" s="37"/>
      <c r="AS4847" s="37"/>
      <c r="AT4847" s="37"/>
      <c r="AU4847" s="37"/>
      <c r="AV4847" s="37"/>
      <c r="AW4847" s="37"/>
      <c r="AX4847" s="37"/>
      <c r="AY4847" s="37"/>
      <c r="AZ4847" s="37"/>
      <c r="BA4847" s="37"/>
      <c r="BB4847" s="37"/>
      <c r="BC4847" s="37"/>
      <c r="BD4847" s="37"/>
      <c r="BE4847" s="37"/>
      <c r="BF4847" s="37"/>
      <c r="BG4847" s="37"/>
      <c r="BH4847" s="37"/>
      <c r="BI4847" s="37"/>
      <c r="BJ4847" s="37"/>
      <c r="BK4847" s="37"/>
      <c r="BL4847" s="37"/>
      <c r="BM4847" s="37"/>
      <c r="BN4847" s="37"/>
      <c r="BO4847" s="37"/>
      <c r="BP4847" s="37"/>
      <c r="BQ4847" s="37"/>
      <c r="BR4847" s="37"/>
      <c r="BS4847" s="37"/>
      <c r="BT4847" s="37"/>
      <c r="BU4847" s="37"/>
      <c r="BV4847" s="37"/>
      <c r="BW4847" s="37"/>
      <c r="BX4847" s="37"/>
      <c r="BY4847" s="37"/>
      <c r="BZ4847" s="37"/>
      <c r="CA4847" s="37"/>
      <c r="CB4847" s="37"/>
      <c r="CC4847" s="37"/>
      <c r="CD4847" s="37"/>
      <c r="CE4847" s="37"/>
      <c r="CF4847" s="37"/>
      <c r="CG4847" s="37"/>
      <c r="CH4847" s="37"/>
      <c r="CI4847" s="37"/>
      <c r="CJ4847" s="37"/>
      <c r="CK4847" s="37"/>
      <c r="CL4847" s="37"/>
      <c r="CM4847" s="37"/>
      <c r="CN4847" s="37"/>
      <c r="CO4847" s="37"/>
      <c r="CP4847" s="37"/>
      <c r="CQ4847" s="37"/>
      <c r="CR4847" s="37"/>
      <c r="CS4847" s="37"/>
      <c r="CT4847" s="37"/>
      <c r="CU4847" s="37"/>
      <c r="CV4847" s="37"/>
      <c r="CW4847" s="37"/>
      <c r="CX4847" s="37"/>
      <c r="CY4847" s="37"/>
      <c r="CZ4847" s="37"/>
      <c r="DA4847" s="37"/>
      <c r="DB4847" s="37"/>
      <c r="DC4847" s="37"/>
      <c r="DD4847" s="37"/>
      <c r="DE4847" s="37"/>
      <c r="DF4847" s="37"/>
      <c r="DG4847" s="37"/>
      <c r="DH4847" s="37"/>
      <c r="DI4847" s="37"/>
      <c r="DJ4847" s="37"/>
      <c r="DL4847" s="13" t="str">
        <f t="shared" si="77"/>
        <v/>
      </c>
    </row>
    <row r="4848" spans="1:116" s="12" customFormat="1" x14ac:dyDescent="0.25">
      <c r="A4848" s="10"/>
      <c r="B4848" s="41"/>
      <c r="D4848" s="39"/>
      <c r="E4848" s="39"/>
      <c r="F4848" s="10"/>
      <c r="G4848" s="10"/>
      <c r="H4848" s="11"/>
      <c r="I4848" s="10"/>
      <c r="J4848" s="10"/>
      <c r="K4848" s="39"/>
      <c r="L4848" s="24"/>
      <c r="M4848" s="27"/>
      <c r="N4848" s="37"/>
      <c r="O4848" s="37"/>
      <c r="P4848" s="37"/>
      <c r="Q4848" s="37"/>
      <c r="R4848" s="37"/>
      <c r="S4848" s="37"/>
      <c r="T4848" s="37"/>
      <c r="U4848" s="37"/>
      <c r="V4848" s="37"/>
      <c r="W4848" s="37"/>
      <c r="X4848" s="37"/>
      <c r="Y4848" s="37"/>
      <c r="Z4848" s="37"/>
      <c r="AA4848" s="37"/>
      <c r="AB4848" s="37"/>
      <c r="AC4848" s="37"/>
      <c r="AD4848" s="37"/>
      <c r="AE4848" s="37"/>
      <c r="AF4848" s="37"/>
      <c r="AG4848" s="37"/>
      <c r="AH4848" s="37"/>
      <c r="AI4848" s="37"/>
      <c r="AJ4848" s="37"/>
      <c r="AK4848" s="37"/>
      <c r="AL4848" s="37"/>
      <c r="AM4848" s="37"/>
      <c r="AN4848" s="37"/>
      <c r="AO4848" s="37"/>
      <c r="AP4848" s="37"/>
      <c r="AQ4848" s="37"/>
      <c r="AR4848" s="37"/>
      <c r="AS4848" s="37"/>
      <c r="AT4848" s="37"/>
      <c r="AU4848" s="37"/>
      <c r="AV4848" s="37"/>
      <c r="AW4848" s="37"/>
      <c r="AX4848" s="37"/>
      <c r="AY4848" s="37"/>
      <c r="AZ4848" s="37"/>
      <c r="BA4848" s="37"/>
      <c r="BB4848" s="37"/>
      <c r="BC4848" s="37"/>
      <c r="BD4848" s="37"/>
      <c r="BE4848" s="37"/>
      <c r="BF4848" s="37"/>
      <c r="BG4848" s="37"/>
      <c r="BH4848" s="37"/>
      <c r="BI4848" s="37"/>
      <c r="BJ4848" s="37"/>
      <c r="BK4848" s="37"/>
      <c r="BL4848" s="37"/>
      <c r="BM4848" s="37"/>
      <c r="BN4848" s="37"/>
      <c r="BO4848" s="37"/>
      <c r="BP4848" s="37"/>
      <c r="BQ4848" s="37"/>
      <c r="BR4848" s="37"/>
      <c r="BS4848" s="37"/>
      <c r="BT4848" s="37"/>
      <c r="BU4848" s="37"/>
      <c r="BV4848" s="37"/>
      <c r="BW4848" s="37"/>
      <c r="BX4848" s="37"/>
      <c r="BY4848" s="37"/>
      <c r="BZ4848" s="37"/>
      <c r="CA4848" s="37"/>
      <c r="CB4848" s="37"/>
      <c r="CC4848" s="37"/>
      <c r="CD4848" s="37"/>
      <c r="CE4848" s="37"/>
      <c r="CF4848" s="37"/>
      <c r="CG4848" s="37"/>
      <c r="CH4848" s="37"/>
      <c r="CI4848" s="37"/>
      <c r="CJ4848" s="37"/>
      <c r="CK4848" s="37"/>
      <c r="CL4848" s="37"/>
      <c r="CM4848" s="37"/>
      <c r="CN4848" s="37"/>
      <c r="CO4848" s="37"/>
      <c r="CP4848" s="37"/>
      <c r="CQ4848" s="37"/>
      <c r="CR4848" s="37"/>
      <c r="CS4848" s="37"/>
      <c r="CT4848" s="37"/>
      <c r="CU4848" s="37"/>
      <c r="CV4848" s="37"/>
      <c r="CW4848" s="37"/>
      <c r="CX4848" s="37"/>
      <c r="CY4848" s="37"/>
      <c r="CZ4848" s="37"/>
      <c r="DA4848" s="37"/>
      <c r="DB4848" s="37"/>
      <c r="DC4848" s="37"/>
      <c r="DD4848" s="37"/>
      <c r="DE4848" s="37"/>
      <c r="DF4848" s="37"/>
      <c r="DG4848" s="37"/>
      <c r="DH4848" s="37"/>
      <c r="DI4848" s="37"/>
      <c r="DJ4848" s="37"/>
      <c r="DL4848" s="13" t="str">
        <f t="shared" si="77"/>
        <v/>
      </c>
    </row>
    <row r="4849" spans="1:116" s="12" customFormat="1" x14ac:dyDescent="0.25">
      <c r="A4849" s="10"/>
      <c r="B4849" s="41"/>
      <c r="D4849" s="39"/>
      <c r="E4849" s="39"/>
      <c r="F4849" s="10"/>
      <c r="G4849" s="10"/>
      <c r="H4849" s="11"/>
      <c r="I4849" s="10"/>
      <c r="J4849" s="10"/>
      <c r="K4849" s="39"/>
      <c r="L4849" s="24"/>
      <c r="M4849" s="27"/>
      <c r="N4849" s="37"/>
      <c r="O4849" s="37"/>
      <c r="P4849" s="37"/>
      <c r="Q4849" s="37"/>
      <c r="R4849" s="37"/>
      <c r="S4849" s="37"/>
      <c r="T4849" s="37"/>
      <c r="U4849" s="37"/>
      <c r="V4849" s="37"/>
      <c r="W4849" s="37"/>
      <c r="X4849" s="37"/>
      <c r="Y4849" s="37"/>
      <c r="Z4849" s="37"/>
      <c r="AA4849" s="37"/>
      <c r="AB4849" s="37"/>
      <c r="AC4849" s="37"/>
      <c r="AD4849" s="37"/>
      <c r="AE4849" s="37"/>
      <c r="AF4849" s="37"/>
      <c r="AG4849" s="37"/>
      <c r="AH4849" s="37"/>
      <c r="AI4849" s="37"/>
      <c r="AJ4849" s="37"/>
      <c r="AK4849" s="37"/>
      <c r="AL4849" s="37"/>
      <c r="AM4849" s="37"/>
      <c r="AN4849" s="37"/>
      <c r="AO4849" s="37"/>
      <c r="AP4849" s="37"/>
      <c r="AQ4849" s="37"/>
      <c r="AR4849" s="37"/>
      <c r="AS4849" s="37"/>
      <c r="AT4849" s="37"/>
      <c r="AU4849" s="37"/>
      <c r="AV4849" s="37"/>
      <c r="AW4849" s="37"/>
      <c r="AX4849" s="37"/>
      <c r="AY4849" s="37"/>
      <c r="AZ4849" s="37"/>
      <c r="BA4849" s="37"/>
      <c r="BB4849" s="37"/>
      <c r="BC4849" s="37"/>
      <c r="BD4849" s="37"/>
      <c r="BE4849" s="37"/>
      <c r="BF4849" s="37"/>
      <c r="BG4849" s="37"/>
      <c r="BH4849" s="37"/>
      <c r="BI4849" s="37"/>
      <c r="BJ4849" s="37"/>
      <c r="BK4849" s="37"/>
      <c r="BL4849" s="37"/>
      <c r="BM4849" s="37"/>
      <c r="BN4849" s="37"/>
      <c r="BO4849" s="37"/>
      <c r="BP4849" s="37"/>
      <c r="BQ4849" s="37"/>
      <c r="BR4849" s="37"/>
      <c r="BS4849" s="37"/>
      <c r="BT4849" s="37"/>
      <c r="BU4849" s="37"/>
      <c r="BV4849" s="37"/>
      <c r="BW4849" s="37"/>
      <c r="BX4849" s="37"/>
      <c r="BY4849" s="37"/>
      <c r="BZ4849" s="37"/>
      <c r="CA4849" s="37"/>
      <c r="CB4849" s="37"/>
      <c r="CC4849" s="37"/>
      <c r="CD4849" s="37"/>
      <c r="CE4849" s="37"/>
      <c r="CF4849" s="37"/>
      <c r="CG4849" s="37"/>
      <c r="CH4849" s="37"/>
      <c r="CI4849" s="37"/>
      <c r="CJ4849" s="37"/>
      <c r="CK4849" s="37"/>
      <c r="CL4849" s="37"/>
      <c r="CM4849" s="37"/>
      <c r="CN4849" s="37"/>
      <c r="CO4849" s="37"/>
      <c r="CP4849" s="37"/>
      <c r="CQ4849" s="37"/>
      <c r="CR4849" s="37"/>
      <c r="CS4849" s="37"/>
      <c r="CT4849" s="37"/>
      <c r="CU4849" s="37"/>
      <c r="CV4849" s="37"/>
      <c r="CW4849" s="37"/>
      <c r="CX4849" s="37"/>
      <c r="CY4849" s="37"/>
      <c r="CZ4849" s="37"/>
      <c r="DA4849" s="37"/>
      <c r="DB4849" s="37"/>
      <c r="DC4849" s="37"/>
      <c r="DD4849" s="37"/>
      <c r="DE4849" s="37"/>
      <c r="DF4849" s="37"/>
      <c r="DG4849" s="37"/>
      <c r="DH4849" s="37"/>
      <c r="DI4849" s="37"/>
      <c r="DJ4849" s="37"/>
      <c r="DL4849" s="13" t="str">
        <f t="shared" si="77"/>
        <v/>
      </c>
    </row>
    <row r="4850" spans="1:116" s="12" customFormat="1" x14ac:dyDescent="0.25">
      <c r="A4850" s="10"/>
      <c r="B4850" s="41"/>
      <c r="D4850" s="39"/>
      <c r="E4850" s="39"/>
      <c r="F4850" s="10"/>
      <c r="G4850" s="10"/>
      <c r="H4850" s="11"/>
      <c r="I4850" s="10"/>
      <c r="J4850" s="10"/>
      <c r="K4850" s="39"/>
      <c r="L4850" s="24"/>
      <c r="M4850" s="27"/>
      <c r="N4850" s="37"/>
      <c r="O4850" s="37"/>
      <c r="P4850" s="37"/>
      <c r="Q4850" s="37"/>
      <c r="R4850" s="37"/>
      <c r="S4850" s="37"/>
      <c r="T4850" s="37"/>
      <c r="U4850" s="37"/>
      <c r="V4850" s="37"/>
      <c r="W4850" s="37"/>
      <c r="X4850" s="37"/>
      <c r="Y4850" s="37"/>
      <c r="Z4850" s="37"/>
      <c r="AA4850" s="37"/>
      <c r="AB4850" s="37"/>
      <c r="AC4850" s="37"/>
      <c r="AD4850" s="37"/>
      <c r="AE4850" s="37"/>
      <c r="AF4850" s="37"/>
      <c r="AG4850" s="37"/>
      <c r="AH4850" s="37"/>
      <c r="AI4850" s="37"/>
      <c r="AJ4850" s="37"/>
      <c r="AK4850" s="37"/>
      <c r="AL4850" s="37"/>
      <c r="AM4850" s="37"/>
      <c r="AN4850" s="37"/>
      <c r="AO4850" s="37"/>
      <c r="AP4850" s="37"/>
      <c r="AQ4850" s="37"/>
      <c r="AR4850" s="37"/>
      <c r="AS4850" s="37"/>
      <c r="AT4850" s="37"/>
      <c r="AU4850" s="37"/>
      <c r="AV4850" s="37"/>
      <c r="AW4850" s="37"/>
      <c r="AX4850" s="37"/>
      <c r="AY4850" s="37"/>
      <c r="AZ4850" s="37"/>
      <c r="BA4850" s="37"/>
      <c r="BB4850" s="37"/>
      <c r="BC4850" s="37"/>
      <c r="BD4850" s="37"/>
      <c r="BE4850" s="37"/>
      <c r="BF4850" s="37"/>
      <c r="BG4850" s="37"/>
      <c r="BH4850" s="37"/>
      <c r="BI4850" s="37"/>
      <c r="BJ4850" s="37"/>
      <c r="BK4850" s="37"/>
      <c r="BL4850" s="37"/>
      <c r="BM4850" s="37"/>
      <c r="BN4850" s="37"/>
      <c r="BO4850" s="37"/>
      <c r="BP4850" s="37"/>
      <c r="BQ4850" s="37"/>
      <c r="BR4850" s="37"/>
      <c r="BS4850" s="37"/>
      <c r="BT4850" s="37"/>
      <c r="BU4850" s="37"/>
      <c r="BV4850" s="37"/>
      <c r="BW4850" s="37"/>
      <c r="BX4850" s="37"/>
      <c r="BY4850" s="37"/>
      <c r="BZ4850" s="37"/>
      <c r="CA4850" s="37"/>
      <c r="CB4850" s="37"/>
      <c r="CC4850" s="37"/>
      <c r="CD4850" s="37"/>
      <c r="CE4850" s="37"/>
      <c r="CF4850" s="37"/>
      <c r="CG4850" s="37"/>
      <c r="CH4850" s="37"/>
      <c r="CI4850" s="37"/>
      <c r="CJ4850" s="37"/>
      <c r="CK4850" s="37"/>
      <c r="CL4850" s="37"/>
      <c r="CM4850" s="37"/>
      <c r="CN4850" s="37"/>
      <c r="CO4850" s="37"/>
      <c r="CP4850" s="37"/>
      <c r="CQ4850" s="37"/>
      <c r="CR4850" s="37"/>
      <c r="CS4850" s="37"/>
      <c r="CT4850" s="37"/>
      <c r="CU4850" s="37"/>
      <c r="CV4850" s="37"/>
      <c r="CW4850" s="37"/>
      <c r="CX4850" s="37"/>
      <c r="CY4850" s="37"/>
      <c r="CZ4850" s="37"/>
      <c r="DA4850" s="37"/>
      <c r="DB4850" s="37"/>
      <c r="DC4850" s="37"/>
      <c r="DD4850" s="37"/>
      <c r="DE4850" s="37"/>
      <c r="DF4850" s="37"/>
      <c r="DG4850" s="37"/>
      <c r="DH4850" s="37"/>
      <c r="DI4850" s="37"/>
      <c r="DJ4850" s="37"/>
      <c r="DL4850" s="13" t="str">
        <f t="shared" si="77"/>
        <v/>
      </c>
    </row>
    <row r="4851" spans="1:116" s="12" customFormat="1" x14ac:dyDescent="0.25">
      <c r="A4851" s="10"/>
      <c r="B4851" s="41"/>
      <c r="D4851" s="39"/>
      <c r="E4851" s="39"/>
      <c r="F4851" s="10"/>
      <c r="G4851" s="10"/>
      <c r="H4851" s="11"/>
      <c r="I4851" s="10"/>
      <c r="J4851" s="10"/>
      <c r="K4851" s="39"/>
      <c r="L4851" s="24"/>
      <c r="M4851" s="27"/>
      <c r="N4851" s="37"/>
      <c r="O4851" s="37"/>
      <c r="P4851" s="37"/>
      <c r="Q4851" s="37"/>
      <c r="R4851" s="37"/>
      <c r="S4851" s="37"/>
      <c r="T4851" s="37"/>
      <c r="U4851" s="37"/>
      <c r="V4851" s="37"/>
      <c r="W4851" s="37"/>
      <c r="X4851" s="37"/>
      <c r="Y4851" s="37"/>
      <c r="Z4851" s="37"/>
      <c r="AA4851" s="37"/>
      <c r="AB4851" s="37"/>
      <c r="AC4851" s="37"/>
      <c r="AD4851" s="37"/>
      <c r="AE4851" s="37"/>
      <c r="AF4851" s="37"/>
      <c r="AG4851" s="37"/>
      <c r="AH4851" s="37"/>
      <c r="AI4851" s="37"/>
      <c r="AJ4851" s="37"/>
      <c r="AK4851" s="37"/>
      <c r="AL4851" s="37"/>
      <c r="AM4851" s="37"/>
      <c r="AN4851" s="37"/>
      <c r="AO4851" s="37"/>
      <c r="AP4851" s="37"/>
      <c r="AQ4851" s="37"/>
      <c r="AR4851" s="37"/>
      <c r="AS4851" s="37"/>
      <c r="AT4851" s="37"/>
      <c r="AU4851" s="37"/>
      <c r="AV4851" s="37"/>
      <c r="AW4851" s="37"/>
      <c r="AX4851" s="37"/>
      <c r="AY4851" s="37"/>
      <c r="AZ4851" s="37"/>
      <c r="BA4851" s="37"/>
      <c r="BB4851" s="37"/>
      <c r="BC4851" s="37"/>
      <c r="BD4851" s="37"/>
      <c r="BE4851" s="37"/>
      <c r="BF4851" s="37"/>
      <c r="BG4851" s="37"/>
      <c r="BH4851" s="37"/>
      <c r="BI4851" s="37"/>
      <c r="BJ4851" s="37"/>
      <c r="BK4851" s="37"/>
      <c r="BL4851" s="37"/>
      <c r="BM4851" s="37"/>
      <c r="BN4851" s="37"/>
      <c r="BO4851" s="37"/>
      <c r="BP4851" s="37"/>
      <c r="BQ4851" s="37"/>
      <c r="BR4851" s="37"/>
      <c r="BS4851" s="37"/>
      <c r="BT4851" s="37"/>
      <c r="BU4851" s="37"/>
      <c r="BV4851" s="37"/>
      <c r="BW4851" s="37"/>
      <c r="BX4851" s="37"/>
      <c r="BY4851" s="37"/>
      <c r="BZ4851" s="37"/>
      <c r="CA4851" s="37"/>
      <c r="CB4851" s="37"/>
      <c r="CC4851" s="37"/>
      <c r="CD4851" s="37"/>
      <c r="CE4851" s="37"/>
      <c r="CF4851" s="37"/>
      <c r="CG4851" s="37"/>
      <c r="CH4851" s="37"/>
      <c r="CI4851" s="37"/>
      <c r="CJ4851" s="37"/>
      <c r="CK4851" s="37"/>
      <c r="CL4851" s="37"/>
      <c r="CM4851" s="37"/>
      <c r="CN4851" s="37"/>
      <c r="CO4851" s="37"/>
      <c r="CP4851" s="37"/>
      <c r="CQ4851" s="37"/>
      <c r="CR4851" s="37"/>
      <c r="CS4851" s="37"/>
      <c r="CT4851" s="37"/>
      <c r="CU4851" s="37"/>
      <c r="CV4851" s="37"/>
      <c r="CW4851" s="37"/>
      <c r="CX4851" s="37"/>
      <c r="CY4851" s="37"/>
      <c r="CZ4851" s="37"/>
      <c r="DA4851" s="37"/>
      <c r="DB4851" s="37"/>
      <c r="DC4851" s="37"/>
      <c r="DD4851" s="37"/>
      <c r="DE4851" s="37"/>
      <c r="DF4851" s="37"/>
      <c r="DG4851" s="37"/>
      <c r="DH4851" s="37"/>
      <c r="DI4851" s="37"/>
      <c r="DJ4851" s="37"/>
      <c r="DL4851" s="13" t="str">
        <f t="shared" si="77"/>
        <v/>
      </c>
    </row>
    <row r="4852" spans="1:116" s="12" customFormat="1" x14ac:dyDescent="0.25">
      <c r="A4852" s="10"/>
      <c r="B4852" s="41"/>
      <c r="D4852" s="39"/>
      <c r="E4852" s="39"/>
      <c r="F4852" s="10"/>
      <c r="G4852" s="10"/>
      <c r="H4852" s="11"/>
      <c r="I4852" s="10"/>
      <c r="J4852" s="10"/>
      <c r="K4852" s="39"/>
      <c r="L4852" s="24"/>
      <c r="M4852" s="27"/>
      <c r="N4852" s="37"/>
      <c r="O4852" s="37"/>
      <c r="P4852" s="37"/>
      <c r="Q4852" s="37"/>
      <c r="R4852" s="37"/>
      <c r="S4852" s="37"/>
      <c r="T4852" s="37"/>
      <c r="U4852" s="37"/>
      <c r="V4852" s="37"/>
      <c r="W4852" s="37"/>
      <c r="X4852" s="37"/>
      <c r="Y4852" s="37"/>
      <c r="Z4852" s="37"/>
      <c r="AA4852" s="37"/>
      <c r="AB4852" s="37"/>
      <c r="AC4852" s="37"/>
      <c r="AD4852" s="37"/>
      <c r="AE4852" s="37"/>
      <c r="AF4852" s="37"/>
      <c r="AG4852" s="37"/>
      <c r="AH4852" s="37"/>
      <c r="AI4852" s="37"/>
      <c r="AJ4852" s="37"/>
      <c r="AK4852" s="37"/>
      <c r="AL4852" s="37"/>
      <c r="AM4852" s="37"/>
      <c r="AN4852" s="37"/>
      <c r="AO4852" s="37"/>
      <c r="AP4852" s="37"/>
      <c r="AQ4852" s="37"/>
      <c r="AR4852" s="37"/>
      <c r="AS4852" s="37"/>
      <c r="AT4852" s="37"/>
      <c r="AU4852" s="37"/>
      <c r="AV4852" s="37"/>
      <c r="AW4852" s="37"/>
      <c r="AX4852" s="37"/>
      <c r="AY4852" s="37"/>
      <c r="AZ4852" s="37"/>
      <c r="BA4852" s="37"/>
      <c r="BB4852" s="37"/>
      <c r="BC4852" s="37"/>
      <c r="BD4852" s="37"/>
      <c r="BE4852" s="37"/>
      <c r="BF4852" s="37"/>
      <c r="BG4852" s="37"/>
      <c r="BH4852" s="37"/>
      <c r="BI4852" s="37"/>
      <c r="BJ4852" s="37"/>
      <c r="BK4852" s="37"/>
      <c r="BL4852" s="37"/>
      <c r="BM4852" s="37"/>
      <c r="BN4852" s="37"/>
      <c r="BO4852" s="37"/>
      <c r="BP4852" s="37"/>
      <c r="BQ4852" s="37"/>
      <c r="BR4852" s="37"/>
      <c r="BS4852" s="37"/>
      <c r="BT4852" s="37"/>
      <c r="BU4852" s="37"/>
      <c r="BV4852" s="37"/>
      <c r="BW4852" s="37"/>
      <c r="BX4852" s="37"/>
      <c r="BY4852" s="37"/>
      <c r="BZ4852" s="37"/>
      <c r="CA4852" s="37"/>
      <c r="CB4852" s="37"/>
      <c r="CC4852" s="37"/>
      <c r="CD4852" s="37"/>
      <c r="CE4852" s="37"/>
      <c r="CF4852" s="37"/>
      <c r="CG4852" s="37"/>
      <c r="CH4852" s="37"/>
      <c r="CI4852" s="37"/>
      <c r="CJ4852" s="37"/>
      <c r="CK4852" s="37"/>
      <c r="CL4852" s="37"/>
      <c r="CM4852" s="37"/>
      <c r="CN4852" s="37"/>
      <c r="CO4852" s="37"/>
      <c r="CP4852" s="37"/>
      <c r="CQ4852" s="37"/>
      <c r="CR4852" s="37"/>
      <c r="CS4852" s="37"/>
      <c r="CT4852" s="37"/>
      <c r="CU4852" s="37"/>
      <c r="CV4852" s="37"/>
      <c r="CW4852" s="37"/>
      <c r="CX4852" s="37"/>
      <c r="CY4852" s="37"/>
      <c r="CZ4852" s="37"/>
      <c r="DA4852" s="37"/>
      <c r="DB4852" s="37"/>
      <c r="DC4852" s="37"/>
      <c r="DD4852" s="37"/>
      <c r="DE4852" s="37"/>
      <c r="DF4852" s="37"/>
      <c r="DG4852" s="37"/>
      <c r="DH4852" s="37"/>
      <c r="DI4852" s="37"/>
      <c r="DJ4852" s="37"/>
      <c r="DL4852" s="13" t="str">
        <f t="shared" si="77"/>
        <v/>
      </c>
    </row>
    <row r="4853" spans="1:116" s="12" customFormat="1" x14ac:dyDescent="0.25">
      <c r="A4853" s="10"/>
      <c r="B4853" s="41"/>
      <c r="D4853" s="39"/>
      <c r="E4853" s="39"/>
      <c r="F4853" s="10"/>
      <c r="G4853" s="10"/>
      <c r="H4853" s="11"/>
      <c r="I4853" s="10"/>
      <c r="J4853" s="10"/>
      <c r="K4853" s="39"/>
      <c r="L4853" s="24"/>
      <c r="M4853" s="27"/>
      <c r="N4853" s="37"/>
      <c r="O4853" s="37"/>
      <c r="P4853" s="37"/>
      <c r="Q4853" s="37"/>
      <c r="R4853" s="37"/>
      <c r="S4853" s="37"/>
      <c r="T4853" s="37"/>
      <c r="U4853" s="37"/>
      <c r="V4853" s="37"/>
      <c r="W4853" s="37"/>
      <c r="X4853" s="37"/>
      <c r="Y4853" s="37"/>
      <c r="Z4853" s="37"/>
      <c r="AA4853" s="37"/>
      <c r="AB4853" s="37"/>
      <c r="AC4853" s="37"/>
      <c r="AD4853" s="37"/>
      <c r="AE4853" s="37"/>
      <c r="AF4853" s="37"/>
      <c r="AG4853" s="37"/>
      <c r="AH4853" s="37"/>
      <c r="AI4853" s="37"/>
      <c r="AJ4853" s="37"/>
      <c r="AK4853" s="37"/>
      <c r="AL4853" s="37"/>
      <c r="AM4853" s="37"/>
      <c r="AN4853" s="37"/>
      <c r="AO4853" s="37"/>
      <c r="AP4853" s="37"/>
      <c r="AQ4853" s="37"/>
      <c r="AR4853" s="37"/>
      <c r="AS4853" s="37"/>
      <c r="AT4853" s="37"/>
      <c r="AU4853" s="37"/>
      <c r="AV4853" s="37"/>
      <c r="AW4853" s="37"/>
      <c r="AX4853" s="37"/>
      <c r="AY4853" s="37"/>
      <c r="AZ4853" s="37"/>
      <c r="BA4853" s="37"/>
      <c r="BB4853" s="37"/>
      <c r="BC4853" s="37"/>
      <c r="BD4853" s="37"/>
      <c r="BE4853" s="37"/>
      <c r="BF4853" s="37"/>
      <c r="BG4853" s="37"/>
      <c r="BH4853" s="37"/>
      <c r="BI4853" s="37"/>
      <c r="BJ4853" s="37"/>
      <c r="BK4853" s="37"/>
      <c r="BL4853" s="37"/>
      <c r="BM4853" s="37"/>
      <c r="BN4853" s="37"/>
      <c r="BO4853" s="37"/>
      <c r="BP4853" s="37"/>
      <c r="BQ4853" s="37"/>
      <c r="BR4853" s="37"/>
      <c r="BS4853" s="37"/>
      <c r="BT4853" s="37"/>
      <c r="BU4853" s="37"/>
      <c r="BV4853" s="37"/>
      <c r="BW4853" s="37"/>
      <c r="BX4853" s="37"/>
      <c r="BY4853" s="37"/>
      <c r="BZ4853" s="37"/>
      <c r="CA4853" s="37"/>
      <c r="CB4853" s="37"/>
      <c r="CC4853" s="37"/>
      <c r="CD4853" s="37"/>
      <c r="CE4853" s="37"/>
      <c r="CF4853" s="37"/>
      <c r="CG4853" s="37"/>
      <c r="CH4853" s="37"/>
      <c r="CI4853" s="37"/>
      <c r="CJ4853" s="37"/>
      <c r="CK4853" s="37"/>
      <c r="CL4853" s="37"/>
      <c r="CM4853" s="37"/>
      <c r="CN4853" s="37"/>
      <c r="CO4853" s="37"/>
      <c r="CP4853" s="37"/>
      <c r="CQ4853" s="37"/>
      <c r="CR4853" s="37"/>
      <c r="CS4853" s="37"/>
      <c r="CT4853" s="37"/>
      <c r="CU4853" s="37"/>
      <c r="CV4853" s="37"/>
      <c r="CW4853" s="37"/>
      <c r="CX4853" s="37"/>
      <c r="CY4853" s="37"/>
      <c r="CZ4853" s="37"/>
      <c r="DA4853" s="37"/>
      <c r="DB4853" s="37"/>
      <c r="DC4853" s="37"/>
      <c r="DD4853" s="37"/>
      <c r="DE4853" s="37"/>
      <c r="DF4853" s="37"/>
      <c r="DG4853" s="37"/>
      <c r="DH4853" s="37"/>
      <c r="DI4853" s="37"/>
      <c r="DJ4853" s="37"/>
      <c r="DL4853" s="13" t="str">
        <f t="shared" si="77"/>
        <v/>
      </c>
    </row>
    <row r="4854" spans="1:116" s="12" customFormat="1" x14ac:dyDescent="0.25">
      <c r="A4854" s="10"/>
      <c r="B4854" s="41"/>
      <c r="D4854" s="39"/>
      <c r="E4854" s="39"/>
      <c r="F4854" s="10"/>
      <c r="G4854" s="10"/>
      <c r="H4854" s="11"/>
      <c r="I4854" s="10"/>
      <c r="J4854" s="10"/>
      <c r="K4854" s="39"/>
      <c r="L4854" s="24"/>
      <c r="M4854" s="27"/>
      <c r="N4854" s="37"/>
      <c r="O4854" s="37"/>
      <c r="P4854" s="37"/>
      <c r="Q4854" s="37"/>
      <c r="R4854" s="37"/>
      <c r="S4854" s="37"/>
      <c r="T4854" s="37"/>
      <c r="U4854" s="37"/>
      <c r="V4854" s="37"/>
      <c r="W4854" s="37"/>
      <c r="X4854" s="37"/>
      <c r="Y4854" s="37"/>
      <c r="Z4854" s="37"/>
      <c r="AA4854" s="37"/>
      <c r="AB4854" s="37"/>
      <c r="AC4854" s="37"/>
      <c r="AD4854" s="37"/>
      <c r="AE4854" s="37"/>
      <c r="AF4854" s="37"/>
      <c r="AG4854" s="37"/>
      <c r="AH4854" s="37"/>
      <c r="AI4854" s="37"/>
      <c r="AJ4854" s="37"/>
      <c r="AK4854" s="37"/>
      <c r="AL4854" s="37"/>
      <c r="AM4854" s="37"/>
      <c r="AN4854" s="37"/>
      <c r="AO4854" s="37"/>
      <c r="AP4854" s="37"/>
      <c r="AQ4854" s="37"/>
      <c r="AR4854" s="37"/>
      <c r="AS4854" s="37"/>
      <c r="AT4854" s="37"/>
      <c r="AU4854" s="37"/>
      <c r="AV4854" s="37"/>
      <c r="AW4854" s="37"/>
      <c r="AX4854" s="37"/>
      <c r="AY4854" s="37"/>
      <c r="AZ4854" s="37"/>
      <c r="BA4854" s="37"/>
      <c r="BB4854" s="37"/>
      <c r="BC4854" s="37"/>
      <c r="BD4854" s="37"/>
      <c r="BE4854" s="37"/>
      <c r="BF4854" s="37"/>
      <c r="BG4854" s="37"/>
      <c r="BH4854" s="37"/>
      <c r="BI4854" s="37"/>
      <c r="BJ4854" s="37"/>
      <c r="BK4854" s="37"/>
      <c r="BL4854" s="37"/>
      <c r="BM4854" s="37"/>
      <c r="BN4854" s="37"/>
      <c r="BO4854" s="37"/>
      <c r="BP4854" s="37"/>
      <c r="BQ4854" s="37"/>
      <c r="BR4854" s="37"/>
      <c r="BS4854" s="37"/>
      <c r="BT4854" s="37"/>
      <c r="BU4854" s="37"/>
      <c r="BV4854" s="37"/>
      <c r="BW4854" s="37"/>
      <c r="BX4854" s="37"/>
      <c r="BY4854" s="37"/>
      <c r="BZ4854" s="37"/>
      <c r="CA4854" s="37"/>
      <c r="CB4854" s="37"/>
      <c r="CC4854" s="37"/>
      <c r="CD4854" s="37"/>
      <c r="CE4854" s="37"/>
      <c r="CF4854" s="37"/>
      <c r="CG4854" s="37"/>
      <c r="CH4854" s="37"/>
      <c r="CI4854" s="37"/>
      <c r="CJ4854" s="37"/>
      <c r="CK4854" s="37"/>
      <c r="CL4854" s="37"/>
      <c r="CM4854" s="37"/>
      <c r="CN4854" s="37"/>
      <c r="CO4854" s="37"/>
      <c r="CP4854" s="37"/>
      <c r="CQ4854" s="37"/>
      <c r="CR4854" s="37"/>
      <c r="CS4854" s="37"/>
      <c r="CT4854" s="37"/>
      <c r="CU4854" s="37"/>
      <c r="CV4854" s="37"/>
      <c r="CW4854" s="37"/>
      <c r="CX4854" s="37"/>
      <c r="CY4854" s="37"/>
      <c r="CZ4854" s="37"/>
      <c r="DA4854" s="37"/>
      <c r="DB4854" s="37"/>
      <c r="DC4854" s="37"/>
      <c r="DD4854" s="37"/>
      <c r="DE4854" s="37"/>
      <c r="DF4854" s="37"/>
      <c r="DG4854" s="37"/>
      <c r="DH4854" s="37"/>
      <c r="DI4854" s="37"/>
      <c r="DJ4854" s="37"/>
      <c r="DL4854" s="13" t="str">
        <f t="shared" si="77"/>
        <v/>
      </c>
    </row>
    <row r="4855" spans="1:116" s="12" customFormat="1" x14ac:dyDescent="0.25">
      <c r="A4855" s="10"/>
      <c r="B4855" s="41"/>
      <c r="D4855" s="39"/>
      <c r="E4855" s="39"/>
      <c r="F4855" s="10"/>
      <c r="G4855" s="10"/>
      <c r="H4855" s="11"/>
      <c r="I4855" s="10"/>
      <c r="J4855" s="10"/>
      <c r="K4855" s="39"/>
      <c r="L4855" s="24"/>
      <c r="M4855" s="27"/>
      <c r="N4855" s="37"/>
      <c r="O4855" s="37"/>
      <c r="P4855" s="37"/>
      <c r="Q4855" s="37"/>
      <c r="R4855" s="37"/>
      <c r="S4855" s="37"/>
      <c r="T4855" s="37"/>
      <c r="U4855" s="37"/>
      <c r="V4855" s="37"/>
      <c r="W4855" s="37"/>
      <c r="X4855" s="37"/>
      <c r="Y4855" s="37"/>
      <c r="Z4855" s="37"/>
      <c r="AA4855" s="37"/>
      <c r="AB4855" s="37"/>
      <c r="AC4855" s="37"/>
      <c r="AD4855" s="37"/>
      <c r="AE4855" s="37"/>
      <c r="AF4855" s="37"/>
      <c r="AG4855" s="37"/>
      <c r="AH4855" s="37"/>
      <c r="AI4855" s="37"/>
      <c r="AJ4855" s="37"/>
      <c r="AK4855" s="37"/>
      <c r="AL4855" s="37"/>
      <c r="AM4855" s="37"/>
      <c r="AN4855" s="37"/>
      <c r="AO4855" s="37"/>
      <c r="AP4855" s="37"/>
      <c r="AQ4855" s="37"/>
      <c r="AR4855" s="37"/>
      <c r="AS4855" s="37"/>
      <c r="AT4855" s="37"/>
      <c r="AU4855" s="37"/>
      <c r="AV4855" s="37"/>
      <c r="AW4855" s="37"/>
      <c r="AX4855" s="37"/>
      <c r="AY4855" s="37"/>
      <c r="AZ4855" s="37"/>
      <c r="BA4855" s="37"/>
      <c r="BB4855" s="37"/>
      <c r="BC4855" s="37"/>
      <c r="BD4855" s="37"/>
      <c r="BE4855" s="37"/>
      <c r="BF4855" s="37"/>
      <c r="BG4855" s="37"/>
      <c r="BH4855" s="37"/>
      <c r="BI4855" s="37"/>
      <c r="BJ4855" s="37"/>
      <c r="BK4855" s="37"/>
      <c r="BL4855" s="37"/>
      <c r="BM4855" s="37"/>
      <c r="BN4855" s="37"/>
      <c r="BO4855" s="37"/>
      <c r="BP4855" s="37"/>
      <c r="BQ4855" s="37"/>
      <c r="BR4855" s="37"/>
      <c r="BS4855" s="37"/>
      <c r="BT4855" s="37"/>
      <c r="BU4855" s="37"/>
      <c r="BV4855" s="37"/>
      <c r="BW4855" s="37"/>
      <c r="BX4855" s="37"/>
      <c r="BY4855" s="37"/>
      <c r="BZ4855" s="37"/>
      <c r="CA4855" s="37"/>
      <c r="CB4855" s="37"/>
      <c r="CC4855" s="37"/>
      <c r="CD4855" s="37"/>
      <c r="CE4855" s="37"/>
      <c r="CF4855" s="37"/>
      <c r="CG4855" s="37"/>
      <c r="CH4855" s="37"/>
      <c r="CI4855" s="37"/>
      <c r="CJ4855" s="37"/>
      <c r="CK4855" s="37"/>
      <c r="CL4855" s="37"/>
      <c r="CM4855" s="37"/>
      <c r="CN4855" s="37"/>
      <c r="CO4855" s="37"/>
      <c r="CP4855" s="37"/>
      <c r="CQ4855" s="37"/>
      <c r="CR4855" s="37"/>
      <c r="CS4855" s="37"/>
      <c r="CT4855" s="37"/>
      <c r="CU4855" s="37"/>
      <c r="CV4855" s="37"/>
      <c r="CW4855" s="37"/>
      <c r="CX4855" s="37"/>
      <c r="CY4855" s="37"/>
      <c r="CZ4855" s="37"/>
      <c r="DA4855" s="37"/>
      <c r="DB4855" s="37"/>
      <c r="DC4855" s="37"/>
      <c r="DD4855" s="37"/>
      <c r="DE4855" s="37"/>
      <c r="DF4855" s="37"/>
      <c r="DG4855" s="37"/>
      <c r="DH4855" s="37"/>
      <c r="DI4855" s="37"/>
      <c r="DJ4855" s="37"/>
      <c r="DL4855" s="13" t="str">
        <f t="shared" si="77"/>
        <v/>
      </c>
    </row>
    <row r="4856" spans="1:116" s="12" customFormat="1" x14ac:dyDescent="0.25">
      <c r="A4856" s="10"/>
      <c r="B4856" s="41"/>
      <c r="D4856" s="39"/>
      <c r="E4856" s="39"/>
      <c r="F4856" s="10"/>
      <c r="G4856" s="10"/>
      <c r="H4856" s="11"/>
      <c r="I4856" s="10"/>
      <c r="J4856" s="10"/>
      <c r="K4856" s="39"/>
      <c r="L4856" s="24"/>
      <c r="M4856" s="27"/>
      <c r="N4856" s="37"/>
      <c r="O4856" s="37"/>
      <c r="P4856" s="37"/>
      <c r="Q4856" s="37"/>
      <c r="R4856" s="37"/>
      <c r="S4856" s="37"/>
      <c r="T4856" s="37"/>
      <c r="U4856" s="37"/>
      <c r="V4856" s="37"/>
      <c r="W4856" s="37"/>
      <c r="X4856" s="37"/>
      <c r="Y4856" s="37"/>
      <c r="Z4856" s="37"/>
      <c r="AA4856" s="37"/>
      <c r="AB4856" s="37"/>
      <c r="AC4856" s="37"/>
      <c r="AD4856" s="37"/>
      <c r="AE4856" s="37"/>
      <c r="AF4856" s="37"/>
      <c r="AG4856" s="37"/>
      <c r="AH4856" s="37"/>
      <c r="AI4856" s="37"/>
      <c r="AJ4856" s="37"/>
      <c r="AK4856" s="37"/>
      <c r="AL4856" s="37"/>
      <c r="AM4856" s="37"/>
      <c r="AN4856" s="37"/>
      <c r="AO4856" s="37"/>
      <c r="AP4856" s="37"/>
      <c r="AQ4856" s="37"/>
      <c r="AR4856" s="37"/>
      <c r="AS4856" s="37"/>
      <c r="AT4856" s="37"/>
      <c r="AU4856" s="37"/>
      <c r="AV4856" s="37"/>
      <c r="AW4856" s="37"/>
      <c r="AX4856" s="37"/>
      <c r="AY4856" s="37"/>
      <c r="AZ4856" s="37"/>
      <c r="BA4856" s="37"/>
      <c r="BB4856" s="37"/>
      <c r="BC4856" s="37"/>
      <c r="BD4856" s="37"/>
      <c r="BE4856" s="37"/>
      <c r="BF4856" s="37"/>
      <c r="BG4856" s="37"/>
      <c r="BH4856" s="37"/>
      <c r="BI4856" s="37"/>
      <c r="BJ4856" s="37"/>
      <c r="BK4856" s="37"/>
      <c r="BL4856" s="37"/>
      <c r="BM4856" s="37"/>
      <c r="BN4856" s="37"/>
      <c r="BO4856" s="37"/>
      <c r="BP4856" s="37"/>
      <c r="BQ4856" s="37"/>
      <c r="BR4856" s="37"/>
      <c r="BS4856" s="37"/>
      <c r="BT4856" s="37"/>
      <c r="BU4856" s="37"/>
      <c r="BV4856" s="37"/>
      <c r="BW4856" s="37"/>
      <c r="BX4856" s="37"/>
      <c r="BY4856" s="37"/>
      <c r="BZ4856" s="37"/>
      <c r="CA4856" s="37"/>
      <c r="CB4856" s="37"/>
      <c r="CC4856" s="37"/>
      <c r="CD4856" s="37"/>
      <c r="CE4856" s="37"/>
      <c r="CF4856" s="37"/>
      <c r="CG4856" s="37"/>
      <c r="CH4856" s="37"/>
      <c r="CI4856" s="37"/>
      <c r="CJ4856" s="37"/>
      <c r="CK4856" s="37"/>
      <c r="CL4856" s="37"/>
      <c r="CM4856" s="37"/>
      <c r="CN4856" s="37"/>
      <c r="CO4856" s="37"/>
      <c r="CP4856" s="37"/>
      <c r="CQ4856" s="37"/>
      <c r="CR4856" s="37"/>
      <c r="CS4856" s="37"/>
      <c r="CT4856" s="37"/>
      <c r="CU4856" s="37"/>
      <c r="CV4856" s="37"/>
      <c r="CW4856" s="37"/>
      <c r="CX4856" s="37"/>
      <c r="CY4856" s="37"/>
      <c r="CZ4856" s="37"/>
      <c r="DA4856" s="37"/>
      <c r="DB4856" s="37"/>
      <c r="DC4856" s="37"/>
      <c r="DD4856" s="37"/>
      <c r="DE4856" s="37"/>
      <c r="DF4856" s="37"/>
      <c r="DG4856" s="37"/>
      <c r="DH4856" s="37"/>
      <c r="DI4856" s="37"/>
      <c r="DJ4856" s="37"/>
      <c r="DL4856" s="13" t="str">
        <f t="shared" si="77"/>
        <v/>
      </c>
    </row>
    <row r="4857" spans="1:116" s="12" customFormat="1" x14ac:dyDescent="0.25">
      <c r="A4857" s="10"/>
      <c r="B4857" s="41"/>
      <c r="D4857" s="39"/>
      <c r="E4857" s="39"/>
      <c r="F4857" s="10"/>
      <c r="G4857" s="10"/>
      <c r="H4857" s="11"/>
      <c r="I4857" s="10"/>
      <c r="J4857" s="10"/>
      <c r="K4857" s="39"/>
      <c r="L4857" s="24"/>
      <c r="M4857" s="27"/>
      <c r="N4857" s="37"/>
      <c r="O4857" s="37"/>
      <c r="P4857" s="37"/>
      <c r="Q4857" s="37"/>
      <c r="R4857" s="37"/>
      <c r="S4857" s="37"/>
      <c r="T4857" s="37"/>
      <c r="U4857" s="37"/>
      <c r="V4857" s="37"/>
      <c r="W4857" s="37"/>
      <c r="X4857" s="37"/>
      <c r="Y4857" s="37"/>
      <c r="Z4857" s="37"/>
      <c r="AA4857" s="37"/>
      <c r="AB4857" s="37"/>
      <c r="AC4857" s="37"/>
      <c r="AD4857" s="37"/>
      <c r="AE4857" s="37"/>
      <c r="AF4857" s="37"/>
      <c r="AG4857" s="37"/>
      <c r="AH4857" s="37"/>
      <c r="AI4857" s="37"/>
      <c r="AJ4857" s="37"/>
      <c r="AK4857" s="37"/>
      <c r="AL4857" s="37"/>
      <c r="AM4857" s="37"/>
      <c r="AN4857" s="37"/>
      <c r="AO4857" s="37"/>
      <c r="AP4857" s="37"/>
      <c r="AQ4857" s="37"/>
      <c r="AR4857" s="37"/>
      <c r="AS4857" s="37"/>
      <c r="AT4857" s="37"/>
      <c r="AU4857" s="37"/>
      <c r="AV4857" s="37"/>
      <c r="AW4857" s="37"/>
      <c r="AX4857" s="37"/>
      <c r="AY4857" s="37"/>
      <c r="AZ4857" s="37"/>
      <c r="BA4857" s="37"/>
      <c r="BB4857" s="37"/>
      <c r="BC4857" s="37"/>
      <c r="BD4857" s="37"/>
      <c r="BE4857" s="37"/>
      <c r="BF4857" s="37"/>
      <c r="BG4857" s="37"/>
      <c r="BH4857" s="37"/>
      <c r="BI4857" s="37"/>
      <c r="BJ4857" s="37"/>
      <c r="BK4857" s="37"/>
      <c r="BL4857" s="37"/>
      <c r="BM4857" s="37"/>
      <c r="BN4857" s="37"/>
      <c r="BO4857" s="37"/>
      <c r="BP4857" s="37"/>
      <c r="BQ4857" s="37"/>
      <c r="BR4857" s="37"/>
      <c r="BS4857" s="37"/>
      <c r="BT4857" s="37"/>
      <c r="BU4857" s="37"/>
      <c r="BV4857" s="37"/>
      <c r="BW4857" s="37"/>
      <c r="BX4857" s="37"/>
      <c r="BY4857" s="37"/>
      <c r="BZ4857" s="37"/>
      <c r="CA4857" s="37"/>
      <c r="CB4857" s="37"/>
      <c r="CC4857" s="37"/>
      <c r="CD4857" s="37"/>
      <c r="CE4857" s="37"/>
      <c r="CF4857" s="37"/>
      <c r="CG4857" s="37"/>
      <c r="CH4857" s="37"/>
      <c r="CI4857" s="37"/>
      <c r="CJ4857" s="37"/>
      <c r="CK4857" s="37"/>
      <c r="CL4857" s="37"/>
      <c r="CM4857" s="37"/>
      <c r="CN4857" s="37"/>
      <c r="CO4857" s="37"/>
      <c r="CP4857" s="37"/>
      <c r="CQ4857" s="37"/>
      <c r="CR4857" s="37"/>
      <c r="CS4857" s="37"/>
      <c r="CT4857" s="37"/>
      <c r="CU4857" s="37"/>
      <c r="CV4857" s="37"/>
      <c r="CW4857" s="37"/>
      <c r="CX4857" s="37"/>
      <c r="CY4857" s="37"/>
      <c r="CZ4857" s="37"/>
      <c r="DA4857" s="37"/>
      <c r="DB4857" s="37"/>
      <c r="DC4857" s="37"/>
      <c r="DD4857" s="37"/>
      <c r="DE4857" s="37"/>
      <c r="DF4857" s="37"/>
      <c r="DG4857" s="37"/>
      <c r="DH4857" s="37"/>
      <c r="DI4857" s="37"/>
      <c r="DJ4857" s="37"/>
      <c r="DL4857" s="13" t="str">
        <f t="shared" si="77"/>
        <v/>
      </c>
    </row>
    <row r="4858" spans="1:116" s="12" customFormat="1" x14ac:dyDescent="0.25">
      <c r="A4858" s="10"/>
      <c r="B4858" s="41"/>
      <c r="D4858" s="39"/>
      <c r="E4858" s="39"/>
      <c r="F4858" s="10"/>
      <c r="G4858" s="10"/>
      <c r="H4858" s="11"/>
      <c r="I4858" s="10"/>
      <c r="J4858" s="10"/>
      <c r="K4858" s="39"/>
      <c r="L4858" s="24"/>
      <c r="M4858" s="27"/>
      <c r="N4858" s="37"/>
      <c r="O4858" s="37"/>
      <c r="P4858" s="37"/>
      <c r="Q4858" s="37"/>
      <c r="R4858" s="37"/>
      <c r="S4858" s="37"/>
      <c r="T4858" s="37"/>
      <c r="U4858" s="37"/>
      <c r="V4858" s="37"/>
      <c r="W4858" s="37"/>
      <c r="X4858" s="37"/>
      <c r="Y4858" s="37"/>
      <c r="Z4858" s="37"/>
      <c r="AA4858" s="37"/>
      <c r="AB4858" s="37"/>
      <c r="AC4858" s="37"/>
      <c r="AD4858" s="37"/>
      <c r="AE4858" s="37"/>
      <c r="AF4858" s="37"/>
      <c r="AG4858" s="37"/>
      <c r="AH4858" s="37"/>
      <c r="AI4858" s="37"/>
      <c r="AJ4858" s="37"/>
      <c r="AK4858" s="37"/>
      <c r="AL4858" s="37"/>
      <c r="AM4858" s="37"/>
      <c r="AN4858" s="37"/>
      <c r="AO4858" s="37"/>
      <c r="AP4858" s="37"/>
      <c r="AQ4858" s="37"/>
      <c r="AR4858" s="37"/>
      <c r="AS4858" s="37"/>
      <c r="AT4858" s="37"/>
      <c r="AU4858" s="37"/>
      <c r="AV4858" s="37"/>
      <c r="AW4858" s="37"/>
      <c r="AX4858" s="37"/>
      <c r="AY4858" s="37"/>
      <c r="AZ4858" s="37"/>
      <c r="BA4858" s="37"/>
      <c r="BB4858" s="37"/>
      <c r="BC4858" s="37"/>
      <c r="BD4858" s="37"/>
      <c r="BE4858" s="37"/>
      <c r="BF4858" s="37"/>
      <c r="BG4858" s="37"/>
      <c r="BH4858" s="37"/>
      <c r="BI4858" s="37"/>
      <c r="BJ4858" s="37"/>
      <c r="BK4858" s="37"/>
      <c r="BL4858" s="37"/>
      <c r="BM4858" s="37"/>
      <c r="BN4858" s="37"/>
      <c r="BO4858" s="37"/>
      <c r="BP4858" s="37"/>
      <c r="BQ4858" s="37"/>
      <c r="BR4858" s="37"/>
      <c r="BS4858" s="37"/>
      <c r="BT4858" s="37"/>
      <c r="BU4858" s="37"/>
      <c r="BV4858" s="37"/>
      <c r="BW4858" s="37"/>
      <c r="BX4858" s="37"/>
      <c r="BY4858" s="37"/>
      <c r="BZ4858" s="37"/>
      <c r="CA4858" s="37"/>
      <c r="CB4858" s="37"/>
      <c r="CC4858" s="37"/>
      <c r="CD4858" s="37"/>
      <c r="CE4858" s="37"/>
      <c r="CF4858" s="37"/>
      <c r="CG4858" s="37"/>
      <c r="CH4858" s="37"/>
      <c r="CI4858" s="37"/>
      <c r="CJ4858" s="37"/>
      <c r="CK4858" s="37"/>
      <c r="CL4858" s="37"/>
      <c r="CM4858" s="37"/>
      <c r="CN4858" s="37"/>
      <c r="CO4858" s="37"/>
      <c r="CP4858" s="37"/>
      <c r="CQ4858" s="37"/>
      <c r="CR4858" s="37"/>
      <c r="CS4858" s="37"/>
      <c r="CT4858" s="37"/>
      <c r="CU4858" s="37"/>
      <c r="CV4858" s="37"/>
      <c r="CW4858" s="37"/>
      <c r="CX4858" s="37"/>
      <c r="CY4858" s="37"/>
      <c r="CZ4858" s="37"/>
      <c r="DA4858" s="37"/>
      <c r="DB4858" s="37"/>
      <c r="DC4858" s="37"/>
      <c r="DD4858" s="37"/>
      <c r="DE4858" s="37"/>
      <c r="DF4858" s="37"/>
      <c r="DG4858" s="37"/>
      <c r="DH4858" s="37"/>
      <c r="DI4858" s="37"/>
      <c r="DJ4858" s="37"/>
      <c r="DL4858" s="13" t="str">
        <f t="shared" si="77"/>
        <v/>
      </c>
    </row>
    <row r="4859" spans="1:116" s="12" customFormat="1" x14ac:dyDescent="0.25">
      <c r="A4859" s="10"/>
      <c r="B4859" s="41"/>
      <c r="D4859" s="39"/>
      <c r="E4859" s="39"/>
      <c r="F4859" s="10"/>
      <c r="G4859" s="10"/>
      <c r="H4859" s="11"/>
      <c r="I4859" s="10"/>
      <c r="J4859" s="10"/>
      <c r="K4859" s="39"/>
      <c r="L4859" s="24"/>
      <c r="M4859" s="27"/>
      <c r="N4859" s="37"/>
      <c r="O4859" s="37"/>
      <c r="P4859" s="37"/>
      <c r="Q4859" s="37"/>
      <c r="R4859" s="37"/>
      <c r="S4859" s="37"/>
      <c r="T4859" s="37"/>
      <c r="U4859" s="37"/>
      <c r="V4859" s="37"/>
      <c r="W4859" s="37"/>
      <c r="X4859" s="37"/>
      <c r="Y4859" s="37"/>
      <c r="Z4859" s="37"/>
      <c r="AA4859" s="37"/>
      <c r="AB4859" s="37"/>
      <c r="AC4859" s="37"/>
      <c r="AD4859" s="37"/>
      <c r="AE4859" s="37"/>
      <c r="AF4859" s="37"/>
      <c r="AG4859" s="37"/>
      <c r="AH4859" s="37"/>
      <c r="AI4859" s="37"/>
      <c r="AJ4859" s="37"/>
      <c r="AK4859" s="37"/>
      <c r="AL4859" s="37"/>
      <c r="AM4859" s="37"/>
      <c r="AN4859" s="37"/>
      <c r="AO4859" s="37"/>
      <c r="AP4859" s="37"/>
      <c r="AQ4859" s="37"/>
      <c r="AR4859" s="37"/>
      <c r="AS4859" s="37"/>
      <c r="AT4859" s="37"/>
      <c r="AU4859" s="37"/>
      <c r="AV4859" s="37"/>
      <c r="AW4859" s="37"/>
      <c r="AX4859" s="37"/>
      <c r="AY4859" s="37"/>
      <c r="AZ4859" s="37"/>
      <c r="BA4859" s="37"/>
      <c r="BB4859" s="37"/>
      <c r="BC4859" s="37"/>
      <c r="BD4859" s="37"/>
      <c r="BE4859" s="37"/>
      <c r="BF4859" s="37"/>
      <c r="BG4859" s="37"/>
      <c r="BH4859" s="37"/>
      <c r="BI4859" s="37"/>
      <c r="BJ4859" s="37"/>
      <c r="BK4859" s="37"/>
      <c r="BL4859" s="37"/>
      <c r="BM4859" s="37"/>
      <c r="BN4859" s="37"/>
      <c r="BO4859" s="37"/>
      <c r="BP4859" s="37"/>
      <c r="BQ4859" s="37"/>
      <c r="BR4859" s="37"/>
      <c r="BS4859" s="37"/>
      <c r="BT4859" s="37"/>
      <c r="BU4859" s="37"/>
      <c r="BV4859" s="37"/>
      <c r="BW4859" s="37"/>
      <c r="BX4859" s="37"/>
      <c r="BY4859" s="37"/>
      <c r="BZ4859" s="37"/>
      <c r="CA4859" s="37"/>
      <c r="CB4859" s="37"/>
      <c r="CC4859" s="37"/>
      <c r="CD4859" s="37"/>
      <c r="CE4859" s="37"/>
      <c r="CF4859" s="37"/>
      <c r="CG4859" s="37"/>
      <c r="CH4859" s="37"/>
      <c r="CI4859" s="37"/>
      <c r="CJ4859" s="37"/>
      <c r="CK4859" s="37"/>
      <c r="CL4859" s="37"/>
      <c r="CM4859" s="37"/>
      <c r="CN4859" s="37"/>
      <c r="CO4859" s="37"/>
      <c r="CP4859" s="37"/>
      <c r="CQ4859" s="37"/>
      <c r="CR4859" s="37"/>
      <c r="CS4859" s="37"/>
      <c r="CT4859" s="37"/>
      <c r="CU4859" s="37"/>
      <c r="CV4859" s="37"/>
      <c r="CW4859" s="37"/>
      <c r="CX4859" s="37"/>
      <c r="CY4859" s="37"/>
      <c r="CZ4859" s="37"/>
      <c r="DA4859" s="37"/>
      <c r="DB4859" s="37"/>
      <c r="DC4859" s="37"/>
      <c r="DD4859" s="37"/>
      <c r="DE4859" s="37"/>
      <c r="DF4859" s="37"/>
      <c r="DG4859" s="37"/>
      <c r="DH4859" s="37"/>
      <c r="DI4859" s="37"/>
      <c r="DJ4859" s="37"/>
      <c r="DL4859" s="13" t="str">
        <f t="shared" si="77"/>
        <v/>
      </c>
    </row>
    <row r="4860" spans="1:116" s="12" customFormat="1" x14ac:dyDescent="0.25">
      <c r="A4860" s="10"/>
      <c r="B4860" s="41"/>
      <c r="D4860" s="39"/>
      <c r="E4860" s="39"/>
      <c r="F4860" s="10"/>
      <c r="G4860" s="10"/>
      <c r="H4860" s="11"/>
      <c r="I4860" s="10"/>
      <c r="J4860" s="10"/>
      <c r="K4860" s="39"/>
      <c r="L4860" s="24"/>
      <c r="M4860" s="27"/>
      <c r="N4860" s="37"/>
      <c r="O4860" s="37"/>
      <c r="P4860" s="37"/>
      <c r="Q4860" s="37"/>
      <c r="R4860" s="37"/>
      <c r="S4860" s="37"/>
      <c r="T4860" s="37"/>
      <c r="U4860" s="37"/>
      <c r="V4860" s="37"/>
      <c r="W4860" s="37"/>
      <c r="X4860" s="37"/>
      <c r="Y4860" s="37"/>
      <c r="Z4860" s="37"/>
      <c r="AA4860" s="37"/>
      <c r="AB4860" s="37"/>
      <c r="AC4860" s="37"/>
      <c r="AD4860" s="37"/>
      <c r="AE4860" s="37"/>
      <c r="AF4860" s="37"/>
      <c r="AG4860" s="37"/>
      <c r="AH4860" s="37"/>
      <c r="AI4860" s="37"/>
      <c r="AJ4860" s="37"/>
      <c r="AK4860" s="37"/>
      <c r="AL4860" s="37"/>
      <c r="AM4860" s="37"/>
      <c r="AN4860" s="37"/>
      <c r="AO4860" s="37"/>
      <c r="AP4860" s="37"/>
      <c r="AQ4860" s="37"/>
      <c r="AR4860" s="37"/>
      <c r="AS4860" s="37"/>
      <c r="AT4860" s="37"/>
      <c r="AU4860" s="37"/>
      <c r="AV4860" s="37"/>
      <c r="AW4860" s="37"/>
      <c r="AX4860" s="37"/>
      <c r="AY4860" s="37"/>
      <c r="AZ4860" s="37"/>
      <c r="BA4860" s="37"/>
      <c r="BB4860" s="37"/>
      <c r="BC4860" s="37"/>
      <c r="BD4860" s="37"/>
      <c r="BE4860" s="37"/>
      <c r="BF4860" s="37"/>
      <c r="BG4860" s="37"/>
      <c r="BH4860" s="37"/>
      <c r="BI4860" s="37"/>
      <c r="BJ4860" s="37"/>
      <c r="BK4860" s="37"/>
      <c r="BL4860" s="37"/>
      <c r="BM4860" s="37"/>
      <c r="BN4860" s="37"/>
      <c r="BO4860" s="37"/>
      <c r="BP4860" s="37"/>
      <c r="BQ4860" s="37"/>
      <c r="BR4860" s="37"/>
      <c r="BS4860" s="37"/>
      <c r="BT4860" s="37"/>
      <c r="BU4860" s="37"/>
      <c r="BV4860" s="37"/>
      <c r="BW4860" s="37"/>
      <c r="BX4860" s="37"/>
      <c r="BY4860" s="37"/>
      <c r="BZ4860" s="37"/>
      <c r="CA4860" s="37"/>
      <c r="CB4860" s="37"/>
      <c r="CC4860" s="37"/>
      <c r="CD4860" s="37"/>
      <c r="CE4860" s="37"/>
      <c r="CF4860" s="37"/>
      <c r="CG4860" s="37"/>
      <c r="CH4860" s="37"/>
      <c r="CI4860" s="37"/>
      <c r="CJ4860" s="37"/>
      <c r="CK4860" s="37"/>
      <c r="CL4860" s="37"/>
      <c r="CM4860" s="37"/>
      <c r="CN4860" s="37"/>
      <c r="CO4860" s="37"/>
      <c r="CP4860" s="37"/>
      <c r="CQ4860" s="37"/>
      <c r="CR4860" s="37"/>
      <c r="CS4860" s="37"/>
      <c r="CT4860" s="37"/>
      <c r="CU4860" s="37"/>
      <c r="CV4860" s="37"/>
      <c r="CW4860" s="37"/>
      <c r="CX4860" s="37"/>
      <c r="CY4860" s="37"/>
      <c r="CZ4860" s="37"/>
      <c r="DA4860" s="37"/>
      <c r="DB4860" s="37"/>
      <c r="DC4860" s="37"/>
      <c r="DD4860" s="37"/>
      <c r="DE4860" s="37"/>
      <c r="DF4860" s="37"/>
      <c r="DG4860" s="37"/>
      <c r="DH4860" s="37"/>
      <c r="DI4860" s="37"/>
      <c r="DJ4860" s="37"/>
      <c r="DL4860" s="13" t="str">
        <f t="shared" si="77"/>
        <v/>
      </c>
    </row>
    <row r="4861" spans="1:116" s="12" customFormat="1" x14ac:dyDescent="0.25">
      <c r="A4861" s="10"/>
      <c r="B4861" s="41"/>
      <c r="D4861" s="39"/>
      <c r="E4861" s="39"/>
      <c r="F4861" s="10"/>
      <c r="G4861" s="10"/>
      <c r="H4861" s="11"/>
      <c r="I4861" s="10"/>
      <c r="J4861" s="10"/>
      <c r="K4861" s="39"/>
      <c r="L4861" s="24"/>
      <c r="M4861" s="27"/>
      <c r="N4861" s="37"/>
      <c r="O4861" s="37"/>
      <c r="P4861" s="37"/>
      <c r="Q4861" s="37"/>
      <c r="R4861" s="37"/>
      <c r="S4861" s="37"/>
      <c r="T4861" s="37"/>
      <c r="U4861" s="37"/>
      <c r="V4861" s="37"/>
      <c r="W4861" s="37"/>
      <c r="X4861" s="37"/>
      <c r="Y4861" s="37"/>
      <c r="Z4861" s="37"/>
      <c r="AA4861" s="37"/>
      <c r="AB4861" s="37"/>
      <c r="AC4861" s="37"/>
      <c r="AD4861" s="37"/>
      <c r="AE4861" s="37"/>
      <c r="AF4861" s="37"/>
      <c r="AG4861" s="37"/>
      <c r="AH4861" s="37"/>
      <c r="AI4861" s="37"/>
      <c r="AJ4861" s="37"/>
      <c r="AK4861" s="37"/>
      <c r="AL4861" s="37"/>
      <c r="AM4861" s="37"/>
      <c r="AN4861" s="37"/>
      <c r="AO4861" s="37"/>
      <c r="AP4861" s="37"/>
      <c r="AQ4861" s="37"/>
      <c r="AR4861" s="37"/>
      <c r="AS4861" s="37"/>
      <c r="AT4861" s="37"/>
      <c r="AU4861" s="37"/>
      <c r="AV4861" s="37"/>
      <c r="AW4861" s="37"/>
      <c r="AX4861" s="37"/>
      <c r="AY4861" s="37"/>
      <c r="AZ4861" s="37"/>
      <c r="BA4861" s="37"/>
      <c r="BB4861" s="37"/>
      <c r="BC4861" s="37"/>
      <c r="BD4861" s="37"/>
      <c r="BE4861" s="37"/>
      <c r="BF4861" s="37"/>
      <c r="BG4861" s="37"/>
      <c r="BH4861" s="37"/>
      <c r="BI4861" s="37"/>
      <c r="BJ4861" s="37"/>
      <c r="BK4861" s="37"/>
      <c r="BL4861" s="37"/>
      <c r="BM4861" s="37"/>
      <c r="BN4861" s="37"/>
      <c r="BO4861" s="37"/>
      <c r="BP4861" s="37"/>
      <c r="BQ4861" s="37"/>
      <c r="BR4861" s="37"/>
      <c r="BS4861" s="37"/>
      <c r="BT4861" s="37"/>
      <c r="BU4861" s="37"/>
      <c r="BV4861" s="37"/>
      <c r="BW4861" s="37"/>
      <c r="BX4861" s="37"/>
      <c r="BY4861" s="37"/>
      <c r="BZ4861" s="37"/>
      <c r="CA4861" s="37"/>
      <c r="CB4861" s="37"/>
      <c r="CC4861" s="37"/>
      <c r="CD4861" s="37"/>
      <c r="CE4861" s="37"/>
      <c r="CF4861" s="37"/>
      <c r="CG4861" s="37"/>
      <c r="CH4861" s="37"/>
      <c r="CI4861" s="37"/>
      <c r="CJ4861" s="37"/>
      <c r="CK4861" s="37"/>
      <c r="CL4861" s="37"/>
      <c r="CM4861" s="37"/>
      <c r="CN4861" s="37"/>
      <c r="CO4861" s="37"/>
      <c r="CP4861" s="37"/>
      <c r="CQ4861" s="37"/>
      <c r="CR4861" s="37"/>
      <c r="CS4861" s="37"/>
      <c r="CT4861" s="37"/>
      <c r="CU4861" s="37"/>
      <c r="CV4861" s="37"/>
      <c r="CW4861" s="37"/>
      <c r="CX4861" s="37"/>
      <c r="CY4861" s="37"/>
      <c r="CZ4861" s="37"/>
      <c r="DA4861" s="37"/>
      <c r="DB4861" s="37"/>
      <c r="DC4861" s="37"/>
      <c r="DD4861" s="37"/>
      <c r="DE4861" s="37"/>
      <c r="DF4861" s="37"/>
      <c r="DG4861" s="37"/>
      <c r="DH4861" s="37"/>
      <c r="DI4861" s="37"/>
      <c r="DJ4861" s="37"/>
      <c r="DL4861" s="13" t="str">
        <f t="shared" si="77"/>
        <v/>
      </c>
    </row>
    <row r="4862" spans="1:116" s="12" customFormat="1" x14ac:dyDescent="0.25">
      <c r="A4862" s="10"/>
      <c r="B4862" s="41"/>
      <c r="D4862" s="39"/>
      <c r="E4862" s="39"/>
      <c r="F4862" s="10"/>
      <c r="G4862" s="10"/>
      <c r="H4862" s="11"/>
      <c r="I4862" s="10"/>
      <c r="J4862" s="10"/>
      <c r="K4862" s="39"/>
      <c r="L4862" s="24"/>
      <c r="M4862" s="27"/>
      <c r="N4862" s="37"/>
      <c r="O4862" s="37"/>
      <c r="P4862" s="37"/>
      <c r="Q4862" s="37"/>
      <c r="R4862" s="37"/>
      <c r="S4862" s="37"/>
      <c r="T4862" s="37"/>
      <c r="U4862" s="37"/>
      <c r="V4862" s="37"/>
      <c r="W4862" s="37"/>
      <c r="X4862" s="37"/>
      <c r="Y4862" s="37"/>
      <c r="Z4862" s="37"/>
      <c r="AA4862" s="37"/>
      <c r="AB4862" s="37"/>
      <c r="AC4862" s="37"/>
      <c r="AD4862" s="37"/>
      <c r="AE4862" s="37"/>
      <c r="AF4862" s="37"/>
      <c r="AG4862" s="37"/>
      <c r="AH4862" s="37"/>
      <c r="AI4862" s="37"/>
      <c r="AJ4862" s="37"/>
      <c r="AK4862" s="37"/>
      <c r="AL4862" s="37"/>
      <c r="AM4862" s="37"/>
      <c r="AN4862" s="37"/>
      <c r="AO4862" s="37"/>
      <c r="AP4862" s="37"/>
      <c r="AQ4862" s="37"/>
      <c r="AR4862" s="37"/>
      <c r="AS4862" s="37"/>
      <c r="AT4862" s="37"/>
      <c r="AU4862" s="37"/>
      <c r="AV4862" s="37"/>
      <c r="AW4862" s="37"/>
      <c r="AX4862" s="37"/>
      <c r="AY4862" s="37"/>
      <c r="AZ4862" s="37"/>
      <c r="BA4862" s="37"/>
      <c r="BB4862" s="37"/>
      <c r="BC4862" s="37"/>
      <c r="BD4862" s="37"/>
      <c r="BE4862" s="37"/>
      <c r="BF4862" s="37"/>
      <c r="BG4862" s="37"/>
      <c r="BH4862" s="37"/>
      <c r="BI4862" s="37"/>
      <c r="BJ4862" s="37"/>
      <c r="BK4862" s="37"/>
      <c r="BL4862" s="37"/>
      <c r="BM4862" s="37"/>
      <c r="BN4862" s="37"/>
      <c r="BO4862" s="37"/>
      <c r="BP4862" s="37"/>
      <c r="BQ4862" s="37"/>
      <c r="BR4862" s="37"/>
      <c r="BS4862" s="37"/>
      <c r="BT4862" s="37"/>
      <c r="BU4862" s="37"/>
      <c r="BV4862" s="37"/>
      <c r="BW4862" s="37"/>
      <c r="BX4862" s="37"/>
      <c r="BY4862" s="37"/>
      <c r="BZ4862" s="37"/>
      <c r="CA4862" s="37"/>
      <c r="CB4862" s="37"/>
      <c r="CC4862" s="37"/>
      <c r="CD4862" s="37"/>
      <c r="CE4862" s="37"/>
      <c r="CF4862" s="37"/>
      <c r="CG4862" s="37"/>
      <c r="CH4862" s="37"/>
      <c r="CI4862" s="37"/>
      <c r="CJ4862" s="37"/>
      <c r="CK4862" s="37"/>
      <c r="CL4862" s="37"/>
      <c r="CM4862" s="37"/>
      <c r="CN4862" s="37"/>
      <c r="CO4862" s="37"/>
      <c r="CP4862" s="37"/>
      <c r="CQ4862" s="37"/>
      <c r="CR4862" s="37"/>
      <c r="CS4862" s="37"/>
      <c r="CT4862" s="37"/>
      <c r="CU4862" s="37"/>
      <c r="CV4862" s="37"/>
      <c r="CW4862" s="37"/>
      <c r="CX4862" s="37"/>
      <c r="CY4862" s="37"/>
      <c r="CZ4862" s="37"/>
      <c r="DA4862" s="37"/>
      <c r="DB4862" s="37"/>
      <c r="DC4862" s="37"/>
      <c r="DD4862" s="37"/>
      <c r="DE4862" s="37"/>
      <c r="DF4862" s="37"/>
      <c r="DG4862" s="37"/>
      <c r="DH4862" s="37"/>
      <c r="DI4862" s="37"/>
      <c r="DJ4862" s="37"/>
      <c r="DL4862" s="13" t="str">
        <f t="shared" si="77"/>
        <v/>
      </c>
    </row>
    <row r="4863" spans="1:116" s="12" customFormat="1" x14ac:dyDescent="0.25">
      <c r="A4863" s="10"/>
      <c r="B4863" s="41"/>
      <c r="D4863" s="39"/>
      <c r="E4863" s="39"/>
      <c r="F4863" s="10"/>
      <c r="G4863" s="10"/>
      <c r="H4863" s="11"/>
      <c r="I4863" s="10"/>
      <c r="J4863" s="10"/>
      <c r="K4863" s="39"/>
      <c r="L4863" s="24"/>
      <c r="M4863" s="27"/>
      <c r="N4863" s="37"/>
      <c r="O4863" s="37"/>
      <c r="P4863" s="37"/>
      <c r="Q4863" s="37"/>
      <c r="R4863" s="37"/>
      <c r="S4863" s="37"/>
      <c r="T4863" s="37"/>
      <c r="U4863" s="37"/>
      <c r="V4863" s="37"/>
      <c r="W4863" s="37"/>
      <c r="X4863" s="37"/>
      <c r="Y4863" s="37"/>
      <c r="Z4863" s="37"/>
      <c r="AA4863" s="37"/>
      <c r="AB4863" s="37"/>
      <c r="AC4863" s="37"/>
      <c r="AD4863" s="37"/>
      <c r="AE4863" s="37"/>
      <c r="AF4863" s="37"/>
      <c r="AG4863" s="37"/>
      <c r="AH4863" s="37"/>
      <c r="AI4863" s="37"/>
      <c r="AJ4863" s="37"/>
      <c r="AK4863" s="37"/>
      <c r="AL4863" s="37"/>
      <c r="AM4863" s="37"/>
      <c r="AN4863" s="37"/>
      <c r="AO4863" s="37"/>
      <c r="AP4863" s="37"/>
      <c r="AQ4863" s="37"/>
      <c r="AR4863" s="37"/>
      <c r="AS4863" s="37"/>
      <c r="AT4863" s="37"/>
      <c r="AU4863" s="37"/>
      <c r="AV4863" s="37"/>
      <c r="AW4863" s="37"/>
      <c r="AX4863" s="37"/>
      <c r="AY4863" s="37"/>
      <c r="AZ4863" s="37"/>
      <c r="BA4863" s="37"/>
      <c r="BB4863" s="37"/>
      <c r="BC4863" s="37"/>
      <c r="BD4863" s="37"/>
      <c r="BE4863" s="37"/>
      <c r="BF4863" s="37"/>
      <c r="BG4863" s="37"/>
      <c r="BH4863" s="37"/>
      <c r="BI4863" s="37"/>
      <c r="BJ4863" s="37"/>
      <c r="BK4863" s="37"/>
      <c r="BL4863" s="37"/>
      <c r="BM4863" s="37"/>
      <c r="BN4863" s="37"/>
      <c r="BO4863" s="37"/>
      <c r="BP4863" s="37"/>
      <c r="BQ4863" s="37"/>
      <c r="BR4863" s="37"/>
      <c r="BS4863" s="37"/>
      <c r="BT4863" s="37"/>
      <c r="BU4863" s="37"/>
      <c r="BV4863" s="37"/>
      <c r="BW4863" s="37"/>
      <c r="BX4863" s="37"/>
      <c r="BY4863" s="37"/>
      <c r="BZ4863" s="37"/>
      <c r="CA4863" s="37"/>
      <c r="CB4863" s="37"/>
      <c r="CC4863" s="37"/>
      <c r="CD4863" s="37"/>
      <c r="CE4863" s="37"/>
      <c r="CF4863" s="37"/>
      <c r="CG4863" s="37"/>
      <c r="CH4863" s="37"/>
      <c r="CI4863" s="37"/>
      <c r="CJ4863" s="37"/>
      <c r="CK4863" s="37"/>
      <c r="CL4863" s="37"/>
      <c r="CM4863" s="37"/>
      <c r="CN4863" s="37"/>
      <c r="CO4863" s="37"/>
      <c r="CP4863" s="37"/>
      <c r="CQ4863" s="37"/>
      <c r="CR4863" s="37"/>
      <c r="CS4863" s="37"/>
      <c r="CT4863" s="37"/>
      <c r="CU4863" s="37"/>
      <c r="CV4863" s="37"/>
      <c r="CW4863" s="37"/>
      <c r="CX4863" s="37"/>
      <c r="CY4863" s="37"/>
      <c r="CZ4863" s="37"/>
      <c r="DA4863" s="37"/>
      <c r="DB4863" s="37"/>
      <c r="DC4863" s="37"/>
      <c r="DD4863" s="37"/>
      <c r="DE4863" s="37"/>
      <c r="DF4863" s="37"/>
      <c r="DG4863" s="37"/>
      <c r="DH4863" s="37"/>
      <c r="DI4863" s="37"/>
      <c r="DJ4863" s="37"/>
      <c r="DL4863" s="13" t="str">
        <f t="shared" si="77"/>
        <v/>
      </c>
    </row>
    <row r="4864" spans="1:116" s="12" customFormat="1" x14ac:dyDescent="0.25">
      <c r="A4864" s="10"/>
      <c r="B4864" s="41"/>
      <c r="D4864" s="39"/>
      <c r="E4864" s="39"/>
      <c r="F4864" s="10"/>
      <c r="G4864" s="10"/>
      <c r="H4864" s="11"/>
      <c r="I4864" s="10"/>
      <c r="J4864" s="10"/>
      <c r="K4864" s="39"/>
      <c r="L4864" s="24"/>
      <c r="M4864" s="27"/>
      <c r="N4864" s="37"/>
      <c r="O4864" s="37"/>
      <c r="P4864" s="37"/>
      <c r="Q4864" s="37"/>
      <c r="R4864" s="37"/>
      <c r="S4864" s="37"/>
      <c r="T4864" s="37"/>
      <c r="U4864" s="37"/>
      <c r="V4864" s="37"/>
      <c r="W4864" s="37"/>
      <c r="X4864" s="37"/>
      <c r="Y4864" s="37"/>
      <c r="Z4864" s="37"/>
      <c r="AA4864" s="37"/>
      <c r="AB4864" s="37"/>
      <c r="AC4864" s="37"/>
      <c r="AD4864" s="37"/>
      <c r="AE4864" s="37"/>
      <c r="AF4864" s="37"/>
      <c r="AG4864" s="37"/>
      <c r="AH4864" s="37"/>
      <c r="AI4864" s="37"/>
      <c r="AJ4864" s="37"/>
      <c r="AK4864" s="37"/>
      <c r="AL4864" s="37"/>
      <c r="AM4864" s="37"/>
      <c r="AN4864" s="37"/>
      <c r="AO4864" s="37"/>
      <c r="AP4864" s="37"/>
      <c r="AQ4864" s="37"/>
      <c r="AR4864" s="37"/>
      <c r="AS4864" s="37"/>
      <c r="AT4864" s="37"/>
      <c r="AU4864" s="37"/>
      <c r="AV4864" s="37"/>
      <c r="AW4864" s="37"/>
      <c r="AX4864" s="37"/>
      <c r="AY4864" s="37"/>
      <c r="AZ4864" s="37"/>
      <c r="BA4864" s="37"/>
      <c r="BB4864" s="37"/>
      <c r="BC4864" s="37"/>
      <c r="BD4864" s="37"/>
      <c r="BE4864" s="37"/>
      <c r="BF4864" s="37"/>
      <c r="BG4864" s="37"/>
      <c r="BH4864" s="37"/>
      <c r="BI4864" s="37"/>
      <c r="BJ4864" s="37"/>
      <c r="BK4864" s="37"/>
      <c r="BL4864" s="37"/>
      <c r="BM4864" s="37"/>
      <c r="BN4864" s="37"/>
      <c r="BO4864" s="37"/>
      <c r="BP4864" s="37"/>
      <c r="BQ4864" s="37"/>
      <c r="BR4864" s="37"/>
      <c r="BS4864" s="37"/>
      <c r="BT4864" s="37"/>
      <c r="BU4864" s="37"/>
      <c r="BV4864" s="37"/>
      <c r="BW4864" s="37"/>
      <c r="BX4864" s="37"/>
      <c r="BY4864" s="37"/>
      <c r="BZ4864" s="37"/>
      <c r="CA4864" s="37"/>
      <c r="CB4864" s="37"/>
      <c r="CC4864" s="37"/>
      <c r="CD4864" s="37"/>
      <c r="CE4864" s="37"/>
      <c r="CF4864" s="37"/>
      <c r="CG4864" s="37"/>
      <c r="CH4864" s="37"/>
      <c r="CI4864" s="37"/>
      <c r="CJ4864" s="37"/>
      <c r="CK4864" s="37"/>
      <c r="CL4864" s="37"/>
      <c r="CM4864" s="37"/>
      <c r="CN4864" s="37"/>
      <c r="CO4864" s="37"/>
      <c r="CP4864" s="37"/>
      <c r="CQ4864" s="37"/>
      <c r="CR4864" s="37"/>
      <c r="CS4864" s="37"/>
      <c r="CT4864" s="37"/>
      <c r="CU4864" s="37"/>
      <c r="CV4864" s="37"/>
      <c r="CW4864" s="37"/>
      <c r="CX4864" s="37"/>
      <c r="CY4864" s="37"/>
      <c r="CZ4864" s="37"/>
      <c r="DA4864" s="37"/>
      <c r="DB4864" s="37"/>
      <c r="DC4864" s="37"/>
      <c r="DD4864" s="37"/>
      <c r="DE4864" s="37"/>
      <c r="DF4864" s="37"/>
      <c r="DG4864" s="37"/>
      <c r="DH4864" s="37"/>
      <c r="DI4864" s="37"/>
      <c r="DJ4864" s="37"/>
      <c r="DL4864" s="13" t="str">
        <f t="shared" si="77"/>
        <v/>
      </c>
    </row>
    <row r="4865" spans="1:116" s="12" customFormat="1" x14ac:dyDescent="0.25">
      <c r="A4865" s="10"/>
      <c r="B4865" s="41"/>
      <c r="D4865" s="39"/>
      <c r="E4865" s="39"/>
      <c r="F4865" s="10"/>
      <c r="G4865" s="10"/>
      <c r="H4865" s="11"/>
      <c r="I4865" s="10"/>
      <c r="J4865" s="10"/>
      <c r="K4865" s="39"/>
      <c r="L4865" s="24"/>
      <c r="M4865" s="27"/>
      <c r="N4865" s="37"/>
      <c r="O4865" s="37"/>
      <c r="P4865" s="37"/>
      <c r="Q4865" s="37"/>
      <c r="R4865" s="37"/>
      <c r="S4865" s="37"/>
      <c r="T4865" s="37"/>
      <c r="U4865" s="37"/>
      <c r="V4865" s="37"/>
      <c r="W4865" s="37"/>
      <c r="X4865" s="37"/>
      <c r="Y4865" s="37"/>
      <c r="Z4865" s="37"/>
      <c r="AA4865" s="37"/>
      <c r="AB4865" s="37"/>
      <c r="AC4865" s="37"/>
      <c r="AD4865" s="37"/>
      <c r="AE4865" s="37"/>
      <c r="AF4865" s="37"/>
      <c r="AG4865" s="37"/>
      <c r="AH4865" s="37"/>
      <c r="AI4865" s="37"/>
      <c r="AJ4865" s="37"/>
      <c r="AK4865" s="37"/>
      <c r="AL4865" s="37"/>
      <c r="AM4865" s="37"/>
      <c r="AN4865" s="37"/>
      <c r="AO4865" s="37"/>
      <c r="AP4865" s="37"/>
      <c r="AQ4865" s="37"/>
      <c r="AR4865" s="37"/>
      <c r="AS4865" s="37"/>
      <c r="AT4865" s="37"/>
      <c r="AU4865" s="37"/>
      <c r="AV4865" s="37"/>
      <c r="AW4865" s="37"/>
      <c r="AX4865" s="37"/>
      <c r="AY4865" s="37"/>
      <c r="AZ4865" s="37"/>
      <c r="BA4865" s="37"/>
      <c r="BB4865" s="37"/>
      <c r="BC4865" s="37"/>
      <c r="BD4865" s="37"/>
      <c r="BE4865" s="37"/>
      <c r="BF4865" s="37"/>
      <c r="BG4865" s="37"/>
      <c r="BH4865" s="37"/>
      <c r="BI4865" s="37"/>
      <c r="BJ4865" s="37"/>
      <c r="BK4865" s="37"/>
      <c r="BL4865" s="37"/>
      <c r="BM4865" s="37"/>
      <c r="BN4865" s="37"/>
      <c r="BO4865" s="37"/>
      <c r="BP4865" s="37"/>
      <c r="BQ4865" s="37"/>
      <c r="BR4865" s="37"/>
      <c r="BS4865" s="37"/>
      <c r="BT4865" s="37"/>
      <c r="BU4865" s="37"/>
      <c r="BV4865" s="37"/>
      <c r="BW4865" s="37"/>
      <c r="BX4865" s="37"/>
      <c r="BY4865" s="37"/>
      <c r="BZ4865" s="37"/>
      <c r="CA4865" s="37"/>
      <c r="CB4865" s="37"/>
      <c r="CC4865" s="37"/>
      <c r="CD4865" s="37"/>
      <c r="CE4865" s="37"/>
      <c r="CF4865" s="37"/>
      <c r="CG4865" s="37"/>
      <c r="CH4865" s="37"/>
      <c r="CI4865" s="37"/>
      <c r="CJ4865" s="37"/>
      <c r="CK4865" s="37"/>
      <c r="CL4865" s="37"/>
      <c r="CM4865" s="37"/>
      <c r="CN4865" s="37"/>
      <c r="CO4865" s="37"/>
      <c r="CP4865" s="37"/>
      <c r="CQ4865" s="37"/>
      <c r="CR4865" s="37"/>
      <c r="CS4865" s="37"/>
      <c r="CT4865" s="37"/>
      <c r="CU4865" s="37"/>
      <c r="CV4865" s="37"/>
      <c r="CW4865" s="37"/>
      <c r="CX4865" s="37"/>
      <c r="CY4865" s="37"/>
      <c r="CZ4865" s="37"/>
      <c r="DA4865" s="37"/>
      <c r="DB4865" s="37"/>
      <c r="DC4865" s="37"/>
      <c r="DD4865" s="37"/>
      <c r="DE4865" s="37"/>
      <c r="DF4865" s="37"/>
      <c r="DG4865" s="37"/>
      <c r="DH4865" s="37"/>
      <c r="DI4865" s="37"/>
      <c r="DJ4865" s="37"/>
      <c r="DL4865" s="13" t="str">
        <f t="shared" si="77"/>
        <v/>
      </c>
    </row>
    <row r="4866" spans="1:116" s="12" customFormat="1" x14ac:dyDescent="0.25">
      <c r="A4866" s="10"/>
      <c r="B4866" s="41"/>
      <c r="D4866" s="39"/>
      <c r="E4866" s="39"/>
      <c r="F4866" s="10"/>
      <c r="G4866" s="10"/>
      <c r="H4866" s="11"/>
      <c r="I4866" s="10"/>
      <c r="J4866" s="10"/>
      <c r="K4866" s="39"/>
      <c r="L4866" s="24"/>
      <c r="M4866" s="27"/>
      <c r="N4866" s="37"/>
      <c r="O4866" s="37"/>
      <c r="P4866" s="37"/>
      <c r="Q4866" s="37"/>
      <c r="R4866" s="37"/>
      <c r="S4866" s="37"/>
      <c r="T4866" s="37"/>
      <c r="U4866" s="37"/>
      <c r="V4866" s="37"/>
      <c r="W4866" s="37"/>
      <c r="X4866" s="37"/>
      <c r="Y4866" s="37"/>
      <c r="Z4866" s="37"/>
      <c r="AA4866" s="37"/>
      <c r="AB4866" s="37"/>
      <c r="AC4866" s="37"/>
      <c r="AD4866" s="37"/>
      <c r="AE4866" s="37"/>
      <c r="AF4866" s="37"/>
      <c r="AG4866" s="37"/>
      <c r="AH4866" s="37"/>
      <c r="AI4866" s="37"/>
      <c r="AJ4866" s="37"/>
      <c r="AK4866" s="37"/>
      <c r="AL4866" s="37"/>
      <c r="AM4866" s="37"/>
      <c r="AN4866" s="37"/>
      <c r="AO4866" s="37"/>
      <c r="AP4866" s="37"/>
      <c r="AQ4866" s="37"/>
      <c r="AR4866" s="37"/>
      <c r="AS4866" s="37"/>
      <c r="AT4866" s="37"/>
      <c r="AU4866" s="37"/>
      <c r="AV4866" s="37"/>
      <c r="AW4866" s="37"/>
      <c r="AX4866" s="37"/>
      <c r="AY4866" s="37"/>
      <c r="AZ4866" s="37"/>
      <c r="BA4866" s="37"/>
      <c r="BB4866" s="37"/>
      <c r="BC4866" s="37"/>
      <c r="BD4866" s="37"/>
      <c r="BE4866" s="37"/>
      <c r="BF4866" s="37"/>
      <c r="BG4866" s="37"/>
      <c r="BH4866" s="37"/>
      <c r="BI4866" s="37"/>
      <c r="BJ4866" s="37"/>
      <c r="BK4866" s="37"/>
      <c r="BL4866" s="37"/>
      <c r="BM4866" s="37"/>
      <c r="BN4866" s="37"/>
      <c r="BO4866" s="37"/>
      <c r="BP4866" s="37"/>
      <c r="BQ4866" s="37"/>
      <c r="BR4866" s="37"/>
      <c r="BS4866" s="37"/>
      <c r="BT4866" s="37"/>
      <c r="BU4866" s="37"/>
      <c r="BV4866" s="37"/>
      <c r="BW4866" s="37"/>
      <c r="BX4866" s="37"/>
      <c r="BY4866" s="37"/>
      <c r="BZ4866" s="37"/>
      <c r="CA4866" s="37"/>
      <c r="CB4866" s="37"/>
      <c r="CC4866" s="37"/>
      <c r="CD4866" s="37"/>
      <c r="CE4866" s="37"/>
      <c r="CF4866" s="37"/>
      <c r="CG4866" s="37"/>
      <c r="CH4866" s="37"/>
      <c r="CI4866" s="37"/>
      <c r="CJ4866" s="37"/>
      <c r="CK4866" s="37"/>
      <c r="CL4866" s="37"/>
      <c r="CM4866" s="37"/>
      <c r="CN4866" s="37"/>
      <c r="CO4866" s="37"/>
      <c r="CP4866" s="37"/>
      <c r="CQ4866" s="37"/>
      <c r="CR4866" s="37"/>
      <c r="CS4866" s="37"/>
      <c r="CT4866" s="37"/>
      <c r="CU4866" s="37"/>
      <c r="CV4866" s="37"/>
      <c r="CW4866" s="37"/>
      <c r="CX4866" s="37"/>
      <c r="CY4866" s="37"/>
      <c r="CZ4866" s="37"/>
      <c r="DA4866" s="37"/>
      <c r="DB4866" s="37"/>
      <c r="DC4866" s="37"/>
      <c r="DD4866" s="37"/>
      <c r="DE4866" s="37"/>
      <c r="DF4866" s="37"/>
      <c r="DG4866" s="37"/>
      <c r="DH4866" s="37"/>
      <c r="DI4866" s="37"/>
      <c r="DJ4866" s="37"/>
      <c r="DL4866" s="13" t="str">
        <f t="shared" si="77"/>
        <v/>
      </c>
    </row>
    <row r="4867" spans="1:116" s="12" customFormat="1" x14ac:dyDescent="0.25">
      <c r="A4867" s="10"/>
      <c r="B4867" s="41"/>
      <c r="D4867" s="39"/>
      <c r="E4867" s="39"/>
      <c r="F4867" s="10"/>
      <c r="G4867" s="10"/>
      <c r="H4867" s="11"/>
      <c r="I4867" s="10"/>
      <c r="J4867" s="10"/>
      <c r="K4867" s="39"/>
      <c r="L4867" s="24"/>
      <c r="M4867" s="27"/>
      <c r="N4867" s="37"/>
      <c r="O4867" s="37"/>
      <c r="P4867" s="37"/>
      <c r="Q4867" s="37"/>
      <c r="R4867" s="37"/>
      <c r="S4867" s="37"/>
      <c r="T4867" s="37"/>
      <c r="U4867" s="37"/>
      <c r="V4867" s="37"/>
      <c r="W4867" s="37"/>
      <c r="X4867" s="37"/>
      <c r="Y4867" s="37"/>
      <c r="Z4867" s="37"/>
      <c r="AA4867" s="37"/>
      <c r="AB4867" s="37"/>
      <c r="AC4867" s="37"/>
      <c r="AD4867" s="37"/>
      <c r="AE4867" s="37"/>
      <c r="AF4867" s="37"/>
      <c r="AG4867" s="37"/>
      <c r="AH4867" s="37"/>
      <c r="AI4867" s="37"/>
      <c r="AJ4867" s="37"/>
      <c r="AK4867" s="37"/>
      <c r="AL4867" s="37"/>
      <c r="AM4867" s="37"/>
      <c r="AN4867" s="37"/>
      <c r="AO4867" s="37"/>
      <c r="AP4867" s="37"/>
      <c r="AQ4867" s="37"/>
      <c r="AR4867" s="37"/>
      <c r="AS4867" s="37"/>
      <c r="AT4867" s="37"/>
      <c r="AU4867" s="37"/>
      <c r="AV4867" s="37"/>
      <c r="AW4867" s="37"/>
      <c r="AX4867" s="37"/>
      <c r="AY4867" s="37"/>
      <c r="AZ4867" s="37"/>
      <c r="BA4867" s="37"/>
      <c r="BB4867" s="37"/>
      <c r="BC4867" s="37"/>
      <c r="BD4867" s="37"/>
      <c r="BE4867" s="37"/>
      <c r="BF4867" s="37"/>
      <c r="BG4867" s="37"/>
      <c r="BH4867" s="37"/>
      <c r="BI4867" s="37"/>
      <c r="BJ4867" s="37"/>
      <c r="BK4867" s="37"/>
      <c r="BL4867" s="37"/>
      <c r="BM4867" s="37"/>
      <c r="BN4867" s="37"/>
      <c r="BO4867" s="37"/>
      <c r="BP4867" s="37"/>
      <c r="BQ4867" s="37"/>
      <c r="BR4867" s="37"/>
      <c r="BS4867" s="37"/>
      <c r="BT4867" s="37"/>
      <c r="BU4867" s="37"/>
      <c r="BV4867" s="37"/>
      <c r="BW4867" s="37"/>
      <c r="BX4867" s="37"/>
      <c r="BY4867" s="37"/>
      <c r="BZ4867" s="37"/>
      <c r="CA4867" s="37"/>
      <c r="CB4867" s="37"/>
      <c r="CC4867" s="37"/>
      <c r="CD4867" s="37"/>
      <c r="CE4867" s="37"/>
      <c r="CF4867" s="37"/>
      <c r="CG4867" s="37"/>
      <c r="CH4867" s="37"/>
      <c r="CI4867" s="37"/>
      <c r="CJ4867" s="37"/>
      <c r="CK4867" s="37"/>
      <c r="CL4867" s="37"/>
      <c r="CM4867" s="37"/>
      <c r="CN4867" s="37"/>
      <c r="CO4867" s="37"/>
      <c r="CP4867" s="37"/>
      <c r="CQ4867" s="37"/>
      <c r="CR4867" s="37"/>
      <c r="CS4867" s="37"/>
      <c r="CT4867" s="37"/>
      <c r="CU4867" s="37"/>
      <c r="CV4867" s="37"/>
      <c r="CW4867" s="37"/>
      <c r="CX4867" s="37"/>
      <c r="CY4867" s="37"/>
      <c r="CZ4867" s="37"/>
      <c r="DA4867" s="37"/>
      <c r="DB4867" s="37"/>
      <c r="DC4867" s="37"/>
      <c r="DD4867" s="37"/>
      <c r="DE4867" s="37"/>
      <c r="DF4867" s="37"/>
      <c r="DG4867" s="37"/>
      <c r="DH4867" s="37"/>
      <c r="DI4867" s="37"/>
      <c r="DJ4867" s="37"/>
      <c r="DL4867" s="13" t="str">
        <f t="shared" ref="DL4867:DL4930" si="78">_xlfn.CONCAT(A4867,C4867,F4867:J4867)</f>
        <v/>
      </c>
    </row>
    <row r="4868" spans="1:116" s="12" customFormat="1" x14ac:dyDescent="0.25">
      <c r="A4868" s="10"/>
      <c r="B4868" s="41"/>
      <c r="D4868" s="39"/>
      <c r="E4868" s="39"/>
      <c r="F4868" s="10"/>
      <c r="G4868" s="10"/>
      <c r="H4868" s="11"/>
      <c r="I4868" s="10"/>
      <c r="J4868" s="10"/>
      <c r="K4868" s="39"/>
      <c r="L4868" s="24"/>
      <c r="M4868" s="27"/>
      <c r="N4868" s="37"/>
      <c r="O4868" s="37"/>
      <c r="P4868" s="37"/>
      <c r="Q4868" s="37"/>
      <c r="R4868" s="37"/>
      <c r="S4868" s="37"/>
      <c r="T4868" s="37"/>
      <c r="U4868" s="37"/>
      <c r="V4868" s="37"/>
      <c r="W4868" s="37"/>
      <c r="X4868" s="37"/>
      <c r="Y4868" s="37"/>
      <c r="Z4868" s="37"/>
      <c r="AA4868" s="37"/>
      <c r="AB4868" s="37"/>
      <c r="AC4868" s="37"/>
      <c r="AD4868" s="37"/>
      <c r="AE4868" s="37"/>
      <c r="AF4868" s="37"/>
      <c r="AG4868" s="37"/>
      <c r="AH4868" s="37"/>
      <c r="AI4868" s="37"/>
      <c r="AJ4868" s="37"/>
      <c r="AK4868" s="37"/>
      <c r="AL4868" s="37"/>
      <c r="AM4868" s="37"/>
      <c r="AN4868" s="37"/>
      <c r="AO4868" s="37"/>
      <c r="AP4868" s="37"/>
      <c r="AQ4868" s="37"/>
      <c r="AR4868" s="37"/>
      <c r="AS4868" s="37"/>
      <c r="AT4868" s="37"/>
      <c r="AU4868" s="37"/>
      <c r="AV4868" s="37"/>
      <c r="AW4868" s="37"/>
      <c r="AX4868" s="37"/>
      <c r="AY4868" s="37"/>
      <c r="AZ4868" s="37"/>
      <c r="BA4868" s="37"/>
      <c r="BB4868" s="37"/>
      <c r="BC4868" s="37"/>
      <c r="BD4868" s="37"/>
      <c r="BE4868" s="37"/>
      <c r="BF4868" s="37"/>
      <c r="BG4868" s="37"/>
      <c r="BH4868" s="37"/>
      <c r="BI4868" s="37"/>
      <c r="BJ4868" s="37"/>
      <c r="BK4868" s="37"/>
      <c r="BL4868" s="37"/>
      <c r="BM4868" s="37"/>
      <c r="BN4868" s="37"/>
      <c r="BO4868" s="37"/>
      <c r="BP4868" s="37"/>
      <c r="BQ4868" s="37"/>
      <c r="BR4868" s="37"/>
      <c r="BS4868" s="37"/>
      <c r="BT4868" s="37"/>
      <c r="BU4868" s="37"/>
      <c r="BV4868" s="37"/>
      <c r="BW4868" s="37"/>
      <c r="BX4868" s="37"/>
      <c r="BY4868" s="37"/>
      <c r="BZ4868" s="37"/>
      <c r="CA4868" s="37"/>
      <c r="CB4868" s="37"/>
      <c r="CC4868" s="37"/>
      <c r="CD4868" s="37"/>
      <c r="CE4868" s="37"/>
      <c r="CF4868" s="37"/>
      <c r="CG4868" s="37"/>
      <c r="CH4868" s="37"/>
      <c r="CI4868" s="37"/>
      <c r="CJ4868" s="37"/>
      <c r="CK4868" s="37"/>
      <c r="CL4868" s="37"/>
      <c r="CM4868" s="37"/>
      <c r="CN4868" s="37"/>
      <c r="CO4868" s="37"/>
      <c r="CP4868" s="37"/>
      <c r="CQ4868" s="37"/>
      <c r="CR4868" s="37"/>
      <c r="CS4868" s="37"/>
      <c r="CT4868" s="37"/>
      <c r="CU4868" s="37"/>
      <c r="CV4868" s="37"/>
      <c r="CW4868" s="37"/>
      <c r="CX4868" s="37"/>
      <c r="CY4868" s="37"/>
      <c r="CZ4868" s="37"/>
      <c r="DA4868" s="37"/>
      <c r="DB4868" s="37"/>
      <c r="DC4868" s="37"/>
      <c r="DD4868" s="37"/>
      <c r="DE4868" s="37"/>
      <c r="DF4868" s="37"/>
      <c r="DG4868" s="37"/>
      <c r="DH4868" s="37"/>
      <c r="DI4868" s="37"/>
      <c r="DJ4868" s="37"/>
      <c r="DL4868" s="13" t="str">
        <f t="shared" si="78"/>
        <v/>
      </c>
    </row>
    <row r="4869" spans="1:116" s="12" customFormat="1" x14ac:dyDescent="0.25">
      <c r="A4869" s="10"/>
      <c r="B4869" s="41"/>
      <c r="D4869" s="39"/>
      <c r="E4869" s="39"/>
      <c r="F4869" s="10"/>
      <c r="G4869" s="10"/>
      <c r="H4869" s="11"/>
      <c r="I4869" s="10"/>
      <c r="J4869" s="10"/>
      <c r="K4869" s="39"/>
      <c r="L4869" s="24"/>
      <c r="M4869" s="27"/>
      <c r="N4869" s="37"/>
      <c r="O4869" s="37"/>
      <c r="P4869" s="37"/>
      <c r="Q4869" s="37"/>
      <c r="R4869" s="37"/>
      <c r="S4869" s="37"/>
      <c r="T4869" s="37"/>
      <c r="U4869" s="37"/>
      <c r="V4869" s="37"/>
      <c r="W4869" s="37"/>
      <c r="X4869" s="37"/>
      <c r="Y4869" s="37"/>
      <c r="Z4869" s="37"/>
      <c r="AA4869" s="37"/>
      <c r="AB4869" s="37"/>
      <c r="AC4869" s="37"/>
      <c r="AD4869" s="37"/>
      <c r="AE4869" s="37"/>
      <c r="AF4869" s="37"/>
      <c r="AG4869" s="37"/>
      <c r="AH4869" s="37"/>
      <c r="AI4869" s="37"/>
      <c r="AJ4869" s="37"/>
      <c r="AK4869" s="37"/>
      <c r="AL4869" s="37"/>
      <c r="AM4869" s="37"/>
      <c r="AN4869" s="37"/>
      <c r="AO4869" s="37"/>
      <c r="AP4869" s="37"/>
      <c r="AQ4869" s="37"/>
      <c r="AR4869" s="37"/>
      <c r="AS4869" s="37"/>
      <c r="AT4869" s="37"/>
      <c r="AU4869" s="37"/>
      <c r="AV4869" s="37"/>
      <c r="AW4869" s="37"/>
      <c r="AX4869" s="37"/>
      <c r="AY4869" s="37"/>
      <c r="AZ4869" s="37"/>
      <c r="BA4869" s="37"/>
      <c r="BB4869" s="37"/>
      <c r="BC4869" s="37"/>
      <c r="BD4869" s="37"/>
      <c r="BE4869" s="37"/>
      <c r="BF4869" s="37"/>
      <c r="BG4869" s="37"/>
      <c r="BH4869" s="37"/>
      <c r="BI4869" s="37"/>
      <c r="BJ4869" s="37"/>
      <c r="BK4869" s="37"/>
      <c r="BL4869" s="37"/>
      <c r="BM4869" s="37"/>
      <c r="BN4869" s="37"/>
      <c r="BO4869" s="37"/>
      <c r="BP4869" s="37"/>
      <c r="BQ4869" s="37"/>
      <c r="BR4869" s="37"/>
      <c r="BS4869" s="37"/>
      <c r="BT4869" s="37"/>
      <c r="BU4869" s="37"/>
      <c r="BV4869" s="37"/>
      <c r="BW4869" s="37"/>
      <c r="BX4869" s="37"/>
      <c r="BY4869" s="37"/>
      <c r="BZ4869" s="37"/>
      <c r="CA4869" s="37"/>
      <c r="CB4869" s="37"/>
      <c r="CC4869" s="37"/>
      <c r="CD4869" s="37"/>
      <c r="CE4869" s="37"/>
      <c r="CF4869" s="37"/>
      <c r="CG4869" s="37"/>
      <c r="CH4869" s="37"/>
      <c r="CI4869" s="37"/>
      <c r="CJ4869" s="37"/>
      <c r="CK4869" s="37"/>
      <c r="CL4869" s="37"/>
      <c r="CM4869" s="37"/>
      <c r="CN4869" s="37"/>
      <c r="CO4869" s="37"/>
      <c r="CP4869" s="37"/>
      <c r="CQ4869" s="37"/>
      <c r="CR4869" s="37"/>
      <c r="CS4869" s="37"/>
      <c r="CT4869" s="37"/>
      <c r="CU4869" s="37"/>
      <c r="CV4869" s="37"/>
      <c r="CW4869" s="37"/>
      <c r="CX4869" s="37"/>
      <c r="CY4869" s="37"/>
      <c r="CZ4869" s="37"/>
      <c r="DA4869" s="37"/>
      <c r="DB4869" s="37"/>
      <c r="DC4869" s="37"/>
      <c r="DD4869" s="37"/>
      <c r="DE4869" s="37"/>
      <c r="DF4869" s="37"/>
      <c r="DG4869" s="37"/>
      <c r="DH4869" s="37"/>
      <c r="DI4869" s="37"/>
      <c r="DJ4869" s="37"/>
      <c r="DL4869" s="13" t="str">
        <f t="shared" si="78"/>
        <v/>
      </c>
    </row>
    <row r="4870" spans="1:116" s="12" customFormat="1" x14ac:dyDescent="0.25">
      <c r="A4870" s="10"/>
      <c r="B4870" s="41"/>
      <c r="D4870" s="39"/>
      <c r="E4870" s="39"/>
      <c r="F4870" s="10"/>
      <c r="G4870" s="10"/>
      <c r="H4870" s="11"/>
      <c r="I4870" s="10"/>
      <c r="J4870" s="10"/>
      <c r="K4870" s="39"/>
      <c r="L4870" s="24"/>
      <c r="M4870" s="27"/>
      <c r="N4870" s="37"/>
      <c r="O4870" s="37"/>
      <c r="P4870" s="37"/>
      <c r="Q4870" s="37"/>
      <c r="R4870" s="37"/>
      <c r="S4870" s="37"/>
      <c r="T4870" s="37"/>
      <c r="U4870" s="37"/>
      <c r="V4870" s="37"/>
      <c r="W4870" s="37"/>
      <c r="X4870" s="37"/>
      <c r="Y4870" s="37"/>
      <c r="Z4870" s="37"/>
      <c r="AA4870" s="37"/>
      <c r="AB4870" s="37"/>
      <c r="AC4870" s="37"/>
      <c r="AD4870" s="37"/>
      <c r="AE4870" s="37"/>
      <c r="AF4870" s="37"/>
      <c r="AG4870" s="37"/>
      <c r="AH4870" s="37"/>
      <c r="AI4870" s="37"/>
      <c r="AJ4870" s="37"/>
      <c r="AK4870" s="37"/>
      <c r="AL4870" s="37"/>
      <c r="AM4870" s="37"/>
      <c r="AN4870" s="37"/>
      <c r="AO4870" s="37"/>
      <c r="AP4870" s="37"/>
      <c r="AQ4870" s="37"/>
      <c r="AR4870" s="37"/>
      <c r="AS4870" s="37"/>
      <c r="AT4870" s="37"/>
      <c r="AU4870" s="37"/>
      <c r="AV4870" s="37"/>
      <c r="AW4870" s="37"/>
      <c r="AX4870" s="37"/>
      <c r="AY4870" s="37"/>
      <c r="AZ4870" s="37"/>
      <c r="BA4870" s="37"/>
      <c r="BB4870" s="37"/>
      <c r="BC4870" s="37"/>
      <c r="BD4870" s="37"/>
      <c r="BE4870" s="37"/>
      <c r="BF4870" s="37"/>
      <c r="BG4870" s="37"/>
      <c r="BH4870" s="37"/>
      <c r="BI4870" s="37"/>
      <c r="BJ4870" s="37"/>
      <c r="BK4870" s="37"/>
      <c r="BL4870" s="37"/>
      <c r="BM4870" s="37"/>
      <c r="BN4870" s="37"/>
      <c r="BO4870" s="37"/>
      <c r="BP4870" s="37"/>
      <c r="BQ4870" s="37"/>
      <c r="BR4870" s="37"/>
      <c r="BS4870" s="37"/>
      <c r="BT4870" s="37"/>
      <c r="BU4870" s="37"/>
      <c r="BV4870" s="37"/>
      <c r="BW4870" s="37"/>
      <c r="BX4870" s="37"/>
      <c r="BY4870" s="37"/>
      <c r="BZ4870" s="37"/>
      <c r="CA4870" s="37"/>
      <c r="CB4870" s="37"/>
      <c r="CC4870" s="37"/>
      <c r="CD4870" s="37"/>
      <c r="CE4870" s="37"/>
      <c r="CF4870" s="37"/>
      <c r="CG4870" s="37"/>
      <c r="CH4870" s="37"/>
      <c r="CI4870" s="37"/>
      <c r="CJ4870" s="37"/>
      <c r="CK4870" s="37"/>
      <c r="CL4870" s="37"/>
      <c r="CM4870" s="37"/>
      <c r="CN4870" s="37"/>
      <c r="CO4870" s="37"/>
      <c r="CP4870" s="37"/>
      <c r="CQ4870" s="37"/>
      <c r="CR4870" s="37"/>
      <c r="CS4870" s="37"/>
      <c r="CT4870" s="37"/>
      <c r="CU4870" s="37"/>
      <c r="CV4870" s="37"/>
      <c r="CW4870" s="37"/>
      <c r="CX4870" s="37"/>
      <c r="CY4870" s="37"/>
      <c r="CZ4870" s="37"/>
      <c r="DA4870" s="37"/>
      <c r="DB4870" s="37"/>
      <c r="DC4870" s="37"/>
      <c r="DD4870" s="37"/>
      <c r="DE4870" s="37"/>
      <c r="DF4870" s="37"/>
      <c r="DG4870" s="37"/>
      <c r="DH4870" s="37"/>
      <c r="DI4870" s="37"/>
      <c r="DJ4870" s="37"/>
      <c r="DL4870" s="13" t="str">
        <f t="shared" si="78"/>
        <v/>
      </c>
    </row>
    <row r="4871" spans="1:116" s="12" customFormat="1" x14ac:dyDescent="0.25">
      <c r="A4871" s="10"/>
      <c r="B4871" s="41"/>
      <c r="D4871" s="39"/>
      <c r="E4871" s="39"/>
      <c r="F4871" s="10"/>
      <c r="G4871" s="10"/>
      <c r="H4871" s="11"/>
      <c r="I4871" s="10"/>
      <c r="J4871" s="10"/>
      <c r="K4871" s="39"/>
      <c r="L4871" s="24"/>
      <c r="M4871" s="27"/>
      <c r="N4871" s="37"/>
      <c r="O4871" s="37"/>
      <c r="P4871" s="37"/>
      <c r="Q4871" s="37"/>
      <c r="R4871" s="37"/>
      <c r="S4871" s="37"/>
      <c r="T4871" s="37"/>
      <c r="U4871" s="37"/>
      <c r="V4871" s="37"/>
      <c r="W4871" s="37"/>
      <c r="X4871" s="37"/>
      <c r="Y4871" s="37"/>
      <c r="Z4871" s="37"/>
      <c r="AA4871" s="37"/>
      <c r="AB4871" s="37"/>
      <c r="AC4871" s="37"/>
      <c r="AD4871" s="37"/>
      <c r="AE4871" s="37"/>
      <c r="AF4871" s="37"/>
      <c r="AG4871" s="37"/>
      <c r="AH4871" s="37"/>
      <c r="AI4871" s="37"/>
      <c r="AJ4871" s="37"/>
      <c r="AK4871" s="37"/>
      <c r="AL4871" s="37"/>
      <c r="AM4871" s="37"/>
      <c r="AN4871" s="37"/>
      <c r="AO4871" s="37"/>
      <c r="AP4871" s="37"/>
      <c r="AQ4871" s="37"/>
      <c r="AR4871" s="37"/>
      <c r="AS4871" s="37"/>
      <c r="AT4871" s="37"/>
      <c r="AU4871" s="37"/>
      <c r="AV4871" s="37"/>
      <c r="AW4871" s="37"/>
      <c r="AX4871" s="37"/>
      <c r="AY4871" s="37"/>
      <c r="AZ4871" s="37"/>
      <c r="BA4871" s="37"/>
      <c r="BB4871" s="37"/>
      <c r="BC4871" s="37"/>
      <c r="BD4871" s="37"/>
      <c r="BE4871" s="37"/>
      <c r="BF4871" s="37"/>
      <c r="BG4871" s="37"/>
      <c r="BH4871" s="37"/>
      <c r="BI4871" s="37"/>
      <c r="BJ4871" s="37"/>
      <c r="BK4871" s="37"/>
      <c r="BL4871" s="37"/>
      <c r="BM4871" s="37"/>
      <c r="BN4871" s="37"/>
      <c r="BO4871" s="37"/>
      <c r="BP4871" s="37"/>
      <c r="BQ4871" s="37"/>
      <c r="BR4871" s="37"/>
      <c r="BS4871" s="37"/>
      <c r="BT4871" s="37"/>
      <c r="BU4871" s="37"/>
      <c r="BV4871" s="37"/>
      <c r="BW4871" s="37"/>
      <c r="BX4871" s="37"/>
      <c r="BY4871" s="37"/>
      <c r="BZ4871" s="37"/>
      <c r="CA4871" s="37"/>
      <c r="CB4871" s="37"/>
      <c r="CC4871" s="37"/>
      <c r="CD4871" s="37"/>
      <c r="CE4871" s="37"/>
      <c r="CF4871" s="37"/>
      <c r="CG4871" s="37"/>
      <c r="CH4871" s="37"/>
      <c r="CI4871" s="37"/>
      <c r="CJ4871" s="37"/>
      <c r="CK4871" s="37"/>
      <c r="CL4871" s="37"/>
      <c r="CM4871" s="37"/>
      <c r="CN4871" s="37"/>
      <c r="CO4871" s="37"/>
      <c r="CP4871" s="37"/>
      <c r="CQ4871" s="37"/>
      <c r="CR4871" s="37"/>
      <c r="CS4871" s="37"/>
      <c r="CT4871" s="37"/>
      <c r="CU4871" s="37"/>
      <c r="CV4871" s="37"/>
      <c r="CW4871" s="37"/>
      <c r="CX4871" s="37"/>
      <c r="CY4871" s="37"/>
      <c r="CZ4871" s="37"/>
      <c r="DA4871" s="37"/>
      <c r="DB4871" s="37"/>
      <c r="DC4871" s="37"/>
      <c r="DD4871" s="37"/>
      <c r="DE4871" s="37"/>
      <c r="DF4871" s="37"/>
      <c r="DG4871" s="37"/>
      <c r="DH4871" s="37"/>
      <c r="DI4871" s="37"/>
      <c r="DJ4871" s="37"/>
      <c r="DL4871" s="13" t="str">
        <f t="shared" si="78"/>
        <v/>
      </c>
    </row>
    <row r="4872" spans="1:116" s="12" customFormat="1" x14ac:dyDescent="0.25">
      <c r="A4872" s="10"/>
      <c r="B4872" s="41"/>
      <c r="D4872" s="39"/>
      <c r="E4872" s="39"/>
      <c r="F4872" s="10"/>
      <c r="G4872" s="10"/>
      <c r="H4872" s="11"/>
      <c r="I4872" s="10"/>
      <c r="J4872" s="10"/>
      <c r="K4872" s="39"/>
      <c r="L4872" s="24"/>
      <c r="M4872" s="27"/>
      <c r="N4872" s="37"/>
      <c r="O4872" s="37"/>
      <c r="P4872" s="37"/>
      <c r="Q4872" s="37"/>
      <c r="R4872" s="37"/>
      <c r="S4872" s="37"/>
      <c r="T4872" s="37"/>
      <c r="U4872" s="37"/>
      <c r="V4872" s="37"/>
      <c r="W4872" s="37"/>
      <c r="X4872" s="37"/>
      <c r="Y4872" s="37"/>
      <c r="Z4872" s="37"/>
      <c r="AA4872" s="37"/>
      <c r="AB4872" s="37"/>
      <c r="AC4872" s="37"/>
      <c r="AD4872" s="37"/>
      <c r="AE4872" s="37"/>
      <c r="AF4872" s="37"/>
      <c r="AG4872" s="37"/>
      <c r="AH4872" s="37"/>
      <c r="AI4872" s="37"/>
      <c r="AJ4872" s="37"/>
      <c r="AK4872" s="37"/>
      <c r="AL4872" s="37"/>
      <c r="AM4872" s="37"/>
      <c r="AN4872" s="37"/>
      <c r="AO4872" s="37"/>
      <c r="AP4872" s="37"/>
      <c r="AQ4872" s="37"/>
      <c r="AR4872" s="37"/>
      <c r="AS4872" s="37"/>
      <c r="AT4872" s="37"/>
      <c r="AU4872" s="37"/>
      <c r="AV4872" s="37"/>
      <c r="AW4872" s="37"/>
      <c r="AX4872" s="37"/>
      <c r="AY4872" s="37"/>
      <c r="AZ4872" s="37"/>
      <c r="BA4872" s="37"/>
      <c r="BB4872" s="37"/>
      <c r="BC4872" s="37"/>
      <c r="BD4872" s="37"/>
      <c r="BE4872" s="37"/>
      <c r="BF4872" s="37"/>
      <c r="BG4872" s="37"/>
      <c r="BH4872" s="37"/>
      <c r="BI4872" s="37"/>
      <c r="BJ4872" s="37"/>
      <c r="BK4872" s="37"/>
      <c r="BL4872" s="37"/>
      <c r="BM4872" s="37"/>
      <c r="BN4872" s="37"/>
      <c r="BO4872" s="37"/>
      <c r="BP4872" s="37"/>
      <c r="BQ4872" s="37"/>
      <c r="BR4872" s="37"/>
      <c r="BS4872" s="37"/>
      <c r="BT4872" s="37"/>
      <c r="BU4872" s="37"/>
      <c r="BV4872" s="37"/>
      <c r="BW4872" s="37"/>
      <c r="BX4872" s="37"/>
      <c r="BY4872" s="37"/>
      <c r="BZ4872" s="37"/>
      <c r="CA4872" s="37"/>
      <c r="CB4872" s="37"/>
      <c r="CC4872" s="37"/>
      <c r="CD4872" s="37"/>
      <c r="CE4872" s="37"/>
      <c r="CF4872" s="37"/>
      <c r="CG4872" s="37"/>
      <c r="CH4872" s="37"/>
      <c r="CI4872" s="37"/>
      <c r="CJ4872" s="37"/>
      <c r="CK4872" s="37"/>
      <c r="CL4872" s="37"/>
      <c r="CM4872" s="37"/>
      <c r="CN4872" s="37"/>
      <c r="CO4872" s="37"/>
      <c r="CP4872" s="37"/>
      <c r="CQ4872" s="37"/>
      <c r="CR4872" s="37"/>
      <c r="CS4872" s="37"/>
      <c r="CT4872" s="37"/>
      <c r="CU4872" s="37"/>
      <c r="CV4872" s="37"/>
      <c r="CW4872" s="37"/>
      <c r="CX4872" s="37"/>
      <c r="CY4872" s="37"/>
      <c r="CZ4872" s="37"/>
      <c r="DA4872" s="37"/>
      <c r="DB4872" s="37"/>
      <c r="DC4872" s="37"/>
      <c r="DD4872" s="37"/>
      <c r="DE4872" s="37"/>
      <c r="DF4872" s="37"/>
      <c r="DG4872" s="37"/>
      <c r="DH4872" s="37"/>
      <c r="DI4872" s="37"/>
      <c r="DJ4872" s="37"/>
      <c r="DL4872" s="13" t="str">
        <f t="shared" si="78"/>
        <v/>
      </c>
    </row>
    <row r="4873" spans="1:116" s="12" customFormat="1" x14ac:dyDescent="0.25">
      <c r="A4873" s="10"/>
      <c r="B4873" s="41"/>
      <c r="D4873" s="39"/>
      <c r="E4873" s="39"/>
      <c r="F4873" s="10"/>
      <c r="G4873" s="10"/>
      <c r="H4873" s="11"/>
      <c r="I4873" s="10"/>
      <c r="J4873" s="10"/>
      <c r="K4873" s="39"/>
      <c r="L4873" s="24"/>
      <c r="M4873" s="27"/>
      <c r="N4873" s="37"/>
      <c r="O4873" s="37"/>
      <c r="P4873" s="37"/>
      <c r="Q4873" s="37"/>
      <c r="R4873" s="37"/>
      <c r="S4873" s="37"/>
      <c r="T4873" s="37"/>
      <c r="U4873" s="37"/>
      <c r="V4873" s="37"/>
      <c r="W4873" s="37"/>
      <c r="X4873" s="37"/>
      <c r="Y4873" s="37"/>
      <c r="Z4873" s="37"/>
      <c r="AA4873" s="37"/>
      <c r="AB4873" s="37"/>
      <c r="AC4873" s="37"/>
      <c r="AD4873" s="37"/>
      <c r="AE4873" s="37"/>
      <c r="AF4873" s="37"/>
      <c r="AG4873" s="37"/>
      <c r="AH4873" s="37"/>
      <c r="AI4873" s="37"/>
      <c r="AJ4873" s="37"/>
      <c r="AK4873" s="37"/>
      <c r="AL4873" s="37"/>
      <c r="AM4873" s="37"/>
      <c r="AN4873" s="37"/>
      <c r="AO4873" s="37"/>
      <c r="AP4873" s="37"/>
      <c r="AQ4873" s="37"/>
      <c r="AR4873" s="37"/>
      <c r="AS4873" s="37"/>
      <c r="AT4873" s="37"/>
      <c r="AU4873" s="37"/>
      <c r="AV4873" s="37"/>
      <c r="AW4873" s="37"/>
      <c r="AX4873" s="37"/>
      <c r="AY4873" s="37"/>
      <c r="AZ4873" s="37"/>
      <c r="BA4873" s="37"/>
      <c r="BB4873" s="37"/>
      <c r="BC4873" s="37"/>
      <c r="BD4873" s="37"/>
      <c r="BE4873" s="37"/>
      <c r="BF4873" s="37"/>
      <c r="BG4873" s="37"/>
      <c r="BH4873" s="37"/>
      <c r="BI4873" s="37"/>
      <c r="BJ4873" s="37"/>
      <c r="BK4873" s="37"/>
      <c r="BL4873" s="37"/>
      <c r="BM4873" s="37"/>
      <c r="BN4873" s="37"/>
      <c r="BO4873" s="37"/>
      <c r="BP4873" s="37"/>
      <c r="BQ4873" s="37"/>
      <c r="BR4873" s="37"/>
      <c r="BS4873" s="37"/>
      <c r="BT4873" s="37"/>
      <c r="BU4873" s="37"/>
      <c r="BV4873" s="37"/>
      <c r="BW4873" s="37"/>
      <c r="BX4873" s="37"/>
      <c r="BY4873" s="37"/>
      <c r="BZ4873" s="37"/>
      <c r="CA4873" s="37"/>
      <c r="CB4873" s="37"/>
      <c r="CC4873" s="37"/>
      <c r="CD4873" s="37"/>
      <c r="CE4873" s="37"/>
      <c r="CF4873" s="37"/>
      <c r="CG4873" s="37"/>
      <c r="CH4873" s="37"/>
      <c r="CI4873" s="37"/>
      <c r="CJ4873" s="37"/>
      <c r="CK4873" s="37"/>
      <c r="CL4873" s="37"/>
      <c r="CM4873" s="37"/>
      <c r="CN4873" s="37"/>
      <c r="CO4873" s="37"/>
      <c r="CP4873" s="37"/>
      <c r="CQ4873" s="37"/>
      <c r="CR4873" s="37"/>
      <c r="CS4873" s="37"/>
      <c r="CT4873" s="37"/>
      <c r="CU4873" s="37"/>
      <c r="CV4873" s="37"/>
      <c r="CW4873" s="37"/>
      <c r="CX4873" s="37"/>
      <c r="CY4873" s="37"/>
      <c r="CZ4873" s="37"/>
      <c r="DA4873" s="37"/>
      <c r="DB4873" s="37"/>
      <c r="DC4873" s="37"/>
      <c r="DD4873" s="37"/>
      <c r="DE4873" s="37"/>
      <c r="DF4873" s="37"/>
      <c r="DG4873" s="37"/>
      <c r="DH4873" s="37"/>
      <c r="DI4873" s="37"/>
      <c r="DJ4873" s="37"/>
      <c r="DL4873" s="13" t="str">
        <f t="shared" si="78"/>
        <v/>
      </c>
    </row>
    <row r="4874" spans="1:116" s="12" customFormat="1" x14ac:dyDescent="0.25">
      <c r="A4874" s="10"/>
      <c r="B4874" s="41"/>
      <c r="D4874" s="39"/>
      <c r="E4874" s="39"/>
      <c r="F4874" s="10"/>
      <c r="G4874" s="10"/>
      <c r="H4874" s="11"/>
      <c r="I4874" s="10"/>
      <c r="J4874" s="10"/>
      <c r="K4874" s="39"/>
      <c r="L4874" s="24"/>
      <c r="M4874" s="27"/>
      <c r="N4874" s="37"/>
      <c r="O4874" s="37"/>
      <c r="P4874" s="37"/>
      <c r="Q4874" s="37"/>
      <c r="R4874" s="37"/>
      <c r="S4874" s="37"/>
      <c r="T4874" s="37"/>
      <c r="U4874" s="37"/>
      <c r="V4874" s="37"/>
      <c r="W4874" s="37"/>
      <c r="X4874" s="37"/>
      <c r="Y4874" s="37"/>
      <c r="Z4874" s="37"/>
      <c r="AA4874" s="37"/>
      <c r="AB4874" s="37"/>
      <c r="AC4874" s="37"/>
      <c r="AD4874" s="37"/>
      <c r="AE4874" s="37"/>
      <c r="AF4874" s="37"/>
      <c r="AG4874" s="37"/>
      <c r="AH4874" s="37"/>
      <c r="AI4874" s="37"/>
      <c r="AJ4874" s="37"/>
      <c r="AK4874" s="37"/>
      <c r="AL4874" s="37"/>
      <c r="AM4874" s="37"/>
      <c r="AN4874" s="37"/>
      <c r="AO4874" s="37"/>
      <c r="AP4874" s="37"/>
      <c r="AQ4874" s="37"/>
      <c r="AR4874" s="37"/>
      <c r="AS4874" s="37"/>
      <c r="AT4874" s="37"/>
      <c r="AU4874" s="37"/>
      <c r="AV4874" s="37"/>
      <c r="AW4874" s="37"/>
      <c r="AX4874" s="37"/>
      <c r="AY4874" s="37"/>
      <c r="AZ4874" s="37"/>
      <c r="BA4874" s="37"/>
      <c r="BB4874" s="37"/>
      <c r="BC4874" s="37"/>
      <c r="BD4874" s="37"/>
      <c r="BE4874" s="37"/>
      <c r="BF4874" s="37"/>
      <c r="BG4874" s="37"/>
      <c r="BH4874" s="37"/>
      <c r="BI4874" s="37"/>
      <c r="BJ4874" s="37"/>
      <c r="BK4874" s="37"/>
      <c r="BL4874" s="37"/>
      <c r="BM4874" s="37"/>
      <c r="BN4874" s="37"/>
      <c r="BO4874" s="37"/>
      <c r="BP4874" s="37"/>
      <c r="BQ4874" s="37"/>
      <c r="BR4874" s="37"/>
      <c r="BS4874" s="37"/>
      <c r="BT4874" s="37"/>
      <c r="BU4874" s="37"/>
      <c r="BV4874" s="37"/>
      <c r="BW4874" s="37"/>
      <c r="BX4874" s="37"/>
      <c r="BY4874" s="37"/>
      <c r="BZ4874" s="37"/>
      <c r="CA4874" s="37"/>
      <c r="CB4874" s="37"/>
      <c r="CC4874" s="37"/>
      <c r="CD4874" s="37"/>
      <c r="CE4874" s="37"/>
      <c r="CF4874" s="37"/>
      <c r="CG4874" s="37"/>
      <c r="CH4874" s="37"/>
      <c r="CI4874" s="37"/>
      <c r="CJ4874" s="37"/>
      <c r="CK4874" s="37"/>
      <c r="CL4874" s="37"/>
      <c r="CM4874" s="37"/>
      <c r="CN4874" s="37"/>
      <c r="CO4874" s="37"/>
      <c r="CP4874" s="37"/>
      <c r="CQ4874" s="37"/>
      <c r="CR4874" s="37"/>
      <c r="CS4874" s="37"/>
      <c r="CT4874" s="37"/>
      <c r="CU4874" s="37"/>
      <c r="CV4874" s="37"/>
      <c r="CW4874" s="37"/>
      <c r="CX4874" s="37"/>
      <c r="CY4874" s="37"/>
      <c r="CZ4874" s="37"/>
      <c r="DA4874" s="37"/>
      <c r="DB4874" s="37"/>
      <c r="DC4874" s="37"/>
      <c r="DD4874" s="37"/>
      <c r="DE4874" s="37"/>
      <c r="DF4874" s="37"/>
      <c r="DG4874" s="37"/>
      <c r="DH4874" s="37"/>
      <c r="DI4874" s="37"/>
      <c r="DJ4874" s="37"/>
      <c r="DL4874" s="13" t="str">
        <f t="shared" si="78"/>
        <v/>
      </c>
    </row>
    <row r="4875" spans="1:116" s="12" customFormat="1" x14ac:dyDescent="0.25">
      <c r="A4875" s="10"/>
      <c r="B4875" s="41"/>
      <c r="D4875" s="39"/>
      <c r="E4875" s="39"/>
      <c r="F4875" s="10"/>
      <c r="G4875" s="10"/>
      <c r="H4875" s="11"/>
      <c r="I4875" s="10"/>
      <c r="J4875" s="10"/>
      <c r="K4875" s="39"/>
      <c r="L4875" s="24"/>
      <c r="M4875" s="27"/>
      <c r="N4875" s="37"/>
      <c r="O4875" s="37"/>
      <c r="P4875" s="37"/>
      <c r="Q4875" s="37"/>
      <c r="R4875" s="37"/>
      <c r="S4875" s="37"/>
      <c r="T4875" s="37"/>
      <c r="U4875" s="37"/>
      <c r="V4875" s="37"/>
      <c r="W4875" s="37"/>
      <c r="X4875" s="37"/>
      <c r="Y4875" s="37"/>
      <c r="Z4875" s="37"/>
      <c r="AA4875" s="37"/>
      <c r="AB4875" s="37"/>
      <c r="AC4875" s="37"/>
      <c r="AD4875" s="37"/>
      <c r="AE4875" s="37"/>
      <c r="AF4875" s="37"/>
      <c r="AG4875" s="37"/>
      <c r="AH4875" s="37"/>
      <c r="AI4875" s="37"/>
      <c r="AJ4875" s="37"/>
      <c r="AK4875" s="37"/>
      <c r="AL4875" s="37"/>
      <c r="AM4875" s="37"/>
      <c r="AN4875" s="37"/>
      <c r="AO4875" s="37"/>
      <c r="AP4875" s="37"/>
      <c r="AQ4875" s="37"/>
      <c r="AR4875" s="37"/>
      <c r="AS4875" s="37"/>
      <c r="AT4875" s="37"/>
      <c r="AU4875" s="37"/>
      <c r="AV4875" s="37"/>
      <c r="AW4875" s="37"/>
      <c r="AX4875" s="37"/>
      <c r="AY4875" s="37"/>
      <c r="AZ4875" s="37"/>
      <c r="BA4875" s="37"/>
      <c r="BB4875" s="37"/>
      <c r="BC4875" s="37"/>
      <c r="BD4875" s="37"/>
      <c r="BE4875" s="37"/>
      <c r="BF4875" s="37"/>
      <c r="BG4875" s="37"/>
      <c r="BH4875" s="37"/>
      <c r="BI4875" s="37"/>
      <c r="BJ4875" s="37"/>
      <c r="BK4875" s="37"/>
      <c r="BL4875" s="37"/>
      <c r="BM4875" s="37"/>
      <c r="BN4875" s="37"/>
      <c r="BO4875" s="37"/>
      <c r="BP4875" s="37"/>
      <c r="BQ4875" s="37"/>
      <c r="BR4875" s="37"/>
      <c r="BS4875" s="37"/>
      <c r="BT4875" s="37"/>
      <c r="BU4875" s="37"/>
      <c r="BV4875" s="37"/>
      <c r="BW4875" s="37"/>
      <c r="BX4875" s="37"/>
      <c r="BY4875" s="37"/>
      <c r="BZ4875" s="37"/>
      <c r="CA4875" s="37"/>
      <c r="CB4875" s="37"/>
      <c r="CC4875" s="37"/>
      <c r="CD4875" s="37"/>
      <c r="CE4875" s="37"/>
      <c r="CF4875" s="37"/>
      <c r="CG4875" s="37"/>
      <c r="CH4875" s="37"/>
      <c r="CI4875" s="37"/>
      <c r="CJ4875" s="37"/>
      <c r="CK4875" s="37"/>
      <c r="CL4875" s="37"/>
      <c r="CM4875" s="37"/>
      <c r="CN4875" s="37"/>
      <c r="CO4875" s="37"/>
      <c r="CP4875" s="37"/>
      <c r="CQ4875" s="37"/>
      <c r="CR4875" s="37"/>
      <c r="CS4875" s="37"/>
      <c r="CT4875" s="37"/>
      <c r="CU4875" s="37"/>
      <c r="CV4875" s="37"/>
      <c r="CW4875" s="37"/>
      <c r="CX4875" s="37"/>
      <c r="CY4875" s="37"/>
      <c r="CZ4875" s="37"/>
      <c r="DA4875" s="37"/>
      <c r="DB4875" s="37"/>
      <c r="DC4875" s="37"/>
      <c r="DD4875" s="37"/>
      <c r="DE4875" s="37"/>
      <c r="DF4875" s="37"/>
      <c r="DG4875" s="37"/>
      <c r="DH4875" s="37"/>
      <c r="DI4875" s="37"/>
      <c r="DJ4875" s="37"/>
      <c r="DL4875" s="13" t="str">
        <f t="shared" si="78"/>
        <v/>
      </c>
    </row>
    <row r="4876" spans="1:116" s="12" customFormat="1" x14ac:dyDescent="0.25">
      <c r="A4876" s="10"/>
      <c r="B4876" s="41"/>
      <c r="D4876" s="39"/>
      <c r="E4876" s="39"/>
      <c r="F4876" s="10"/>
      <c r="G4876" s="10"/>
      <c r="H4876" s="11"/>
      <c r="I4876" s="10"/>
      <c r="J4876" s="10"/>
      <c r="K4876" s="39"/>
      <c r="L4876" s="24"/>
      <c r="M4876" s="27"/>
      <c r="N4876" s="37"/>
      <c r="O4876" s="37"/>
      <c r="P4876" s="37"/>
      <c r="Q4876" s="37"/>
      <c r="R4876" s="37"/>
      <c r="S4876" s="37"/>
      <c r="T4876" s="37"/>
      <c r="U4876" s="37"/>
      <c r="V4876" s="37"/>
      <c r="W4876" s="37"/>
      <c r="X4876" s="37"/>
      <c r="Y4876" s="37"/>
      <c r="Z4876" s="37"/>
      <c r="AA4876" s="37"/>
      <c r="AB4876" s="37"/>
      <c r="AC4876" s="37"/>
      <c r="AD4876" s="37"/>
      <c r="AE4876" s="37"/>
      <c r="AF4876" s="37"/>
      <c r="AG4876" s="37"/>
      <c r="AH4876" s="37"/>
      <c r="AI4876" s="37"/>
      <c r="AJ4876" s="37"/>
      <c r="AK4876" s="37"/>
      <c r="AL4876" s="37"/>
      <c r="AM4876" s="37"/>
      <c r="AN4876" s="37"/>
      <c r="AO4876" s="37"/>
      <c r="AP4876" s="37"/>
      <c r="AQ4876" s="37"/>
      <c r="AR4876" s="37"/>
      <c r="AS4876" s="37"/>
      <c r="AT4876" s="37"/>
      <c r="AU4876" s="37"/>
      <c r="AV4876" s="37"/>
      <c r="AW4876" s="37"/>
      <c r="AX4876" s="37"/>
      <c r="AY4876" s="37"/>
      <c r="AZ4876" s="37"/>
      <c r="BA4876" s="37"/>
      <c r="BB4876" s="37"/>
      <c r="BC4876" s="37"/>
      <c r="BD4876" s="37"/>
      <c r="BE4876" s="37"/>
      <c r="BF4876" s="37"/>
      <c r="BG4876" s="37"/>
      <c r="BH4876" s="37"/>
      <c r="BI4876" s="37"/>
      <c r="BJ4876" s="37"/>
      <c r="BK4876" s="37"/>
      <c r="BL4876" s="37"/>
      <c r="BM4876" s="37"/>
      <c r="BN4876" s="37"/>
      <c r="BO4876" s="37"/>
      <c r="BP4876" s="37"/>
      <c r="BQ4876" s="37"/>
      <c r="BR4876" s="37"/>
      <c r="BS4876" s="37"/>
      <c r="BT4876" s="37"/>
      <c r="BU4876" s="37"/>
      <c r="BV4876" s="37"/>
      <c r="BW4876" s="37"/>
      <c r="BX4876" s="37"/>
      <c r="BY4876" s="37"/>
      <c r="BZ4876" s="37"/>
      <c r="CA4876" s="37"/>
      <c r="CB4876" s="37"/>
      <c r="CC4876" s="37"/>
      <c r="CD4876" s="37"/>
      <c r="CE4876" s="37"/>
      <c r="CF4876" s="37"/>
      <c r="CG4876" s="37"/>
      <c r="CH4876" s="37"/>
      <c r="CI4876" s="37"/>
      <c r="CJ4876" s="37"/>
      <c r="CK4876" s="37"/>
      <c r="CL4876" s="37"/>
      <c r="CM4876" s="37"/>
      <c r="CN4876" s="37"/>
      <c r="CO4876" s="37"/>
      <c r="CP4876" s="37"/>
      <c r="CQ4876" s="37"/>
      <c r="CR4876" s="37"/>
      <c r="CS4876" s="37"/>
      <c r="CT4876" s="37"/>
      <c r="CU4876" s="37"/>
      <c r="CV4876" s="37"/>
      <c r="CW4876" s="37"/>
      <c r="CX4876" s="37"/>
      <c r="CY4876" s="37"/>
      <c r="CZ4876" s="37"/>
      <c r="DA4876" s="37"/>
      <c r="DB4876" s="37"/>
      <c r="DC4876" s="37"/>
      <c r="DD4876" s="37"/>
      <c r="DE4876" s="37"/>
      <c r="DF4876" s="37"/>
      <c r="DG4876" s="37"/>
      <c r="DH4876" s="37"/>
      <c r="DI4876" s="37"/>
      <c r="DJ4876" s="37"/>
      <c r="DL4876" s="13" t="str">
        <f t="shared" si="78"/>
        <v/>
      </c>
    </row>
    <row r="4877" spans="1:116" s="12" customFormat="1" x14ac:dyDescent="0.25">
      <c r="A4877" s="10"/>
      <c r="B4877" s="41"/>
      <c r="D4877" s="39"/>
      <c r="E4877" s="39"/>
      <c r="F4877" s="10"/>
      <c r="G4877" s="10"/>
      <c r="H4877" s="11"/>
      <c r="I4877" s="10"/>
      <c r="J4877" s="10"/>
      <c r="K4877" s="39"/>
      <c r="L4877" s="24"/>
      <c r="M4877" s="27"/>
      <c r="N4877" s="37"/>
      <c r="O4877" s="37"/>
      <c r="P4877" s="37"/>
      <c r="Q4877" s="37"/>
      <c r="R4877" s="37"/>
      <c r="S4877" s="37"/>
      <c r="T4877" s="37"/>
      <c r="U4877" s="37"/>
      <c r="V4877" s="37"/>
      <c r="W4877" s="37"/>
      <c r="X4877" s="37"/>
      <c r="Y4877" s="37"/>
      <c r="Z4877" s="37"/>
      <c r="AA4877" s="37"/>
      <c r="AB4877" s="37"/>
      <c r="AC4877" s="37"/>
      <c r="AD4877" s="37"/>
      <c r="AE4877" s="37"/>
      <c r="AF4877" s="37"/>
      <c r="AG4877" s="37"/>
      <c r="AH4877" s="37"/>
      <c r="AI4877" s="37"/>
      <c r="AJ4877" s="37"/>
      <c r="AK4877" s="37"/>
      <c r="AL4877" s="37"/>
      <c r="AM4877" s="37"/>
      <c r="AN4877" s="37"/>
      <c r="AO4877" s="37"/>
      <c r="AP4877" s="37"/>
      <c r="AQ4877" s="37"/>
      <c r="AR4877" s="37"/>
      <c r="AS4877" s="37"/>
      <c r="AT4877" s="37"/>
      <c r="AU4877" s="37"/>
      <c r="AV4877" s="37"/>
      <c r="AW4877" s="37"/>
      <c r="AX4877" s="37"/>
      <c r="AY4877" s="37"/>
      <c r="AZ4877" s="37"/>
      <c r="BA4877" s="37"/>
      <c r="BB4877" s="37"/>
      <c r="BC4877" s="37"/>
      <c r="BD4877" s="37"/>
      <c r="BE4877" s="37"/>
      <c r="BF4877" s="37"/>
      <c r="BG4877" s="37"/>
      <c r="BH4877" s="37"/>
      <c r="BI4877" s="37"/>
      <c r="BJ4877" s="37"/>
      <c r="BK4877" s="37"/>
      <c r="BL4877" s="37"/>
      <c r="BM4877" s="37"/>
      <c r="BN4877" s="37"/>
      <c r="BO4877" s="37"/>
      <c r="BP4877" s="37"/>
      <c r="BQ4877" s="37"/>
      <c r="BR4877" s="37"/>
      <c r="BS4877" s="37"/>
      <c r="BT4877" s="37"/>
      <c r="BU4877" s="37"/>
      <c r="BV4877" s="37"/>
      <c r="BW4877" s="37"/>
      <c r="BX4877" s="37"/>
      <c r="BY4877" s="37"/>
      <c r="BZ4877" s="37"/>
      <c r="CA4877" s="37"/>
      <c r="CB4877" s="37"/>
      <c r="CC4877" s="37"/>
      <c r="CD4877" s="37"/>
      <c r="CE4877" s="37"/>
      <c r="CF4877" s="37"/>
      <c r="CG4877" s="37"/>
      <c r="CH4877" s="37"/>
      <c r="CI4877" s="37"/>
      <c r="CJ4877" s="37"/>
      <c r="CK4877" s="37"/>
      <c r="CL4877" s="37"/>
      <c r="CM4877" s="37"/>
      <c r="CN4877" s="37"/>
      <c r="CO4877" s="37"/>
      <c r="CP4877" s="37"/>
      <c r="CQ4877" s="37"/>
      <c r="CR4877" s="37"/>
      <c r="CS4877" s="37"/>
      <c r="CT4877" s="37"/>
      <c r="CU4877" s="37"/>
      <c r="CV4877" s="37"/>
      <c r="CW4877" s="37"/>
      <c r="CX4877" s="37"/>
      <c r="CY4877" s="37"/>
      <c r="CZ4877" s="37"/>
      <c r="DA4877" s="37"/>
      <c r="DB4877" s="37"/>
      <c r="DC4877" s="37"/>
      <c r="DD4877" s="37"/>
      <c r="DE4877" s="37"/>
      <c r="DF4877" s="37"/>
      <c r="DG4877" s="37"/>
      <c r="DH4877" s="37"/>
      <c r="DI4877" s="37"/>
      <c r="DJ4877" s="37"/>
      <c r="DL4877" s="13" t="str">
        <f t="shared" si="78"/>
        <v/>
      </c>
    </row>
    <row r="4878" spans="1:116" s="12" customFormat="1" x14ac:dyDescent="0.25">
      <c r="A4878" s="10"/>
      <c r="B4878" s="41"/>
      <c r="D4878" s="39"/>
      <c r="E4878" s="39"/>
      <c r="F4878" s="10"/>
      <c r="G4878" s="10"/>
      <c r="H4878" s="11"/>
      <c r="I4878" s="10"/>
      <c r="J4878" s="10"/>
      <c r="K4878" s="39"/>
      <c r="L4878" s="24"/>
      <c r="M4878" s="27"/>
      <c r="N4878" s="37"/>
      <c r="O4878" s="37"/>
      <c r="P4878" s="37"/>
      <c r="Q4878" s="37"/>
      <c r="R4878" s="37"/>
      <c r="S4878" s="37"/>
      <c r="T4878" s="37"/>
      <c r="U4878" s="37"/>
      <c r="V4878" s="37"/>
      <c r="W4878" s="37"/>
      <c r="X4878" s="37"/>
      <c r="Y4878" s="37"/>
      <c r="Z4878" s="37"/>
      <c r="AA4878" s="37"/>
      <c r="AB4878" s="37"/>
      <c r="AC4878" s="37"/>
      <c r="AD4878" s="37"/>
      <c r="AE4878" s="37"/>
      <c r="AF4878" s="37"/>
      <c r="AG4878" s="37"/>
      <c r="AH4878" s="37"/>
      <c r="AI4878" s="37"/>
      <c r="AJ4878" s="37"/>
      <c r="AK4878" s="37"/>
      <c r="AL4878" s="37"/>
      <c r="AM4878" s="37"/>
      <c r="AN4878" s="37"/>
      <c r="AO4878" s="37"/>
      <c r="AP4878" s="37"/>
      <c r="AQ4878" s="37"/>
      <c r="AR4878" s="37"/>
      <c r="AS4878" s="37"/>
      <c r="AT4878" s="37"/>
      <c r="AU4878" s="37"/>
      <c r="AV4878" s="37"/>
      <c r="AW4878" s="37"/>
      <c r="AX4878" s="37"/>
      <c r="AY4878" s="37"/>
      <c r="AZ4878" s="37"/>
      <c r="BA4878" s="37"/>
      <c r="BB4878" s="37"/>
      <c r="BC4878" s="37"/>
      <c r="BD4878" s="37"/>
      <c r="BE4878" s="37"/>
      <c r="BF4878" s="37"/>
      <c r="BG4878" s="37"/>
      <c r="BH4878" s="37"/>
      <c r="BI4878" s="37"/>
      <c r="BJ4878" s="37"/>
      <c r="BK4878" s="37"/>
      <c r="BL4878" s="37"/>
      <c r="BM4878" s="37"/>
      <c r="BN4878" s="37"/>
      <c r="BO4878" s="37"/>
      <c r="BP4878" s="37"/>
      <c r="BQ4878" s="37"/>
      <c r="BR4878" s="37"/>
      <c r="BS4878" s="37"/>
      <c r="BT4878" s="37"/>
      <c r="BU4878" s="37"/>
      <c r="BV4878" s="37"/>
      <c r="BW4878" s="37"/>
      <c r="BX4878" s="37"/>
      <c r="BY4878" s="37"/>
      <c r="BZ4878" s="37"/>
      <c r="CA4878" s="37"/>
      <c r="CB4878" s="37"/>
      <c r="CC4878" s="37"/>
      <c r="CD4878" s="37"/>
      <c r="CE4878" s="37"/>
      <c r="CF4878" s="37"/>
      <c r="CG4878" s="37"/>
      <c r="CH4878" s="37"/>
      <c r="CI4878" s="37"/>
      <c r="CJ4878" s="37"/>
      <c r="CK4878" s="37"/>
      <c r="CL4878" s="37"/>
      <c r="CM4878" s="37"/>
      <c r="CN4878" s="37"/>
      <c r="CO4878" s="37"/>
      <c r="CP4878" s="37"/>
      <c r="CQ4878" s="37"/>
      <c r="CR4878" s="37"/>
      <c r="CS4878" s="37"/>
      <c r="CT4878" s="37"/>
      <c r="CU4878" s="37"/>
      <c r="CV4878" s="37"/>
      <c r="CW4878" s="37"/>
      <c r="CX4878" s="37"/>
      <c r="CY4878" s="37"/>
      <c r="CZ4878" s="37"/>
      <c r="DA4878" s="37"/>
      <c r="DB4878" s="37"/>
      <c r="DC4878" s="37"/>
      <c r="DD4878" s="37"/>
      <c r="DE4878" s="37"/>
      <c r="DF4878" s="37"/>
      <c r="DG4878" s="37"/>
      <c r="DH4878" s="37"/>
      <c r="DI4878" s="37"/>
      <c r="DJ4878" s="37"/>
      <c r="DL4878" s="13" t="str">
        <f t="shared" si="78"/>
        <v/>
      </c>
    </row>
    <row r="4879" spans="1:116" s="12" customFormat="1" x14ac:dyDescent="0.25">
      <c r="A4879" s="10"/>
      <c r="B4879" s="41"/>
      <c r="D4879" s="39"/>
      <c r="E4879" s="39"/>
      <c r="F4879" s="10"/>
      <c r="G4879" s="10"/>
      <c r="H4879" s="11"/>
      <c r="I4879" s="10"/>
      <c r="J4879" s="10"/>
      <c r="K4879" s="39"/>
      <c r="L4879" s="24"/>
      <c r="M4879" s="27"/>
      <c r="N4879" s="37"/>
      <c r="O4879" s="37"/>
      <c r="P4879" s="37"/>
      <c r="Q4879" s="37"/>
      <c r="R4879" s="37"/>
      <c r="S4879" s="37"/>
      <c r="T4879" s="37"/>
      <c r="U4879" s="37"/>
      <c r="V4879" s="37"/>
      <c r="W4879" s="37"/>
      <c r="X4879" s="37"/>
      <c r="Y4879" s="37"/>
      <c r="Z4879" s="37"/>
      <c r="AA4879" s="37"/>
      <c r="AB4879" s="37"/>
      <c r="AC4879" s="37"/>
      <c r="AD4879" s="37"/>
      <c r="AE4879" s="37"/>
      <c r="AF4879" s="37"/>
      <c r="AG4879" s="37"/>
      <c r="AH4879" s="37"/>
      <c r="AI4879" s="37"/>
      <c r="AJ4879" s="37"/>
      <c r="AK4879" s="37"/>
      <c r="AL4879" s="37"/>
      <c r="AM4879" s="37"/>
      <c r="AN4879" s="37"/>
      <c r="AO4879" s="37"/>
      <c r="AP4879" s="37"/>
      <c r="AQ4879" s="37"/>
      <c r="AR4879" s="37"/>
      <c r="AS4879" s="37"/>
      <c r="AT4879" s="37"/>
      <c r="AU4879" s="37"/>
      <c r="AV4879" s="37"/>
      <c r="AW4879" s="37"/>
      <c r="AX4879" s="37"/>
      <c r="AY4879" s="37"/>
      <c r="AZ4879" s="37"/>
      <c r="BA4879" s="37"/>
      <c r="BB4879" s="37"/>
      <c r="BC4879" s="37"/>
      <c r="BD4879" s="37"/>
      <c r="BE4879" s="37"/>
      <c r="BF4879" s="37"/>
      <c r="BG4879" s="37"/>
      <c r="BH4879" s="37"/>
      <c r="BI4879" s="37"/>
      <c r="BJ4879" s="37"/>
      <c r="BK4879" s="37"/>
      <c r="BL4879" s="37"/>
      <c r="BM4879" s="37"/>
      <c r="BN4879" s="37"/>
      <c r="BO4879" s="37"/>
      <c r="BP4879" s="37"/>
      <c r="BQ4879" s="37"/>
      <c r="BR4879" s="37"/>
      <c r="BS4879" s="37"/>
      <c r="BT4879" s="37"/>
      <c r="BU4879" s="37"/>
      <c r="BV4879" s="37"/>
      <c r="BW4879" s="37"/>
      <c r="BX4879" s="37"/>
      <c r="BY4879" s="37"/>
      <c r="BZ4879" s="37"/>
      <c r="CA4879" s="37"/>
      <c r="CB4879" s="37"/>
      <c r="CC4879" s="37"/>
      <c r="CD4879" s="37"/>
      <c r="CE4879" s="37"/>
      <c r="CF4879" s="37"/>
      <c r="CG4879" s="37"/>
      <c r="CH4879" s="37"/>
      <c r="CI4879" s="37"/>
      <c r="CJ4879" s="37"/>
      <c r="CK4879" s="37"/>
      <c r="CL4879" s="37"/>
      <c r="CM4879" s="37"/>
      <c r="CN4879" s="37"/>
      <c r="CO4879" s="37"/>
      <c r="CP4879" s="37"/>
      <c r="CQ4879" s="37"/>
      <c r="CR4879" s="37"/>
      <c r="CS4879" s="37"/>
      <c r="CT4879" s="37"/>
      <c r="CU4879" s="37"/>
      <c r="CV4879" s="37"/>
      <c r="CW4879" s="37"/>
      <c r="CX4879" s="37"/>
      <c r="CY4879" s="37"/>
      <c r="CZ4879" s="37"/>
      <c r="DA4879" s="37"/>
      <c r="DB4879" s="37"/>
      <c r="DC4879" s="37"/>
      <c r="DD4879" s="37"/>
      <c r="DE4879" s="37"/>
      <c r="DF4879" s="37"/>
      <c r="DG4879" s="37"/>
      <c r="DH4879" s="37"/>
      <c r="DI4879" s="37"/>
      <c r="DJ4879" s="37"/>
      <c r="DL4879" s="13" t="str">
        <f t="shared" si="78"/>
        <v/>
      </c>
    </row>
    <row r="4880" spans="1:116" s="12" customFormat="1" x14ac:dyDescent="0.25">
      <c r="A4880" s="10"/>
      <c r="B4880" s="41"/>
      <c r="D4880" s="39"/>
      <c r="E4880" s="39"/>
      <c r="F4880" s="10"/>
      <c r="G4880" s="10"/>
      <c r="H4880" s="11"/>
      <c r="I4880" s="10"/>
      <c r="J4880" s="10"/>
      <c r="K4880" s="39"/>
      <c r="L4880" s="24"/>
      <c r="M4880" s="27"/>
      <c r="N4880" s="37"/>
      <c r="O4880" s="37"/>
      <c r="P4880" s="37"/>
      <c r="Q4880" s="37"/>
      <c r="R4880" s="37"/>
      <c r="S4880" s="37"/>
      <c r="T4880" s="37"/>
      <c r="U4880" s="37"/>
      <c r="V4880" s="37"/>
      <c r="W4880" s="37"/>
      <c r="X4880" s="37"/>
      <c r="Y4880" s="37"/>
      <c r="Z4880" s="37"/>
      <c r="AA4880" s="37"/>
      <c r="AB4880" s="37"/>
      <c r="AC4880" s="37"/>
      <c r="AD4880" s="37"/>
      <c r="AE4880" s="37"/>
      <c r="AF4880" s="37"/>
      <c r="AG4880" s="37"/>
      <c r="AH4880" s="37"/>
      <c r="AI4880" s="37"/>
      <c r="AJ4880" s="37"/>
      <c r="AK4880" s="37"/>
      <c r="AL4880" s="37"/>
      <c r="AM4880" s="37"/>
      <c r="AN4880" s="37"/>
      <c r="AO4880" s="37"/>
      <c r="AP4880" s="37"/>
      <c r="AQ4880" s="37"/>
      <c r="AR4880" s="37"/>
      <c r="AS4880" s="37"/>
      <c r="AT4880" s="37"/>
      <c r="AU4880" s="37"/>
      <c r="AV4880" s="37"/>
      <c r="AW4880" s="37"/>
      <c r="AX4880" s="37"/>
      <c r="AY4880" s="37"/>
      <c r="AZ4880" s="37"/>
      <c r="BA4880" s="37"/>
      <c r="BB4880" s="37"/>
      <c r="BC4880" s="37"/>
      <c r="BD4880" s="37"/>
      <c r="BE4880" s="37"/>
      <c r="BF4880" s="37"/>
      <c r="BG4880" s="37"/>
      <c r="BH4880" s="37"/>
      <c r="BI4880" s="37"/>
      <c r="BJ4880" s="37"/>
      <c r="BK4880" s="37"/>
      <c r="BL4880" s="37"/>
      <c r="BM4880" s="37"/>
      <c r="BN4880" s="37"/>
      <c r="BO4880" s="37"/>
      <c r="BP4880" s="37"/>
      <c r="BQ4880" s="37"/>
      <c r="BR4880" s="37"/>
      <c r="BS4880" s="37"/>
      <c r="BT4880" s="37"/>
      <c r="BU4880" s="37"/>
      <c r="BV4880" s="37"/>
      <c r="BW4880" s="37"/>
      <c r="BX4880" s="37"/>
      <c r="BY4880" s="37"/>
      <c r="BZ4880" s="37"/>
      <c r="CA4880" s="37"/>
      <c r="CB4880" s="37"/>
      <c r="CC4880" s="37"/>
      <c r="CD4880" s="37"/>
      <c r="CE4880" s="37"/>
      <c r="CF4880" s="37"/>
      <c r="CG4880" s="37"/>
      <c r="CH4880" s="37"/>
      <c r="CI4880" s="37"/>
      <c r="CJ4880" s="37"/>
      <c r="CK4880" s="37"/>
      <c r="CL4880" s="37"/>
      <c r="CM4880" s="37"/>
      <c r="CN4880" s="37"/>
      <c r="CO4880" s="37"/>
      <c r="CP4880" s="37"/>
      <c r="CQ4880" s="37"/>
      <c r="CR4880" s="37"/>
      <c r="CS4880" s="37"/>
      <c r="CT4880" s="37"/>
      <c r="CU4880" s="37"/>
      <c r="CV4880" s="37"/>
      <c r="CW4880" s="37"/>
      <c r="CX4880" s="37"/>
      <c r="CY4880" s="37"/>
      <c r="CZ4880" s="37"/>
      <c r="DA4880" s="37"/>
      <c r="DB4880" s="37"/>
      <c r="DC4880" s="37"/>
      <c r="DD4880" s="37"/>
      <c r="DE4880" s="37"/>
      <c r="DF4880" s="37"/>
      <c r="DG4880" s="37"/>
      <c r="DH4880" s="37"/>
      <c r="DI4880" s="37"/>
      <c r="DJ4880" s="37"/>
      <c r="DL4880" s="13" t="str">
        <f t="shared" si="78"/>
        <v/>
      </c>
    </row>
    <row r="4881" spans="1:116" s="12" customFormat="1" x14ac:dyDescent="0.25">
      <c r="A4881" s="10"/>
      <c r="B4881" s="41"/>
      <c r="D4881" s="39"/>
      <c r="E4881" s="39"/>
      <c r="F4881" s="10"/>
      <c r="G4881" s="10"/>
      <c r="H4881" s="11"/>
      <c r="I4881" s="10"/>
      <c r="J4881" s="10"/>
      <c r="K4881" s="39"/>
      <c r="L4881" s="24"/>
      <c r="M4881" s="27"/>
      <c r="N4881" s="37"/>
      <c r="O4881" s="37"/>
      <c r="P4881" s="37"/>
      <c r="Q4881" s="37"/>
      <c r="R4881" s="37"/>
      <c r="S4881" s="37"/>
      <c r="T4881" s="37"/>
      <c r="U4881" s="37"/>
      <c r="V4881" s="37"/>
      <c r="W4881" s="37"/>
      <c r="X4881" s="37"/>
      <c r="Y4881" s="37"/>
      <c r="Z4881" s="37"/>
      <c r="AA4881" s="37"/>
      <c r="AB4881" s="37"/>
      <c r="AC4881" s="37"/>
      <c r="AD4881" s="37"/>
      <c r="AE4881" s="37"/>
      <c r="AF4881" s="37"/>
      <c r="AG4881" s="37"/>
      <c r="AH4881" s="37"/>
      <c r="AI4881" s="37"/>
      <c r="AJ4881" s="37"/>
      <c r="AK4881" s="37"/>
      <c r="AL4881" s="37"/>
      <c r="AM4881" s="37"/>
      <c r="AN4881" s="37"/>
      <c r="AO4881" s="37"/>
      <c r="AP4881" s="37"/>
      <c r="AQ4881" s="37"/>
      <c r="AR4881" s="37"/>
      <c r="AS4881" s="37"/>
      <c r="AT4881" s="37"/>
      <c r="AU4881" s="37"/>
      <c r="AV4881" s="37"/>
      <c r="AW4881" s="37"/>
      <c r="AX4881" s="37"/>
      <c r="AY4881" s="37"/>
      <c r="AZ4881" s="37"/>
      <c r="BA4881" s="37"/>
      <c r="BB4881" s="37"/>
      <c r="BC4881" s="37"/>
      <c r="BD4881" s="37"/>
      <c r="BE4881" s="37"/>
      <c r="BF4881" s="37"/>
      <c r="BG4881" s="37"/>
      <c r="BH4881" s="37"/>
      <c r="BI4881" s="37"/>
      <c r="BJ4881" s="37"/>
      <c r="BK4881" s="37"/>
      <c r="BL4881" s="37"/>
      <c r="BM4881" s="37"/>
      <c r="BN4881" s="37"/>
      <c r="BO4881" s="37"/>
      <c r="BP4881" s="37"/>
      <c r="BQ4881" s="37"/>
      <c r="BR4881" s="37"/>
      <c r="BS4881" s="37"/>
      <c r="BT4881" s="37"/>
      <c r="BU4881" s="37"/>
      <c r="BV4881" s="37"/>
      <c r="BW4881" s="37"/>
      <c r="BX4881" s="37"/>
      <c r="BY4881" s="37"/>
      <c r="BZ4881" s="37"/>
      <c r="CA4881" s="37"/>
      <c r="CB4881" s="37"/>
      <c r="CC4881" s="37"/>
      <c r="CD4881" s="37"/>
      <c r="CE4881" s="37"/>
      <c r="CF4881" s="37"/>
      <c r="CG4881" s="37"/>
      <c r="CH4881" s="37"/>
      <c r="CI4881" s="37"/>
      <c r="CJ4881" s="37"/>
      <c r="CK4881" s="37"/>
      <c r="CL4881" s="37"/>
      <c r="CM4881" s="37"/>
      <c r="CN4881" s="37"/>
      <c r="CO4881" s="37"/>
      <c r="CP4881" s="37"/>
      <c r="CQ4881" s="37"/>
      <c r="CR4881" s="37"/>
      <c r="CS4881" s="37"/>
      <c r="CT4881" s="37"/>
      <c r="CU4881" s="37"/>
      <c r="CV4881" s="37"/>
      <c r="CW4881" s="37"/>
      <c r="CX4881" s="37"/>
      <c r="CY4881" s="37"/>
      <c r="CZ4881" s="37"/>
      <c r="DA4881" s="37"/>
      <c r="DB4881" s="37"/>
      <c r="DC4881" s="37"/>
      <c r="DD4881" s="37"/>
      <c r="DE4881" s="37"/>
      <c r="DF4881" s="37"/>
      <c r="DG4881" s="37"/>
      <c r="DH4881" s="37"/>
      <c r="DI4881" s="37"/>
      <c r="DJ4881" s="37"/>
      <c r="DL4881" s="13" t="str">
        <f t="shared" si="78"/>
        <v/>
      </c>
    </row>
    <row r="4882" spans="1:116" s="12" customFormat="1" x14ac:dyDescent="0.25">
      <c r="A4882" s="10"/>
      <c r="B4882" s="41"/>
      <c r="D4882" s="39"/>
      <c r="E4882" s="39"/>
      <c r="F4882" s="10"/>
      <c r="G4882" s="10"/>
      <c r="H4882" s="11"/>
      <c r="I4882" s="10"/>
      <c r="J4882" s="10"/>
      <c r="K4882" s="39"/>
      <c r="L4882" s="24"/>
      <c r="M4882" s="27"/>
      <c r="N4882" s="37"/>
      <c r="O4882" s="37"/>
      <c r="P4882" s="37"/>
      <c r="Q4882" s="37"/>
      <c r="R4882" s="37"/>
      <c r="S4882" s="37"/>
      <c r="T4882" s="37"/>
      <c r="U4882" s="37"/>
      <c r="V4882" s="37"/>
      <c r="W4882" s="37"/>
      <c r="X4882" s="37"/>
      <c r="Y4882" s="37"/>
      <c r="Z4882" s="37"/>
      <c r="AA4882" s="37"/>
      <c r="AB4882" s="37"/>
      <c r="AC4882" s="37"/>
      <c r="AD4882" s="37"/>
      <c r="AE4882" s="37"/>
      <c r="AF4882" s="37"/>
      <c r="AG4882" s="37"/>
      <c r="AH4882" s="37"/>
      <c r="AI4882" s="37"/>
      <c r="AJ4882" s="37"/>
      <c r="AK4882" s="37"/>
      <c r="AL4882" s="37"/>
      <c r="AM4882" s="37"/>
      <c r="AN4882" s="37"/>
      <c r="AO4882" s="37"/>
      <c r="AP4882" s="37"/>
      <c r="AQ4882" s="37"/>
      <c r="AR4882" s="37"/>
      <c r="AS4882" s="37"/>
      <c r="AT4882" s="37"/>
      <c r="AU4882" s="37"/>
      <c r="AV4882" s="37"/>
      <c r="AW4882" s="37"/>
      <c r="AX4882" s="37"/>
      <c r="AY4882" s="37"/>
      <c r="AZ4882" s="37"/>
      <c r="BA4882" s="37"/>
      <c r="BB4882" s="37"/>
      <c r="BC4882" s="37"/>
      <c r="BD4882" s="37"/>
      <c r="BE4882" s="37"/>
      <c r="BF4882" s="37"/>
      <c r="BG4882" s="37"/>
      <c r="BH4882" s="37"/>
      <c r="BI4882" s="37"/>
      <c r="BJ4882" s="37"/>
      <c r="BK4882" s="37"/>
      <c r="BL4882" s="37"/>
      <c r="BM4882" s="37"/>
      <c r="BN4882" s="37"/>
      <c r="BO4882" s="37"/>
      <c r="BP4882" s="37"/>
      <c r="BQ4882" s="37"/>
      <c r="BR4882" s="37"/>
      <c r="BS4882" s="37"/>
      <c r="BT4882" s="37"/>
      <c r="BU4882" s="37"/>
      <c r="BV4882" s="37"/>
      <c r="BW4882" s="37"/>
      <c r="BX4882" s="37"/>
      <c r="BY4882" s="37"/>
      <c r="BZ4882" s="37"/>
      <c r="CA4882" s="37"/>
      <c r="CB4882" s="37"/>
      <c r="CC4882" s="37"/>
      <c r="CD4882" s="37"/>
      <c r="CE4882" s="37"/>
      <c r="CF4882" s="37"/>
      <c r="CG4882" s="37"/>
      <c r="CH4882" s="37"/>
      <c r="CI4882" s="37"/>
      <c r="CJ4882" s="37"/>
      <c r="CK4882" s="37"/>
      <c r="CL4882" s="37"/>
      <c r="CM4882" s="37"/>
      <c r="CN4882" s="37"/>
      <c r="CO4882" s="37"/>
      <c r="CP4882" s="37"/>
      <c r="CQ4882" s="37"/>
      <c r="CR4882" s="37"/>
      <c r="CS4882" s="37"/>
      <c r="CT4882" s="37"/>
      <c r="CU4882" s="37"/>
      <c r="CV4882" s="37"/>
      <c r="CW4882" s="37"/>
      <c r="CX4882" s="37"/>
      <c r="CY4882" s="37"/>
      <c r="CZ4882" s="37"/>
      <c r="DA4882" s="37"/>
      <c r="DB4882" s="37"/>
      <c r="DC4882" s="37"/>
      <c r="DD4882" s="37"/>
      <c r="DE4882" s="37"/>
      <c r="DF4882" s="37"/>
      <c r="DG4882" s="37"/>
      <c r="DH4882" s="37"/>
      <c r="DI4882" s="37"/>
      <c r="DJ4882" s="37"/>
      <c r="DL4882" s="13" t="str">
        <f t="shared" si="78"/>
        <v/>
      </c>
    </row>
    <row r="4883" spans="1:116" s="12" customFormat="1" x14ac:dyDescent="0.25">
      <c r="A4883" s="10"/>
      <c r="B4883" s="41"/>
      <c r="D4883" s="39"/>
      <c r="E4883" s="39"/>
      <c r="F4883" s="10"/>
      <c r="G4883" s="10"/>
      <c r="H4883" s="11"/>
      <c r="I4883" s="10"/>
      <c r="J4883" s="10"/>
      <c r="K4883" s="39"/>
      <c r="L4883" s="24"/>
      <c r="M4883" s="27"/>
      <c r="N4883" s="37"/>
      <c r="O4883" s="37"/>
      <c r="P4883" s="37"/>
      <c r="Q4883" s="37"/>
      <c r="R4883" s="37"/>
      <c r="S4883" s="37"/>
      <c r="T4883" s="37"/>
      <c r="U4883" s="37"/>
      <c r="V4883" s="37"/>
      <c r="W4883" s="37"/>
      <c r="X4883" s="37"/>
      <c r="Y4883" s="37"/>
      <c r="Z4883" s="37"/>
      <c r="AA4883" s="37"/>
      <c r="AB4883" s="37"/>
      <c r="AC4883" s="37"/>
      <c r="AD4883" s="37"/>
      <c r="AE4883" s="37"/>
      <c r="AF4883" s="37"/>
      <c r="AG4883" s="37"/>
      <c r="AH4883" s="37"/>
      <c r="AI4883" s="37"/>
      <c r="AJ4883" s="37"/>
      <c r="AK4883" s="37"/>
      <c r="AL4883" s="37"/>
      <c r="AM4883" s="37"/>
      <c r="AN4883" s="37"/>
      <c r="AO4883" s="37"/>
      <c r="AP4883" s="37"/>
      <c r="AQ4883" s="37"/>
      <c r="AR4883" s="37"/>
      <c r="AS4883" s="37"/>
      <c r="AT4883" s="37"/>
      <c r="AU4883" s="37"/>
      <c r="AV4883" s="37"/>
      <c r="AW4883" s="37"/>
      <c r="AX4883" s="37"/>
      <c r="AY4883" s="37"/>
      <c r="AZ4883" s="37"/>
      <c r="BA4883" s="37"/>
      <c r="BB4883" s="37"/>
      <c r="BC4883" s="37"/>
      <c r="BD4883" s="37"/>
      <c r="BE4883" s="37"/>
      <c r="BF4883" s="37"/>
      <c r="BG4883" s="37"/>
      <c r="BH4883" s="37"/>
      <c r="BI4883" s="37"/>
      <c r="BJ4883" s="37"/>
      <c r="BK4883" s="37"/>
      <c r="BL4883" s="37"/>
      <c r="BM4883" s="37"/>
      <c r="BN4883" s="37"/>
      <c r="BO4883" s="37"/>
      <c r="BP4883" s="37"/>
      <c r="BQ4883" s="37"/>
      <c r="BR4883" s="37"/>
      <c r="BS4883" s="37"/>
      <c r="BT4883" s="37"/>
      <c r="BU4883" s="37"/>
      <c r="BV4883" s="37"/>
      <c r="BW4883" s="37"/>
      <c r="BX4883" s="37"/>
      <c r="BY4883" s="37"/>
      <c r="BZ4883" s="37"/>
      <c r="CA4883" s="37"/>
      <c r="CB4883" s="37"/>
      <c r="CC4883" s="37"/>
      <c r="CD4883" s="37"/>
      <c r="CE4883" s="37"/>
      <c r="CF4883" s="37"/>
      <c r="CG4883" s="37"/>
      <c r="CH4883" s="37"/>
      <c r="CI4883" s="37"/>
      <c r="CJ4883" s="37"/>
      <c r="CK4883" s="37"/>
      <c r="CL4883" s="37"/>
      <c r="CM4883" s="37"/>
      <c r="CN4883" s="37"/>
      <c r="CO4883" s="37"/>
      <c r="CP4883" s="37"/>
      <c r="CQ4883" s="37"/>
      <c r="CR4883" s="37"/>
      <c r="CS4883" s="37"/>
      <c r="CT4883" s="37"/>
      <c r="CU4883" s="37"/>
      <c r="CV4883" s="37"/>
      <c r="CW4883" s="37"/>
      <c r="CX4883" s="37"/>
      <c r="CY4883" s="37"/>
      <c r="CZ4883" s="37"/>
      <c r="DA4883" s="37"/>
      <c r="DB4883" s="37"/>
      <c r="DC4883" s="37"/>
      <c r="DD4883" s="37"/>
      <c r="DE4883" s="37"/>
      <c r="DF4883" s="37"/>
      <c r="DG4883" s="37"/>
      <c r="DH4883" s="37"/>
      <c r="DI4883" s="37"/>
      <c r="DJ4883" s="37"/>
      <c r="DL4883" s="13" t="str">
        <f t="shared" si="78"/>
        <v/>
      </c>
    </row>
    <row r="4884" spans="1:116" s="12" customFormat="1" x14ac:dyDescent="0.25">
      <c r="A4884" s="10"/>
      <c r="B4884" s="41"/>
      <c r="D4884" s="39"/>
      <c r="E4884" s="39"/>
      <c r="F4884" s="10"/>
      <c r="G4884" s="10"/>
      <c r="H4884" s="11"/>
      <c r="I4884" s="10"/>
      <c r="J4884" s="10"/>
      <c r="K4884" s="39"/>
      <c r="L4884" s="24"/>
      <c r="M4884" s="27"/>
      <c r="N4884" s="37"/>
      <c r="O4884" s="37"/>
      <c r="P4884" s="37"/>
      <c r="Q4884" s="37"/>
      <c r="R4884" s="37"/>
      <c r="S4884" s="37"/>
      <c r="T4884" s="37"/>
      <c r="U4884" s="37"/>
      <c r="V4884" s="37"/>
      <c r="W4884" s="37"/>
      <c r="X4884" s="37"/>
      <c r="Y4884" s="37"/>
      <c r="Z4884" s="37"/>
      <c r="AA4884" s="37"/>
      <c r="AB4884" s="37"/>
      <c r="AC4884" s="37"/>
      <c r="AD4884" s="37"/>
      <c r="AE4884" s="37"/>
      <c r="AF4884" s="37"/>
      <c r="AG4884" s="37"/>
      <c r="AH4884" s="37"/>
      <c r="AI4884" s="37"/>
      <c r="AJ4884" s="37"/>
      <c r="AK4884" s="37"/>
      <c r="AL4884" s="37"/>
      <c r="AM4884" s="37"/>
      <c r="AN4884" s="37"/>
      <c r="AO4884" s="37"/>
      <c r="AP4884" s="37"/>
      <c r="AQ4884" s="37"/>
      <c r="AR4884" s="37"/>
      <c r="AS4884" s="37"/>
      <c r="AT4884" s="37"/>
      <c r="AU4884" s="37"/>
      <c r="AV4884" s="37"/>
      <c r="AW4884" s="37"/>
      <c r="AX4884" s="37"/>
      <c r="AY4884" s="37"/>
      <c r="AZ4884" s="37"/>
      <c r="BA4884" s="37"/>
      <c r="BB4884" s="37"/>
      <c r="BC4884" s="37"/>
      <c r="BD4884" s="37"/>
      <c r="BE4884" s="37"/>
      <c r="BF4884" s="37"/>
      <c r="BG4884" s="37"/>
      <c r="BH4884" s="37"/>
      <c r="BI4884" s="37"/>
      <c r="BJ4884" s="37"/>
      <c r="BK4884" s="37"/>
      <c r="BL4884" s="37"/>
      <c r="BM4884" s="37"/>
      <c r="BN4884" s="37"/>
      <c r="BO4884" s="37"/>
      <c r="BP4884" s="37"/>
      <c r="BQ4884" s="37"/>
      <c r="BR4884" s="37"/>
      <c r="BS4884" s="37"/>
      <c r="BT4884" s="37"/>
      <c r="BU4884" s="37"/>
      <c r="BV4884" s="37"/>
      <c r="BW4884" s="37"/>
      <c r="BX4884" s="37"/>
      <c r="BY4884" s="37"/>
      <c r="BZ4884" s="37"/>
      <c r="CA4884" s="37"/>
      <c r="CB4884" s="37"/>
      <c r="CC4884" s="37"/>
      <c r="CD4884" s="37"/>
      <c r="CE4884" s="37"/>
      <c r="CF4884" s="37"/>
      <c r="CG4884" s="37"/>
      <c r="CH4884" s="37"/>
      <c r="CI4884" s="37"/>
      <c r="CJ4884" s="37"/>
      <c r="CK4884" s="37"/>
      <c r="CL4884" s="37"/>
      <c r="CM4884" s="37"/>
      <c r="CN4884" s="37"/>
      <c r="CO4884" s="37"/>
      <c r="CP4884" s="37"/>
      <c r="CQ4884" s="37"/>
      <c r="CR4884" s="37"/>
      <c r="CS4884" s="37"/>
      <c r="CT4884" s="37"/>
      <c r="CU4884" s="37"/>
      <c r="CV4884" s="37"/>
      <c r="CW4884" s="37"/>
      <c r="CX4884" s="37"/>
      <c r="CY4884" s="37"/>
      <c r="CZ4884" s="37"/>
      <c r="DA4884" s="37"/>
      <c r="DB4884" s="37"/>
      <c r="DC4884" s="37"/>
      <c r="DD4884" s="37"/>
      <c r="DE4884" s="37"/>
      <c r="DF4884" s="37"/>
      <c r="DG4884" s="37"/>
      <c r="DH4884" s="37"/>
      <c r="DI4884" s="37"/>
      <c r="DJ4884" s="37"/>
      <c r="DL4884" s="13" t="str">
        <f t="shared" si="78"/>
        <v/>
      </c>
    </row>
    <row r="4885" spans="1:116" s="12" customFormat="1" x14ac:dyDescent="0.25">
      <c r="A4885" s="10"/>
      <c r="B4885" s="41"/>
      <c r="D4885" s="39"/>
      <c r="E4885" s="39"/>
      <c r="F4885" s="10"/>
      <c r="G4885" s="10"/>
      <c r="H4885" s="11"/>
      <c r="I4885" s="10"/>
      <c r="J4885" s="10"/>
      <c r="K4885" s="39"/>
      <c r="L4885" s="24"/>
      <c r="M4885" s="27"/>
      <c r="N4885" s="37"/>
      <c r="O4885" s="37"/>
      <c r="P4885" s="37"/>
      <c r="Q4885" s="37"/>
      <c r="R4885" s="37"/>
      <c r="S4885" s="37"/>
      <c r="T4885" s="37"/>
      <c r="U4885" s="37"/>
      <c r="V4885" s="37"/>
      <c r="W4885" s="37"/>
      <c r="X4885" s="37"/>
      <c r="Y4885" s="37"/>
      <c r="Z4885" s="37"/>
      <c r="AA4885" s="37"/>
      <c r="AB4885" s="37"/>
      <c r="AC4885" s="37"/>
      <c r="AD4885" s="37"/>
      <c r="AE4885" s="37"/>
      <c r="AF4885" s="37"/>
      <c r="AG4885" s="37"/>
      <c r="AH4885" s="37"/>
      <c r="AI4885" s="37"/>
      <c r="AJ4885" s="37"/>
      <c r="AK4885" s="37"/>
      <c r="AL4885" s="37"/>
      <c r="AM4885" s="37"/>
      <c r="AN4885" s="37"/>
      <c r="AO4885" s="37"/>
      <c r="AP4885" s="37"/>
      <c r="AQ4885" s="37"/>
      <c r="AR4885" s="37"/>
      <c r="AS4885" s="37"/>
      <c r="AT4885" s="37"/>
      <c r="AU4885" s="37"/>
      <c r="AV4885" s="37"/>
      <c r="AW4885" s="37"/>
      <c r="AX4885" s="37"/>
      <c r="AY4885" s="37"/>
      <c r="AZ4885" s="37"/>
      <c r="BA4885" s="37"/>
      <c r="BB4885" s="37"/>
      <c r="BC4885" s="37"/>
      <c r="BD4885" s="37"/>
      <c r="BE4885" s="37"/>
      <c r="BF4885" s="37"/>
      <c r="BG4885" s="37"/>
      <c r="BH4885" s="37"/>
      <c r="BI4885" s="37"/>
      <c r="BJ4885" s="37"/>
      <c r="BK4885" s="37"/>
      <c r="BL4885" s="37"/>
      <c r="BM4885" s="37"/>
      <c r="BN4885" s="37"/>
      <c r="BO4885" s="37"/>
      <c r="BP4885" s="37"/>
      <c r="BQ4885" s="37"/>
      <c r="BR4885" s="37"/>
      <c r="BS4885" s="37"/>
      <c r="BT4885" s="37"/>
      <c r="BU4885" s="37"/>
      <c r="BV4885" s="37"/>
      <c r="BW4885" s="37"/>
      <c r="BX4885" s="37"/>
      <c r="BY4885" s="37"/>
      <c r="BZ4885" s="37"/>
      <c r="CA4885" s="37"/>
      <c r="CB4885" s="37"/>
      <c r="CC4885" s="37"/>
      <c r="CD4885" s="37"/>
      <c r="CE4885" s="37"/>
      <c r="CF4885" s="37"/>
      <c r="CG4885" s="37"/>
      <c r="CH4885" s="37"/>
      <c r="CI4885" s="37"/>
      <c r="CJ4885" s="37"/>
      <c r="CK4885" s="37"/>
      <c r="CL4885" s="37"/>
      <c r="CM4885" s="37"/>
      <c r="CN4885" s="37"/>
      <c r="CO4885" s="37"/>
      <c r="CP4885" s="37"/>
      <c r="CQ4885" s="37"/>
      <c r="CR4885" s="37"/>
      <c r="CS4885" s="37"/>
      <c r="CT4885" s="37"/>
      <c r="CU4885" s="37"/>
      <c r="CV4885" s="37"/>
      <c r="CW4885" s="37"/>
      <c r="CX4885" s="37"/>
      <c r="CY4885" s="37"/>
      <c r="CZ4885" s="37"/>
      <c r="DA4885" s="37"/>
      <c r="DB4885" s="37"/>
      <c r="DC4885" s="37"/>
      <c r="DD4885" s="37"/>
      <c r="DE4885" s="37"/>
      <c r="DF4885" s="37"/>
      <c r="DG4885" s="37"/>
      <c r="DH4885" s="37"/>
      <c r="DI4885" s="37"/>
      <c r="DJ4885" s="37"/>
      <c r="DL4885" s="13" t="str">
        <f t="shared" si="78"/>
        <v/>
      </c>
    </row>
    <row r="4886" spans="1:116" s="12" customFormat="1" x14ac:dyDescent="0.25">
      <c r="A4886" s="10"/>
      <c r="B4886" s="41"/>
      <c r="D4886" s="39"/>
      <c r="E4886" s="39"/>
      <c r="F4886" s="10"/>
      <c r="G4886" s="10"/>
      <c r="H4886" s="11"/>
      <c r="I4886" s="10"/>
      <c r="J4886" s="10"/>
      <c r="K4886" s="39"/>
      <c r="L4886" s="24"/>
      <c r="M4886" s="27"/>
      <c r="N4886" s="37"/>
      <c r="O4886" s="37"/>
      <c r="P4886" s="37"/>
      <c r="Q4886" s="37"/>
      <c r="R4886" s="37"/>
      <c r="S4886" s="37"/>
      <c r="T4886" s="37"/>
      <c r="U4886" s="37"/>
      <c r="V4886" s="37"/>
      <c r="W4886" s="37"/>
      <c r="X4886" s="37"/>
      <c r="Y4886" s="37"/>
      <c r="Z4886" s="37"/>
      <c r="AA4886" s="37"/>
      <c r="AB4886" s="37"/>
      <c r="AC4886" s="37"/>
      <c r="AD4886" s="37"/>
      <c r="AE4886" s="37"/>
      <c r="AF4886" s="37"/>
      <c r="AG4886" s="37"/>
      <c r="AH4886" s="37"/>
      <c r="AI4886" s="37"/>
      <c r="AJ4886" s="37"/>
      <c r="AK4886" s="37"/>
      <c r="AL4886" s="37"/>
      <c r="AM4886" s="37"/>
      <c r="AN4886" s="37"/>
      <c r="AO4886" s="37"/>
      <c r="AP4886" s="37"/>
      <c r="AQ4886" s="37"/>
      <c r="AR4886" s="37"/>
      <c r="AS4886" s="37"/>
      <c r="AT4886" s="37"/>
      <c r="AU4886" s="37"/>
      <c r="AV4886" s="37"/>
      <c r="AW4886" s="37"/>
      <c r="AX4886" s="37"/>
      <c r="AY4886" s="37"/>
      <c r="AZ4886" s="37"/>
      <c r="BA4886" s="37"/>
      <c r="BB4886" s="37"/>
      <c r="BC4886" s="37"/>
      <c r="BD4886" s="37"/>
      <c r="BE4886" s="37"/>
      <c r="BF4886" s="37"/>
      <c r="BG4886" s="37"/>
      <c r="BH4886" s="37"/>
      <c r="BI4886" s="37"/>
      <c r="BJ4886" s="37"/>
      <c r="BK4886" s="37"/>
      <c r="BL4886" s="37"/>
      <c r="BM4886" s="37"/>
      <c r="BN4886" s="37"/>
      <c r="BO4886" s="37"/>
      <c r="BP4886" s="37"/>
      <c r="BQ4886" s="37"/>
      <c r="BR4886" s="37"/>
      <c r="BS4886" s="37"/>
      <c r="BT4886" s="37"/>
      <c r="BU4886" s="37"/>
      <c r="BV4886" s="37"/>
      <c r="BW4886" s="37"/>
      <c r="BX4886" s="37"/>
      <c r="BY4886" s="37"/>
      <c r="BZ4886" s="37"/>
      <c r="CA4886" s="37"/>
      <c r="CB4886" s="37"/>
      <c r="CC4886" s="37"/>
      <c r="CD4886" s="37"/>
      <c r="CE4886" s="37"/>
      <c r="CF4886" s="37"/>
      <c r="CG4886" s="37"/>
      <c r="CH4886" s="37"/>
      <c r="CI4886" s="37"/>
      <c r="CJ4886" s="37"/>
      <c r="CK4886" s="37"/>
      <c r="CL4886" s="37"/>
      <c r="CM4886" s="37"/>
      <c r="CN4886" s="37"/>
      <c r="CO4886" s="37"/>
      <c r="CP4886" s="37"/>
      <c r="CQ4886" s="37"/>
      <c r="CR4886" s="37"/>
      <c r="CS4886" s="37"/>
      <c r="CT4886" s="37"/>
      <c r="CU4886" s="37"/>
      <c r="CV4886" s="37"/>
      <c r="CW4886" s="37"/>
      <c r="CX4886" s="37"/>
      <c r="CY4886" s="37"/>
      <c r="CZ4886" s="37"/>
      <c r="DA4886" s="37"/>
      <c r="DB4886" s="37"/>
      <c r="DC4886" s="37"/>
      <c r="DD4886" s="37"/>
      <c r="DE4886" s="37"/>
      <c r="DF4886" s="37"/>
      <c r="DG4886" s="37"/>
      <c r="DH4886" s="37"/>
      <c r="DI4886" s="37"/>
      <c r="DJ4886" s="37"/>
      <c r="DL4886" s="13" t="str">
        <f t="shared" si="78"/>
        <v/>
      </c>
    </row>
    <row r="4887" spans="1:116" s="12" customFormat="1" x14ac:dyDescent="0.25">
      <c r="A4887" s="10"/>
      <c r="B4887" s="41"/>
      <c r="D4887" s="39"/>
      <c r="E4887" s="39"/>
      <c r="F4887" s="10"/>
      <c r="G4887" s="10"/>
      <c r="H4887" s="11"/>
      <c r="I4887" s="10"/>
      <c r="J4887" s="10"/>
      <c r="K4887" s="39"/>
      <c r="L4887" s="24"/>
      <c r="M4887" s="27"/>
      <c r="N4887" s="37"/>
      <c r="O4887" s="37"/>
      <c r="P4887" s="37"/>
      <c r="Q4887" s="37"/>
      <c r="R4887" s="37"/>
      <c r="S4887" s="37"/>
      <c r="T4887" s="37"/>
      <c r="U4887" s="37"/>
      <c r="V4887" s="37"/>
      <c r="W4887" s="37"/>
      <c r="X4887" s="37"/>
      <c r="Y4887" s="37"/>
      <c r="Z4887" s="37"/>
      <c r="AA4887" s="37"/>
      <c r="AB4887" s="37"/>
      <c r="AC4887" s="37"/>
      <c r="AD4887" s="37"/>
      <c r="AE4887" s="37"/>
      <c r="AF4887" s="37"/>
      <c r="AG4887" s="37"/>
      <c r="AH4887" s="37"/>
      <c r="AI4887" s="37"/>
      <c r="AJ4887" s="37"/>
      <c r="AK4887" s="37"/>
      <c r="AL4887" s="37"/>
      <c r="AM4887" s="37"/>
      <c r="AN4887" s="37"/>
      <c r="AO4887" s="37"/>
      <c r="AP4887" s="37"/>
      <c r="AQ4887" s="37"/>
      <c r="AR4887" s="37"/>
      <c r="AS4887" s="37"/>
      <c r="AT4887" s="37"/>
      <c r="AU4887" s="37"/>
      <c r="AV4887" s="37"/>
      <c r="AW4887" s="37"/>
      <c r="AX4887" s="37"/>
      <c r="AY4887" s="37"/>
      <c r="AZ4887" s="37"/>
      <c r="BA4887" s="37"/>
      <c r="BB4887" s="37"/>
      <c r="BC4887" s="37"/>
      <c r="BD4887" s="37"/>
      <c r="BE4887" s="37"/>
      <c r="BF4887" s="37"/>
      <c r="BG4887" s="37"/>
      <c r="BH4887" s="37"/>
      <c r="BI4887" s="37"/>
      <c r="BJ4887" s="37"/>
      <c r="BK4887" s="37"/>
      <c r="BL4887" s="37"/>
      <c r="BM4887" s="37"/>
      <c r="BN4887" s="37"/>
      <c r="BO4887" s="37"/>
      <c r="BP4887" s="37"/>
      <c r="BQ4887" s="37"/>
      <c r="BR4887" s="37"/>
      <c r="BS4887" s="37"/>
      <c r="BT4887" s="37"/>
      <c r="BU4887" s="37"/>
      <c r="BV4887" s="37"/>
      <c r="BW4887" s="37"/>
      <c r="BX4887" s="37"/>
      <c r="BY4887" s="37"/>
      <c r="BZ4887" s="37"/>
      <c r="CA4887" s="37"/>
      <c r="CB4887" s="37"/>
      <c r="CC4887" s="37"/>
      <c r="CD4887" s="37"/>
      <c r="CE4887" s="37"/>
      <c r="CF4887" s="37"/>
      <c r="CG4887" s="37"/>
      <c r="CH4887" s="37"/>
      <c r="CI4887" s="37"/>
      <c r="CJ4887" s="37"/>
      <c r="CK4887" s="37"/>
      <c r="CL4887" s="37"/>
      <c r="CM4887" s="37"/>
      <c r="CN4887" s="37"/>
      <c r="CO4887" s="37"/>
      <c r="CP4887" s="37"/>
      <c r="CQ4887" s="37"/>
      <c r="CR4887" s="37"/>
      <c r="CS4887" s="37"/>
      <c r="CT4887" s="37"/>
      <c r="CU4887" s="37"/>
      <c r="CV4887" s="37"/>
      <c r="CW4887" s="37"/>
      <c r="CX4887" s="37"/>
      <c r="CY4887" s="37"/>
      <c r="CZ4887" s="37"/>
      <c r="DA4887" s="37"/>
      <c r="DB4887" s="37"/>
      <c r="DC4887" s="37"/>
      <c r="DD4887" s="37"/>
      <c r="DE4887" s="37"/>
      <c r="DF4887" s="37"/>
      <c r="DG4887" s="37"/>
      <c r="DH4887" s="37"/>
      <c r="DI4887" s="37"/>
      <c r="DJ4887" s="37"/>
      <c r="DL4887" s="13" t="str">
        <f t="shared" si="78"/>
        <v/>
      </c>
    </row>
    <row r="4888" spans="1:116" s="12" customFormat="1" x14ac:dyDescent="0.25">
      <c r="A4888" s="10"/>
      <c r="B4888" s="41"/>
      <c r="D4888" s="39"/>
      <c r="E4888" s="39"/>
      <c r="F4888" s="10"/>
      <c r="G4888" s="10"/>
      <c r="H4888" s="11"/>
      <c r="I4888" s="10"/>
      <c r="J4888" s="10"/>
      <c r="K4888" s="39"/>
      <c r="L4888" s="24"/>
      <c r="M4888" s="27"/>
      <c r="N4888" s="37"/>
      <c r="O4888" s="37"/>
      <c r="P4888" s="37"/>
      <c r="Q4888" s="37"/>
      <c r="R4888" s="37"/>
      <c r="S4888" s="37"/>
      <c r="T4888" s="37"/>
      <c r="U4888" s="37"/>
      <c r="V4888" s="37"/>
      <c r="W4888" s="37"/>
      <c r="X4888" s="37"/>
      <c r="Y4888" s="37"/>
      <c r="Z4888" s="37"/>
      <c r="AA4888" s="37"/>
      <c r="AB4888" s="37"/>
      <c r="AC4888" s="37"/>
      <c r="AD4888" s="37"/>
      <c r="AE4888" s="37"/>
      <c r="AF4888" s="37"/>
      <c r="AG4888" s="37"/>
      <c r="AH4888" s="37"/>
      <c r="AI4888" s="37"/>
      <c r="AJ4888" s="37"/>
      <c r="AK4888" s="37"/>
      <c r="AL4888" s="37"/>
      <c r="AM4888" s="37"/>
      <c r="AN4888" s="37"/>
      <c r="AO4888" s="37"/>
      <c r="AP4888" s="37"/>
      <c r="AQ4888" s="37"/>
      <c r="AR4888" s="37"/>
      <c r="AS4888" s="37"/>
      <c r="AT4888" s="37"/>
      <c r="AU4888" s="37"/>
      <c r="AV4888" s="37"/>
      <c r="AW4888" s="37"/>
      <c r="AX4888" s="37"/>
      <c r="AY4888" s="37"/>
      <c r="AZ4888" s="37"/>
      <c r="BA4888" s="37"/>
      <c r="BB4888" s="37"/>
      <c r="BC4888" s="37"/>
      <c r="BD4888" s="37"/>
      <c r="BE4888" s="37"/>
      <c r="BF4888" s="37"/>
      <c r="BG4888" s="37"/>
      <c r="BH4888" s="37"/>
      <c r="BI4888" s="37"/>
      <c r="BJ4888" s="37"/>
      <c r="BK4888" s="37"/>
      <c r="BL4888" s="37"/>
      <c r="BM4888" s="37"/>
      <c r="BN4888" s="37"/>
      <c r="BO4888" s="37"/>
      <c r="BP4888" s="37"/>
      <c r="BQ4888" s="37"/>
      <c r="BR4888" s="37"/>
      <c r="BS4888" s="37"/>
      <c r="BT4888" s="37"/>
      <c r="BU4888" s="37"/>
      <c r="BV4888" s="37"/>
      <c r="BW4888" s="37"/>
      <c r="BX4888" s="37"/>
      <c r="BY4888" s="37"/>
      <c r="BZ4888" s="37"/>
      <c r="CA4888" s="37"/>
      <c r="CB4888" s="37"/>
      <c r="CC4888" s="37"/>
      <c r="CD4888" s="37"/>
      <c r="CE4888" s="37"/>
      <c r="CF4888" s="37"/>
      <c r="CG4888" s="37"/>
      <c r="CH4888" s="37"/>
      <c r="CI4888" s="37"/>
      <c r="CJ4888" s="37"/>
      <c r="CK4888" s="37"/>
      <c r="CL4888" s="37"/>
      <c r="CM4888" s="37"/>
      <c r="CN4888" s="37"/>
      <c r="CO4888" s="37"/>
      <c r="CP4888" s="37"/>
      <c r="CQ4888" s="37"/>
      <c r="CR4888" s="37"/>
      <c r="CS4888" s="37"/>
      <c r="CT4888" s="37"/>
      <c r="CU4888" s="37"/>
      <c r="CV4888" s="37"/>
      <c r="CW4888" s="37"/>
      <c r="CX4888" s="37"/>
      <c r="CY4888" s="37"/>
      <c r="CZ4888" s="37"/>
      <c r="DA4888" s="37"/>
      <c r="DB4888" s="37"/>
      <c r="DC4888" s="37"/>
      <c r="DD4888" s="37"/>
      <c r="DE4888" s="37"/>
      <c r="DF4888" s="37"/>
      <c r="DG4888" s="37"/>
      <c r="DH4888" s="37"/>
      <c r="DI4888" s="37"/>
      <c r="DJ4888" s="37"/>
      <c r="DL4888" s="13" t="str">
        <f t="shared" si="78"/>
        <v/>
      </c>
    </row>
    <row r="4889" spans="1:116" s="12" customFormat="1" x14ac:dyDescent="0.25">
      <c r="A4889" s="10"/>
      <c r="B4889" s="41"/>
      <c r="D4889" s="39"/>
      <c r="E4889" s="39"/>
      <c r="F4889" s="10"/>
      <c r="G4889" s="10"/>
      <c r="H4889" s="11"/>
      <c r="I4889" s="10"/>
      <c r="J4889" s="10"/>
      <c r="K4889" s="39"/>
      <c r="L4889" s="24"/>
      <c r="M4889" s="27"/>
      <c r="N4889" s="37"/>
      <c r="O4889" s="37"/>
      <c r="P4889" s="37"/>
      <c r="Q4889" s="37"/>
      <c r="R4889" s="37"/>
      <c r="S4889" s="37"/>
      <c r="T4889" s="37"/>
      <c r="U4889" s="37"/>
      <c r="V4889" s="37"/>
      <c r="W4889" s="37"/>
      <c r="X4889" s="37"/>
      <c r="Y4889" s="37"/>
      <c r="Z4889" s="37"/>
      <c r="AA4889" s="37"/>
      <c r="AB4889" s="37"/>
      <c r="AC4889" s="37"/>
      <c r="AD4889" s="37"/>
      <c r="AE4889" s="37"/>
      <c r="AF4889" s="37"/>
      <c r="AG4889" s="37"/>
      <c r="AH4889" s="37"/>
      <c r="AI4889" s="37"/>
      <c r="AJ4889" s="37"/>
      <c r="AK4889" s="37"/>
      <c r="AL4889" s="37"/>
      <c r="AM4889" s="37"/>
      <c r="AN4889" s="37"/>
      <c r="AO4889" s="37"/>
      <c r="AP4889" s="37"/>
      <c r="AQ4889" s="37"/>
      <c r="AR4889" s="37"/>
      <c r="AS4889" s="37"/>
      <c r="AT4889" s="37"/>
      <c r="AU4889" s="37"/>
      <c r="AV4889" s="37"/>
      <c r="AW4889" s="37"/>
      <c r="AX4889" s="37"/>
      <c r="AY4889" s="37"/>
      <c r="AZ4889" s="37"/>
      <c r="BA4889" s="37"/>
      <c r="BB4889" s="37"/>
      <c r="BC4889" s="37"/>
      <c r="BD4889" s="37"/>
      <c r="BE4889" s="37"/>
      <c r="BF4889" s="37"/>
      <c r="BG4889" s="37"/>
      <c r="BH4889" s="37"/>
      <c r="BI4889" s="37"/>
      <c r="BJ4889" s="37"/>
      <c r="BK4889" s="37"/>
      <c r="BL4889" s="37"/>
      <c r="BM4889" s="37"/>
      <c r="BN4889" s="37"/>
      <c r="BO4889" s="37"/>
      <c r="BP4889" s="37"/>
      <c r="BQ4889" s="37"/>
      <c r="BR4889" s="37"/>
      <c r="BS4889" s="37"/>
      <c r="BT4889" s="37"/>
      <c r="BU4889" s="37"/>
      <c r="BV4889" s="37"/>
      <c r="BW4889" s="37"/>
      <c r="BX4889" s="37"/>
      <c r="BY4889" s="37"/>
      <c r="BZ4889" s="37"/>
      <c r="CA4889" s="37"/>
      <c r="CB4889" s="37"/>
      <c r="CC4889" s="37"/>
      <c r="CD4889" s="37"/>
      <c r="CE4889" s="37"/>
      <c r="CF4889" s="37"/>
      <c r="CG4889" s="37"/>
      <c r="CH4889" s="37"/>
      <c r="CI4889" s="37"/>
      <c r="CJ4889" s="37"/>
      <c r="CK4889" s="37"/>
      <c r="CL4889" s="37"/>
      <c r="CM4889" s="37"/>
      <c r="CN4889" s="37"/>
      <c r="CO4889" s="37"/>
      <c r="CP4889" s="37"/>
      <c r="CQ4889" s="37"/>
      <c r="CR4889" s="37"/>
      <c r="CS4889" s="37"/>
      <c r="CT4889" s="37"/>
      <c r="CU4889" s="37"/>
      <c r="CV4889" s="37"/>
      <c r="CW4889" s="37"/>
      <c r="CX4889" s="37"/>
      <c r="CY4889" s="37"/>
      <c r="CZ4889" s="37"/>
      <c r="DA4889" s="37"/>
      <c r="DB4889" s="37"/>
      <c r="DC4889" s="37"/>
      <c r="DD4889" s="37"/>
      <c r="DE4889" s="37"/>
      <c r="DF4889" s="37"/>
      <c r="DG4889" s="37"/>
      <c r="DH4889" s="37"/>
      <c r="DI4889" s="37"/>
      <c r="DJ4889" s="37"/>
      <c r="DL4889" s="13" t="str">
        <f t="shared" si="78"/>
        <v/>
      </c>
    </row>
    <row r="4890" spans="1:116" s="12" customFormat="1" x14ac:dyDescent="0.25">
      <c r="A4890" s="10"/>
      <c r="B4890" s="41"/>
      <c r="D4890" s="39"/>
      <c r="E4890" s="39"/>
      <c r="F4890" s="10"/>
      <c r="G4890" s="10"/>
      <c r="H4890" s="11"/>
      <c r="I4890" s="10"/>
      <c r="J4890" s="10"/>
      <c r="K4890" s="39"/>
      <c r="L4890" s="24"/>
      <c r="M4890" s="27"/>
      <c r="N4890" s="37"/>
      <c r="O4890" s="37"/>
      <c r="P4890" s="37"/>
      <c r="Q4890" s="37"/>
      <c r="R4890" s="37"/>
      <c r="S4890" s="37"/>
      <c r="T4890" s="37"/>
      <c r="U4890" s="37"/>
      <c r="V4890" s="37"/>
      <c r="W4890" s="37"/>
      <c r="X4890" s="37"/>
      <c r="Y4890" s="37"/>
      <c r="Z4890" s="37"/>
      <c r="AA4890" s="37"/>
      <c r="AB4890" s="37"/>
      <c r="AC4890" s="37"/>
      <c r="AD4890" s="37"/>
      <c r="AE4890" s="37"/>
      <c r="AF4890" s="37"/>
      <c r="AG4890" s="37"/>
      <c r="AH4890" s="37"/>
      <c r="AI4890" s="37"/>
      <c r="AJ4890" s="37"/>
      <c r="AK4890" s="37"/>
      <c r="AL4890" s="37"/>
      <c r="AM4890" s="37"/>
      <c r="AN4890" s="37"/>
      <c r="AO4890" s="37"/>
      <c r="AP4890" s="37"/>
      <c r="AQ4890" s="37"/>
      <c r="AR4890" s="37"/>
      <c r="AS4890" s="37"/>
      <c r="AT4890" s="37"/>
      <c r="AU4890" s="37"/>
      <c r="AV4890" s="37"/>
      <c r="AW4890" s="37"/>
      <c r="AX4890" s="37"/>
      <c r="AY4890" s="37"/>
      <c r="AZ4890" s="37"/>
      <c r="BA4890" s="37"/>
      <c r="BB4890" s="37"/>
      <c r="BC4890" s="37"/>
      <c r="BD4890" s="37"/>
      <c r="BE4890" s="37"/>
      <c r="BF4890" s="37"/>
      <c r="BG4890" s="37"/>
      <c r="BH4890" s="37"/>
      <c r="BI4890" s="37"/>
      <c r="BJ4890" s="37"/>
      <c r="BK4890" s="37"/>
      <c r="BL4890" s="37"/>
      <c r="BM4890" s="37"/>
      <c r="BN4890" s="37"/>
      <c r="BO4890" s="37"/>
      <c r="BP4890" s="37"/>
      <c r="BQ4890" s="37"/>
      <c r="BR4890" s="37"/>
      <c r="BS4890" s="37"/>
      <c r="BT4890" s="37"/>
      <c r="BU4890" s="37"/>
      <c r="BV4890" s="37"/>
      <c r="BW4890" s="37"/>
      <c r="BX4890" s="37"/>
      <c r="BY4890" s="37"/>
      <c r="BZ4890" s="37"/>
      <c r="CA4890" s="37"/>
      <c r="CB4890" s="37"/>
      <c r="CC4890" s="37"/>
      <c r="CD4890" s="37"/>
      <c r="CE4890" s="37"/>
      <c r="CF4890" s="37"/>
      <c r="CG4890" s="37"/>
      <c r="CH4890" s="37"/>
      <c r="CI4890" s="37"/>
      <c r="CJ4890" s="37"/>
      <c r="CK4890" s="37"/>
      <c r="CL4890" s="37"/>
      <c r="CM4890" s="37"/>
      <c r="CN4890" s="37"/>
      <c r="CO4890" s="37"/>
      <c r="CP4890" s="37"/>
      <c r="CQ4890" s="37"/>
      <c r="CR4890" s="37"/>
      <c r="CS4890" s="37"/>
      <c r="CT4890" s="37"/>
      <c r="CU4890" s="37"/>
      <c r="CV4890" s="37"/>
      <c r="CW4890" s="37"/>
      <c r="CX4890" s="37"/>
      <c r="CY4890" s="37"/>
      <c r="CZ4890" s="37"/>
      <c r="DA4890" s="37"/>
      <c r="DB4890" s="37"/>
      <c r="DC4890" s="37"/>
      <c r="DD4890" s="37"/>
      <c r="DE4890" s="37"/>
      <c r="DF4890" s="37"/>
      <c r="DG4890" s="37"/>
      <c r="DH4890" s="37"/>
      <c r="DI4890" s="37"/>
      <c r="DJ4890" s="37"/>
      <c r="DL4890" s="13" t="str">
        <f t="shared" si="78"/>
        <v/>
      </c>
    </row>
    <row r="4891" spans="1:116" s="12" customFormat="1" x14ac:dyDescent="0.25">
      <c r="A4891" s="10"/>
      <c r="B4891" s="41"/>
      <c r="D4891" s="39"/>
      <c r="E4891" s="39"/>
      <c r="F4891" s="10"/>
      <c r="G4891" s="10"/>
      <c r="H4891" s="11"/>
      <c r="I4891" s="10"/>
      <c r="J4891" s="10"/>
      <c r="K4891" s="39"/>
      <c r="L4891" s="24"/>
      <c r="M4891" s="27"/>
      <c r="N4891" s="37"/>
      <c r="O4891" s="37"/>
      <c r="P4891" s="37"/>
      <c r="Q4891" s="37"/>
      <c r="R4891" s="37"/>
      <c r="S4891" s="37"/>
      <c r="T4891" s="37"/>
      <c r="U4891" s="37"/>
      <c r="V4891" s="37"/>
      <c r="W4891" s="37"/>
      <c r="X4891" s="37"/>
      <c r="Y4891" s="37"/>
      <c r="Z4891" s="37"/>
      <c r="AA4891" s="37"/>
      <c r="AB4891" s="37"/>
      <c r="AC4891" s="37"/>
      <c r="AD4891" s="37"/>
      <c r="AE4891" s="37"/>
      <c r="AF4891" s="37"/>
      <c r="AG4891" s="37"/>
      <c r="AH4891" s="37"/>
      <c r="AI4891" s="37"/>
      <c r="AJ4891" s="37"/>
      <c r="AK4891" s="37"/>
      <c r="AL4891" s="37"/>
      <c r="AM4891" s="37"/>
      <c r="AN4891" s="37"/>
      <c r="AO4891" s="37"/>
      <c r="AP4891" s="37"/>
      <c r="AQ4891" s="37"/>
      <c r="AR4891" s="37"/>
      <c r="AS4891" s="37"/>
      <c r="AT4891" s="37"/>
      <c r="AU4891" s="37"/>
      <c r="AV4891" s="37"/>
      <c r="AW4891" s="37"/>
      <c r="AX4891" s="37"/>
      <c r="AY4891" s="37"/>
      <c r="AZ4891" s="37"/>
      <c r="BA4891" s="37"/>
      <c r="BB4891" s="37"/>
      <c r="BC4891" s="37"/>
      <c r="BD4891" s="37"/>
      <c r="BE4891" s="37"/>
      <c r="BF4891" s="37"/>
      <c r="BG4891" s="37"/>
      <c r="BH4891" s="37"/>
      <c r="BI4891" s="37"/>
      <c r="BJ4891" s="37"/>
      <c r="BK4891" s="37"/>
      <c r="BL4891" s="37"/>
      <c r="BM4891" s="37"/>
      <c r="BN4891" s="37"/>
      <c r="BO4891" s="37"/>
      <c r="BP4891" s="37"/>
      <c r="BQ4891" s="37"/>
      <c r="BR4891" s="37"/>
      <c r="BS4891" s="37"/>
      <c r="BT4891" s="37"/>
      <c r="BU4891" s="37"/>
      <c r="BV4891" s="37"/>
      <c r="BW4891" s="37"/>
      <c r="BX4891" s="37"/>
      <c r="BY4891" s="37"/>
      <c r="BZ4891" s="37"/>
      <c r="CA4891" s="37"/>
      <c r="CB4891" s="37"/>
      <c r="CC4891" s="37"/>
      <c r="CD4891" s="37"/>
      <c r="CE4891" s="37"/>
      <c r="CF4891" s="37"/>
      <c r="CG4891" s="37"/>
      <c r="CH4891" s="37"/>
      <c r="CI4891" s="37"/>
      <c r="CJ4891" s="37"/>
      <c r="CK4891" s="37"/>
      <c r="CL4891" s="37"/>
      <c r="CM4891" s="37"/>
      <c r="CN4891" s="37"/>
      <c r="CO4891" s="37"/>
      <c r="CP4891" s="37"/>
      <c r="CQ4891" s="37"/>
      <c r="CR4891" s="37"/>
      <c r="CS4891" s="37"/>
      <c r="CT4891" s="37"/>
      <c r="CU4891" s="37"/>
      <c r="CV4891" s="37"/>
      <c r="CW4891" s="37"/>
      <c r="CX4891" s="37"/>
      <c r="CY4891" s="37"/>
      <c r="CZ4891" s="37"/>
      <c r="DA4891" s="37"/>
      <c r="DB4891" s="37"/>
      <c r="DC4891" s="37"/>
      <c r="DD4891" s="37"/>
      <c r="DE4891" s="37"/>
      <c r="DF4891" s="37"/>
      <c r="DG4891" s="37"/>
      <c r="DH4891" s="37"/>
      <c r="DI4891" s="37"/>
      <c r="DJ4891" s="37"/>
      <c r="DL4891" s="13" t="str">
        <f t="shared" si="78"/>
        <v/>
      </c>
    </row>
    <row r="4892" spans="1:116" s="12" customFormat="1" x14ac:dyDescent="0.25">
      <c r="A4892" s="10"/>
      <c r="B4892" s="41"/>
      <c r="D4892" s="39"/>
      <c r="E4892" s="39"/>
      <c r="F4892" s="10"/>
      <c r="G4892" s="10"/>
      <c r="H4892" s="11"/>
      <c r="I4892" s="10"/>
      <c r="J4892" s="10"/>
      <c r="K4892" s="39"/>
      <c r="L4892" s="24"/>
      <c r="M4892" s="27"/>
      <c r="N4892" s="37"/>
      <c r="O4892" s="37"/>
      <c r="P4892" s="37"/>
      <c r="Q4892" s="37"/>
      <c r="R4892" s="37"/>
      <c r="S4892" s="37"/>
      <c r="T4892" s="37"/>
      <c r="U4892" s="37"/>
      <c r="V4892" s="37"/>
      <c r="W4892" s="37"/>
      <c r="X4892" s="37"/>
      <c r="Y4892" s="37"/>
      <c r="Z4892" s="37"/>
      <c r="AA4892" s="37"/>
      <c r="AB4892" s="37"/>
      <c r="AC4892" s="37"/>
      <c r="AD4892" s="37"/>
      <c r="AE4892" s="37"/>
      <c r="AF4892" s="37"/>
      <c r="AG4892" s="37"/>
      <c r="AH4892" s="37"/>
      <c r="AI4892" s="37"/>
      <c r="AJ4892" s="37"/>
      <c r="AK4892" s="37"/>
      <c r="AL4892" s="37"/>
      <c r="AM4892" s="37"/>
      <c r="AN4892" s="37"/>
      <c r="AO4892" s="37"/>
      <c r="AP4892" s="37"/>
      <c r="AQ4892" s="37"/>
      <c r="AR4892" s="37"/>
      <c r="AS4892" s="37"/>
      <c r="AT4892" s="37"/>
      <c r="AU4892" s="37"/>
      <c r="AV4892" s="37"/>
      <c r="AW4892" s="37"/>
      <c r="AX4892" s="37"/>
      <c r="AY4892" s="37"/>
      <c r="AZ4892" s="37"/>
      <c r="BA4892" s="37"/>
      <c r="BB4892" s="37"/>
      <c r="BC4892" s="37"/>
      <c r="BD4892" s="37"/>
      <c r="BE4892" s="37"/>
      <c r="BF4892" s="37"/>
      <c r="BG4892" s="37"/>
      <c r="BH4892" s="37"/>
      <c r="BI4892" s="37"/>
      <c r="BJ4892" s="37"/>
      <c r="BK4892" s="37"/>
      <c r="BL4892" s="37"/>
      <c r="BM4892" s="37"/>
      <c r="BN4892" s="37"/>
      <c r="BO4892" s="37"/>
      <c r="BP4892" s="37"/>
      <c r="BQ4892" s="37"/>
      <c r="BR4892" s="37"/>
      <c r="BS4892" s="37"/>
      <c r="BT4892" s="37"/>
      <c r="BU4892" s="37"/>
      <c r="BV4892" s="37"/>
      <c r="BW4892" s="37"/>
      <c r="BX4892" s="37"/>
      <c r="BY4892" s="37"/>
      <c r="BZ4892" s="37"/>
      <c r="CA4892" s="37"/>
      <c r="CB4892" s="37"/>
      <c r="CC4892" s="37"/>
      <c r="CD4892" s="37"/>
      <c r="CE4892" s="37"/>
      <c r="CF4892" s="37"/>
      <c r="CG4892" s="37"/>
      <c r="CH4892" s="37"/>
      <c r="CI4892" s="37"/>
      <c r="CJ4892" s="37"/>
      <c r="CK4892" s="37"/>
      <c r="CL4892" s="37"/>
      <c r="CM4892" s="37"/>
      <c r="CN4892" s="37"/>
      <c r="CO4892" s="37"/>
      <c r="CP4892" s="37"/>
      <c r="CQ4892" s="37"/>
      <c r="CR4892" s="37"/>
      <c r="CS4892" s="37"/>
      <c r="CT4892" s="37"/>
      <c r="CU4892" s="37"/>
      <c r="CV4892" s="37"/>
      <c r="CW4892" s="37"/>
      <c r="CX4892" s="37"/>
      <c r="CY4892" s="37"/>
      <c r="CZ4892" s="37"/>
      <c r="DA4892" s="37"/>
      <c r="DB4892" s="37"/>
      <c r="DC4892" s="37"/>
      <c r="DD4892" s="37"/>
      <c r="DE4892" s="37"/>
      <c r="DF4892" s="37"/>
      <c r="DG4892" s="37"/>
      <c r="DH4892" s="37"/>
      <c r="DI4892" s="37"/>
      <c r="DJ4892" s="37"/>
      <c r="DL4892" s="13" t="str">
        <f t="shared" si="78"/>
        <v/>
      </c>
    </row>
    <row r="4893" spans="1:116" s="12" customFormat="1" x14ac:dyDescent="0.25">
      <c r="A4893" s="10"/>
      <c r="B4893" s="41"/>
      <c r="D4893" s="39"/>
      <c r="E4893" s="39"/>
      <c r="F4893" s="10"/>
      <c r="G4893" s="10"/>
      <c r="H4893" s="11"/>
      <c r="I4893" s="10"/>
      <c r="J4893" s="10"/>
      <c r="K4893" s="39"/>
      <c r="L4893" s="24"/>
      <c r="M4893" s="27"/>
      <c r="N4893" s="37"/>
      <c r="O4893" s="37"/>
      <c r="P4893" s="37"/>
      <c r="Q4893" s="37"/>
      <c r="R4893" s="37"/>
      <c r="S4893" s="37"/>
      <c r="T4893" s="37"/>
      <c r="U4893" s="37"/>
      <c r="V4893" s="37"/>
      <c r="W4893" s="37"/>
      <c r="X4893" s="37"/>
      <c r="Y4893" s="37"/>
      <c r="Z4893" s="37"/>
      <c r="AA4893" s="37"/>
      <c r="AB4893" s="37"/>
      <c r="AC4893" s="37"/>
      <c r="AD4893" s="37"/>
      <c r="AE4893" s="37"/>
      <c r="AF4893" s="37"/>
      <c r="AG4893" s="37"/>
      <c r="AH4893" s="37"/>
      <c r="AI4893" s="37"/>
      <c r="AJ4893" s="37"/>
      <c r="AK4893" s="37"/>
      <c r="AL4893" s="37"/>
      <c r="AM4893" s="37"/>
      <c r="AN4893" s="37"/>
      <c r="AO4893" s="37"/>
      <c r="AP4893" s="37"/>
      <c r="AQ4893" s="37"/>
      <c r="AR4893" s="37"/>
      <c r="AS4893" s="37"/>
      <c r="AT4893" s="37"/>
      <c r="AU4893" s="37"/>
      <c r="AV4893" s="37"/>
      <c r="AW4893" s="37"/>
      <c r="AX4893" s="37"/>
      <c r="AY4893" s="37"/>
      <c r="AZ4893" s="37"/>
      <c r="BA4893" s="37"/>
      <c r="BB4893" s="37"/>
      <c r="BC4893" s="37"/>
      <c r="BD4893" s="37"/>
      <c r="BE4893" s="37"/>
      <c r="BF4893" s="37"/>
      <c r="BG4893" s="37"/>
      <c r="BH4893" s="37"/>
      <c r="BI4893" s="37"/>
      <c r="BJ4893" s="37"/>
      <c r="BK4893" s="37"/>
      <c r="BL4893" s="37"/>
      <c r="BM4893" s="37"/>
      <c r="BN4893" s="37"/>
      <c r="BO4893" s="37"/>
      <c r="BP4893" s="37"/>
      <c r="BQ4893" s="37"/>
      <c r="BR4893" s="37"/>
      <c r="BS4893" s="37"/>
      <c r="BT4893" s="37"/>
      <c r="BU4893" s="37"/>
      <c r="BV4893" s="37"/>
      <c r="BW4893" s="37"/>
      <c r="BX4893" s="37"/>
      <c r="BY4893" s="37"/>
      <c r="BZ4893" s="37"/>
      <c r="CA4893" s="37"/>
      <c r="CB4893" s="37"/>
      <c r="CC4893" s="37"/>
      <c r="CD4893" s="37"/>
      <c r="CE4893" s="37"/>
      <c r="CF4893" s="37"/>
      <c r="CG4893" s="37"/>
      <c r="CH4893" s="37"/>
      <c r="CI4893" s="37"/>
      <c r="CJ4893" s="37"/>
      <c r="CK4893" s="37"/>
      <c r="CL4893" s="37"/>
      <c r="CM4893" s="37"/>
      <c r="CN4893" s="37"/>
      <c r="CO4893" s="37"/>
      <c r="CP4893" s="37"/>
      <c r="CQ4893" s="37"/>
      <c r="CR4893" s="37"/>
      <c r="CS4893" s="37"/>
      <c r="CT4893" s="37"/>
      <c r="CU4893" s="37"/>
      <c r="CV4893" s="37"/>
      <c r="CW4893" s="37"/>
      <c r="CX4893" s="37"/>
      <c r="CY4893" s="37"/>
      <c r="CZ4893" s="37"/>
      <c r="DA4893" s="37"/>
      <c r="DB4893" s="37"/>
      <c r="DC4893" s="37"/>
      <c r="DD4893" s="37"/>
      <c r="DE4893" s="37"/>
      <c r="DF4893" s="37"/>
      <c r="DG4893" s="37"/>
      <c r="DH4893" s="37"/>
      <c r="DI4893" s="37"/>
      <c r="DJ4893" s="37"/>
      <c r="DL4893" s="13" t="str">
        <f t="shared" si="78"/>
        <v/>
      </c>
    </row>
    <row r="4894" spans="1:116" s="12" customFormat="1" x14ac:dyDescent="0.25">
      <c r="A4894" s="10"/>
      <c r="B4894" s="41"/>
      <c r="D4894" s="39"/>
      <c r="E4894" s="39"/>
      <c r="F4894" s="10"/>
      <c r="G4894" s="10"/>
      <c r="H4894" s="11"/>
      <c r="I4894" s="10"/>
      <c r="J4894" s="10"/>
      <c r="K4894" s="39"/>
      <c r="L4894" s="24"/>
      <c r="M4894" s="27"/>
      <c r="N4894" s="37"/>
      <c r="O4894" s="37"/>
      <c r="P4894" s="37"/>
      <c r="Q4894" s="37"/>
      <c r="R4894" s="37"/>
      <c r="S4894" s="37"/>
      <c r="T4894" s="37"/>
      <c r="U4894" s="37"/>
      <c r="V4894" s="37"/>
      <c r="W4894" s="37"/>
      <c r="X4894" s="37"/>
      <c r="Y4894" s="37"/>
      <c r="Z4894" s="37"/>
      <c r="AA4894" s="37"/>
      <c r="AB4894" s="37"/>
      <c r="AC4894" s="37"/>
      <c r="AD4894" s="37"/>
      <c r="AE4894" s="37"/>
      <c r="AF4894" s="37"/>
      <c r="AG4894" s="37"/>
      <c r="AH4894" s="37"/>
      <c r="AI4894" s="37"/>
      <c r="AJ4894" s="37"/>
      <c r="AK4894" s="37"/>
      <c r="AL4894" s="37"/>
      <c r="AM4894" s="37"/>
      <c r="AN4894" s="37"/>
      <c r="AO4894" s="37"/>
      <c r="AP4894" s="37"/>
      <c r="AQ4894" s="37"/>
      <c r="AR4894" s="37"/>
      <c r="AS4894" s="37"/>
      <c r="AT4894" s="37"/>
      <c r="AU4894" s="37"/>
      <c r="AV4894" s="37"/>
      <c r="AW4894" s="37"/>
      <c r="AX4894" s="37"/>
      <c r="AY4894" s="37"/>
      <c r="AZ4894" s="37"/>
      <c r="BA4894" s="37"/>
      <c r="BB4894" s="37"/>
      <c r="BC4894" s="37"/>
      <c r="BD4894" s="37"/>
      <c r="BE4894" s="37"/>
      <c r="BF4894" s="37"/>
      <c r="BG4894" s="37"/>
      <c r="BH4894" s="37"/>
      <c r="BI4894" s="37"/>
      <c r="BJ4894" s="37"/>
      <c r="BK4894" s="37"/>
      <c r="BL4894" s="37"/>
      <c r="BM4894" s="37"/>
      <c r="BN4894" s="37"/>
      <c r="BO4894" s="37"/>
      <c r="BP4894" s="37"/>
      <c r="BQ4894" s="37"/>
      <c r="BR4894" s="37"/>
      <c r="BS4894" s="37"/>
      <c r="BT4894" s="37"/>
      <c r="BU4894" s="37"/>
      <c r="BV4894" s="37"/>
      <c r="BW4894" s="37"/>
      <c r="BX4894" s="37"/>
      <c r="BY4894" s="37"/>
      <c r="BZ4894" s="37"/>
      <c r="CA4894" s="37"/>
      <c r="CB4894" s="37"/>
      <c r="CC4894" s="37"/>
      <c r="CD4894" s="37"/>
      <c r="CE4894" s="37"/>
      <c r="CF4894" s="37"/>
      <c r="CG4894" s="37"/>
      <c r="CH4894" s="37"/>
      <c r="CI4894" s="37"/>
      <c r="CJ4894" s="37"/>
      <c r="CK4894" s="37"/>
      <c r="CL4894" s="37"/>
      <c r="CM4894" s="37"/>
      <c r="CN4894" s="37"/>
      <c r="CO4894" s="37"/>
      <c r="CP4894" s="37"/>
      <c r="CQ4894" s="37"/>
      <c r="CR4894" s="37"/>
      <c r="CS4894" s="37"/>
      <c r="CT4894" s="37"/>
      <c r="CU4894" s="37"/>
      <c r="CV4894" s="37"/>
      <c r="CW4894" s="37"/>
      <c r="CX4894" s="37"/>
      <c r="CY4894" s="37"/>
      <c r="CZ4894" s="37"/>
      <c r="DA4894" s="37"/>
      <c r="DB4894" s="37"/>
      <c r="DC4894" s="37"/>
      <c r="DD4894" s="37"/>
      <c r="DE4894" s="37"/>
      <c r="DF4894" s="37"/>
      <c r="DG4894" s="37"/>
      <c r="DH4894" s="37"/>
      <c r="DI4894" s="37"/>
      <c r="DJ4894" s="37"/>
      <c r="DL4894" s="13" t="str">
        <f t="shared" si="78"/>
        <v/>
      </c>
    </row>
    <row r="4895" spans="1:116" s="12" customFormat="1" x14ac:dyDescent="0.25">
      <c r="A4895" s="10"/>
      <c r="B4895" s="41"/>
      <c r="D4895" s="39"/>
      <c r="E4895" s="39"/>
      <c r="F4895" s="10"/>
      <c r="G4895" s="10"/>
      <c r="H4895" s="11"/>
      <c r="I4895" s="10"/>
      <c r="J4895" s="10"/>
      <c r="K4895" s="39"/>
      <c r="L4895" s="24"/>
      <c r="M4895" s="27"/>
      <c r="N4895" s="37"/>
      <c r="O4895" s="37"/>
      <c r="P4895" s="37"/>
      <c r="Q4895" s="37"/>
      <c r="R4895" s="37"/>
      <c r="S4895" s="37"/>
      <c r="T4895" s="37"/>
      <c r="U4895" s="37"/>
      <c r="V4895" s="37"/>
      <c r="W4895" s="37"/>
      <c r="X4895" s="37"/>
      <c r="Y4895" s="37"/>
      <c r="Z4895" s="37"/>
      <c r="AA4895" s="37"/>
      <c r="AB4895" s="37"/>
      <c r="AC4895" s="37"/>
      <c r="AD4895" s="37"/>
      <c r="AE4895" s="37"/>
      <c r="AF4895" s="37"/>
      <c r="AG4895" s="37"/>
      <c r="AH4895" s="37"/>
      <c r="AI4895" s="37"/>
      <c r="AJ4895" s="37"/>
      <c r="AK4895" s="37"/>
      <c r="AL4895" s="37"/>
      <c r="AM4895" s="37"/>
      <c r="AN4895" s="37"/>
      <c r="AO4895" s="37"/>
      <c r="AP4895" s="37"/>
      <c r="AQ4895" s="37"/>
      <c r="AR4895" s="37"/>
      <c r="AS4895" s="37"/>
      <c r="AT4895" s="37"/>
      <c r="AU4895" s="37"/>
      <c r="AV4895" s="37"/>
      <c r="AW4895" s="37"/>
      <c r="AX4895" s="37"/>
      <c r="AY4895" s="37"/>
      <c r="AZ4895" s="37"/>
      <c r="BA4895" s="37"/>
      <c r="BB4895" s="37"/>
      <c r="BC4895" s="37"/>
      <c r="BD4895" s="37"/>
      <c r="BE4895" s="37"/>
      <c r="BF4895" s="37"/>
      <c r="BG4895" s="37"/>
      <c r="BH4895" s="37"/>
      <c r="BI4895" s="37"/>
      <c r="BJ4895" s="37"/>
      <c r="BK4895" s="37"/>
      <c r="BL4895" s="37"/>
      <c r="BM4895" s="37"/>
      <c r="BN4895" s="37"/>
      <c r="BO4895" s="37"/>
      <c r="BP4895" s="37"/>
      <c r="BQ4895" s="37"/>
      <c r="BR4895" s="37"/>
      <c r="BS4895" s="37"/>
      <c r="BT4895" s="37"/>
      <c r="BU4895" s="37"/>
      <c r="BV4895" s="37"/>
      <c r="BW4895" s="37"/>
      <c r="BX4895" s="37"/>
      <c r="BY4895" s="37"/>
      <c r="BZ4895" s="37"/>
      <c r="CA4895" s="37"/>
      <c r="CB4895" s="37"/>
      <c r="CC4895" s="37"/>
      <c r="CD4895" s="37"/>
      <c r="CE4895" s="37"/>
      <c r="CF4895" s="37"/>
      <c r="CG4895" s="37"/>
      <c r="CH4895" s="37"/>
      <c r="CI4895" s="37"/>
      <c r="CJ4895" s="37"/>
      <c r="CK4895" s="37"/>
      <c r="CL4895" s="37"/>
      <c r="CM4895" s="37"/>
      <c r="CN4895" s="37"/>
      <c r="CO4895" s="37"/>
      <c r="CP4895" s="37"/>
      <c r="CQ4895" s="37"/>
      <c r="CR4895" s="37"/>
      <c r="CS4895" s="37"/>
      <c r="CT4895" s="37"/>
      <c r="CU4895" s="37"/>
      <c r="CV4895" s="37"/>
      <c r="CW4895" s="37"/>
      <c r="CX4895" s="37"/>
      <c r="CY4895" s="37"/>
      <c r="CZ4895" s="37"/>
      <c r="DA4895" s="37"/>
      <c r="DB4895" s="37"/>
      <c r="DC4895" s="37"/>
      <c r="DD4895" s="37"/>
      <c r="DE4895" s="37"/>
      <c r="DF4895" s="37"/>
      <c r="DG4895" s="37"/>
      <c r="DH4895" s="37"/>
      <c r="DI4895" s="37"/>
      <c r="DJ4895" s="37"/>
      <c r="DL4895" s="13" t="str">
        <f t="shared" si="78"/>
        <v/>
      </c>
    </row>
    <row r="4896" spans="1:116" s="12" customFormat="1" x14ac:dyDescent="0.25">
      <c r="A4896" s="10"/>
      <c r="B4896" s="41"/>
      <c r="D4896" s="39"/>
      <c r="E4896" s="39"/>
      <c r="F4896" s="10"/>
      <c r="G4896" s="10"/>
      <c r="H4896" s="11"/>
      <c r="I4896" s="10"/>
      <c r="J4896" s="10"/>
      <c r="K4896" s="39"/>
      <c r="L4896" s="24"/>
      <c r="M4896" s="27"/>
      <c r="N4896" s="37"/>
      <c r="O4896" s="37"/>
      <c r="P4896" s="37"/>
      <c r="Q4896" s="37"/>
      <c r="R4896" s="37"/>
      <c r="S4896" s="37"/>
      <c r="T4896" s="37"/>
      <c r="U4896" s="37"/>
      <c r="V4896" s="37"/>
      <c r="W4896" s="37"/>
      <c r="X4896" s="37"/>
      <c r="Y4896" s="37"/>
      <c r="Z4896" s="37"/>
      <c r="AA4896" s="37"/>
      <c r="AB4896" s="37"/>
      <c r="AC4896" s="37"/>
      <c r="AD4896" s="37"/>
      <c r="AE4896" s="37"/>
      <c r="AF4896" s="37"/>
      <c r="AG4896" s="37"/>
      <c r="AH4896" s="37"/>
      <c r="AI4896" s="37"/>
      <c r="AJ4896" s="37"/>
      <c r="AK4896" s="37"/>
      <c r="AL4896" s="37"/>
      <c r="AM4896" s="37"/>
      <c r="AN4896" s="37"/>
      <c r="AO4896" s="37"/>
      <c r="AP4896" s="37"/>
      <c r="AQ4896" s="37"/>
      <c r="AR4896" s="37"/>
      <c r="AS4896" s="37"/>
      <c r="AT4896" s="37"/>
      <c r="AU4896" s="37"/>
      <c r="AV4896" s="37"/>
      <c r="AW4896" s="37"/>
      <c r="AX4896" s="37"/>
      <c r="AY4896" s="37"/>
      <c r="AZ4896" s="37"/>
      <c r="BA4896" s="37"/>
      <c r="BB4896" s="37"/>
      <c r="BC4896" s="37"/>
      <c r="BD4896" s="37"/>
      <c r="BE4896" s="37"/>
      <c r="BF4896" s="37"/>
      <c r="BG4896" s="37"/>
      <c r="BH4896" s="37"/>
      <c r="BI4896" s="37"/>
      <c r="BJ4896" s="37"/>
      <c r="BK4896" s="37"/>
      <c r="BL4896" s="37"/>
      <c r="BM4896" s="37"/>
      <c r="BN4896" s="37"/>
      <c r="BO4896" s="37"/>
      <c r="BP4896" s="37"/>
      <c r="BQ4896" s="37"/>
      <c r="BR4896" s="37"/>
      <c r="BS4896" s="37"/>
      <c r="BT4896" s="37"/>
      <c r="BU4896" s="37"/>
      <c r="BV4896" s="37"/>
      <c r="BW4896" s="37"/>
      <c r="BX4896" s="37"/>
      <c r="BY4896" s="37"/>
      <c r="BZ4896" s="37"/>
      <c r="CA4896" s="37"/>
      <c r="CB4896" s="37"/>
      <c r="CC4896" s="37"/>
      <c r="CD4896" s="37"/>
      <c r="CE4896" s="37"/>
      <c r="CF4896" s="37"/>
      <c r="CG4896" s="37"/>
      <c r="CH4896" s="37"/>
      <c r="CI4896" s="37"/>
      <c r="CJ4896" s="37"/>
      <c r="CK4896" s="37"/>
      <c r="CL4896" s="37"/>
      <c r="CM4896" s="37"/>
      <c r="CN4896" s="37"/>
      <c r="CO4896" s="37"/>
      <c r="CP4896" s="37"/>
      <c r="CQ4896" s="37"/>
      <c r="CR4896" s="37"/>
      <c r="CS4896" s="37"/>
      <c r="CT4896" s="37"/>
      <c r="CU4896" s="37"/>
      <c r="CV4896" s="37"/>
      <c r="CW4896" s="37"/>
      <c r="CX4896" s="37"/>
      <c r="CY4896" s="37"/>
      <c r="CZ4896" s="37"/>
      <c r="DA4896" s="37"/>
      <c r="DB4896" s="37"/>
      <c r="DC4896" s="37"/>
      <c r="DD4896" s="37"/>
      <c r="DE4896" s="37"/>
      <c r="DF4896" s="37"/>
      <c r="DG4896" s="37"/>
      <c r="DH4896" s="37"/>
      <c r="DI4896" s="37"/>
      <c r="DJ4896" s="37"/>
      <c r="DL4896" s="13" t="str">
        <f t="shared" si="78"/>
        <v/>
      </c>
    </row>
    <row r="4897" spans="1:116" s="12" customFormat="1" x14ac:dyDescent="0.25">
      <c r="A4897" s="10"/>
      <c r="B4897" s="41"/>
      <c r="D4897" s="39"/>
      <c r="E4897" s="39"/>
      <c r="F4897" s="10"/>
      <c r="G4897" s="10"/>
      <c r="H4897" s="11"/>
      <c r="I4897" s="10"/>
      <c r="J4897" s="10"/>
      <c r="K4897" s="39"/>
      <c r="L4897" s="24"/>
      <c r="M4897" s="27"/>
      <c r="N4897" s="37"/>
      <c r="O4897" s="37"/>
      <c r="P4897" s="37"/>
      <c r="Q4897" s="37"/>
      <c r="R4897" s="37"/>
      <c r="S4897" s="37"/>
      <c r="T4897" s="37"/>
      <c r="U4897" s="37"/>
      <c r="V4897" s="37"/>
      <c r="W4897" s="37"/>
      <c r="X4897" s="37"/>
      <c r="Y4897" s="37"/>
      <c r="Z4897" s="37"/>
      <c r="AA4897" s="37"/>
      <c r="AB4897" s="37"/>
      <c r="AC4897" s="37"/>
      <c r="AD4897" s="37"/>
      <c r="AE4897" s="37"/>
      <c r="AF4897" s="37"/>
      <c r="AG4897" s="37"/>
      <c r="AH4897" s="37"/>
      <c r="AI4897" s="37"/>
      <c r="AJ4897" s="37"/>
      <c r="AK4897" s="37"/>
      <c r="AL4897" s="37"/>
      <c r="AM4897" s="37"/>
      <c r="AN4897" s="37"/>
      <c r="AO4897" s="37"/>
      <c r="AP4897" s="37"/>
      <c r="AQ4897" s="37"/>
      <c r="AR4897" s="37"/>
      <c r="AS4897" s="37"/>
      <c r="AT4897" s="37"/>
      <c r="AU4897" s="37"/>
      <c r="AV4897" s="37"/>
      <c r="AW4897" s="37"/>
      <c r="AX4897" s="37"/>
      <c r="AY4897" s="37"/>
      <c r="AZ4897" s="37"/>
      <c r="BA4897" s="37"/>
      <c r="BB4897" s="37"/>
      <c r="BC4897" s="37"/>
      <c r="BD4897" s="37"/>
      <c r="BE4897" s="37"/>
      <c r="BF4897" s="37"/>
      <c r="BG4897" s="37"/>
      <c r="BH4897" s="37"/>
      <c r="BI4897" s="37"/>
      <c r="BJ4897" s="37"/>
      <c r="BK4897" s="37"/>
      <c r="BL4897" s="37"/>
      <c r="BM4897" s="37"/>
      <c r="BN4897" s="37"/>
      <c r="BO4897" s="37"/>
      <c r="BP4897" s="37"/>
      <c r="BQ4897" s="37"/>
      <c r="BR4897" s="37"/>
      <c r="BS4897" s="37"/>
      <c r="BT4897" s="37"/>
      <c r="BU4897" s="37"/>
      <c r="BV4897" s="37"/>
      <c r="BW4897" s="37"/>
      <c r="BX4897" s="37"/>
      <c r="BY4897" s="37"/>
      <c r="BZ4897" s="37"/>
      <c r="CA4897" s="37"/>
      <c r="CB4897" s="37"/>
      <c r="CC4897" s="37"/>
      <c r="CD4897" s="37"/>
      <c r="CE4897" s="37"/>
      <c r="CF4897" s="37"/>
      <c r="CG4897" s="37"/>
      <c r="CH4897" s="37"/>
      <c r="CI4897" s="37"/>
      <c r="CJ4897" s="37"/>
      <c r="CK4897" s="37"/>
      <c r="CL4897" s="37"/>
      <c r="CM4897" s="37"/>
      <c r="CN4897" s="37"/>
      <c r="CO4897" s="37"/>
      <c r="CP4897" s="37"/>
      <c r="CQ4897" s="37"/>
      <c r="CR4897" s="37"/>
      <c r="CS4897" s="37"/>
      <c r="CT4897" s="37"/>
      <c r="CU4897" s="37"/>
      <c r="CV4897" s="37"/>
      <c r="CW4897" s="37"/>
      <c r="CX4897" s="37"/>
      <c r="CY4897" s="37"/>
      <c r="CZ4897" s="37"/>
      <c r="DA4897" s="37"/>
      <c r="DB4897" s="37"/>
      <c r="DC4897" s="37"/>
      <c r="DD4897" s="37"/>
      <c r="DE4897" s="37"/>
      <c r="DF4897" s="37"/>
      <c r="DG4897" s="37"/>
      <c r="DH4897" s="37"/>
      <c r="DI4897" s="37"/>
      <c r="DJ4897" s="37"/>
      <c r="DL4897" s="13" t="str">
        <f t="shared" si="78"/>
        <v/>
      </c>
    </row>
    <row r="4898" spans="1:116" s="12" customFormat="1" x14ac:dyDescent="0.25">
      <c r="A4898" s="10"/>
      <c r="B4898" s="41"/>
      <c r="D4898" s="39"/>
      <c r="E4898" s="39"/>
      <c r="F4898" s="10"/>
      <c r="G4898" s="10"/>
      <c r="H4898" s="11"/>
      <c r="I4898" s="10"/>
      <c r="J4898" s="10"/>
      <c r="K4898" s="39"/>
      <c r="L4898" s="24"/>
      <c r="M4898" s="27"/>
      <c r="N4898" s="37"/>
      <c r="O4898" s="37"/>
      <c r="P4898" s="37"/>
      <c r="Q4898" s="37"/>
      <c r="R4898" s="37"/>
      <c r="S4898" s="37"/>
      <c r="T4898" s="37"/>
      <c r="U4898" s="37"/>
      <c r="V4898" s="37"/>
      <c r="W4898" s="37"/>
      <c r="X4898" s="37"/>
      <c r="Y4898" s="37"/>
      <c r="Z4898" s="37"/>
      <c r="AA4898" s="37"/>
      <c r="AB4898" s="37"/>
      <c r="AC4898" s="37"/>
      <c r="AD4898" s="37"/>
      <c r="AE4898" s="37"/>
      <c r="AF4898" s="37"/>
      <c r="AG4898" s="37"/>
      <c r="AH4898" s="37"/>
      <c r="AI4898" s="37"/>
      <c r="AJ4898" s="37"/>
      <c r="AK4898" s="37"/>
      <c r="AL4898" s="37"/>
      <c r="AM4898" s="37"/>
      <c r="AN4898" s="37"/>
      <c r="AO4898" s="37"/>
      <c r="AP4898" s="37"/>
      <c r="AQ4898" s="37"/>
      <c r="AR4898" s="37"/>
      <c r="AS4898" s="37"/>
      <c r="AT4898" s="37"/>
      <c r="AU4898" s="37"/>
      <c r="AV4898" s="37"/>
      <c r="AW4898" s="37"/>
      <c r="AX4898" s="37"/>
      <c r="AY4898" s="37"/>
      <c r="AZ4898" s="37"/>
      <c r="BA4898" s="37"/>
      <c r="BB4898" s="37"/>
      <c r="BC4898" s="37"/>
      <c r="BD4898" s="37"/>
      <c r="BE4898" s="37"/>
      <c r="BF4898" s="37"/>
      <c r="BG4898" s="37"/>
      <c r="BH4898" s="37"/>
      <c r="BI4898" s="37"/>
      <c r="BJ4898" s="37"/>
      <c r="BK4898" s="37"/>
      <c r="BL4898" s="37"/>
      <c r="BM4898" s="37"/>
      <c r="BN4898" s="37"/>
      <c r="BO4898" s="37"/>
      <c r="BP4898" s="37"/>
      <c r="BQ4898" s="37"/>
      <c r="BR4898" s="37"/>
      <c r="BS4898" s="37"/>
      <c r="BT4898" s="37"/>
      <c r="BU4898" s="37"/>
      <c r="BV4898" s="37"/>
      <c r="BW4898" s="37"/>
      <c r="BX4898" s="37"/>
      <c r="BY4898" s="37"/>
      <c r="BZ4898" s="37"/>
      <c r="CA4898" s="37"/>
      <c r="CB4898" s="37"/>
      <c r="CC4898" s="37"/>
      <c r="CD4898" s="37"/>
      <c r="CE4898" s="37"/>
      <c r="CF4898" s="37"/>
      <c r="CG4898" s="37"/>
      <c r="CH4898" s="37"/>
      <c r="CI4898" s="37"/>
      <c r="CJ4898" s="37"/>
      <c r="CK4898" s="37"/>
      <c r="CL4898" s="37"/>
      <c r="CM4898" s="37"/>
      <c r="CN4898" s="37"/>
      <c r="CO4898" s="37"/>
      <c r="CP4898" s="37"/>
      <c r="CQ4898" s="37"/>
      <c r="CR4898" s="37"/>
      <c r="CS4898" s="37"/>
      <c r="CT4898" s="37"/>
      <c r="CU4898" s="37"/>
      <c r="CV4898" s="37"/>
      <c r="CW4898" s="37"/>
      <c r="CX4898" s="37"/>
      <c r="CY4898" s="37"/>
      <c r="CZ4898" s="37"/>
      <c r="DA4898" s="37"/>
      <c r="DB4898" s="37"/>
      <c r="DC4898" s="37"/>
      <c r="DD4898" s="37"/>
      <c r="DE4898" s="37"/>
      <c r="DF4898" s="37"/>
      <c r="DG4898" s="37"/>
      <c r="DH4898" s="37"/>
      <c r="DI4898" s="37"/>
      <c r="DJ4898" s="37"/>
      <c r="DL4898" s="13" t="str">
        <f t="shared" si="78"/>
        <v/>
      </c>
    </row>
    <row r="4899" spans="1:116" s="12" customFormat="1" x14ac:dyDescent="0.25">
      <c r="A4899" s="10"/>
      <c r="B4899" s="41"/>
      <c r="D4899" s="39"/>
      <c r="E4899" s="39"/>
      <c r="F4899" s="10"/>
      <c r="G4899" s="10"/>
      <c r="H4899" s="11"/>
      <c r="I4899" s="10"/>
      <c r="J4899" s="10"/>
      <c r="K4899" s="39"/>
      <c r="L4899" s="24"/>
      <c r="M4899" s="27"/>
      <c r="N4899" s="37"/>
      <c r="O4899" s="37"/>
      <c r="P4899" s="37"/>
      <c r="Q4899" s="37"/>
      <c r="R4899" s="37"/>
      <c r="S4899" s="37"/>
      <c r="T4899" s="37"/>
      <c r="U4899" s="37"/>
      <c r="V4899" s="37"/>
      <c r="W4899" s="37"/>
      <c r="X4899" s="37"/>
      <c r="Y4899" s="37"/>
      <c r="Z4899" s="37"/>
      <c r="AA4899" s="37"/>
      <c r="AB4899" s="37"/>
      <c r="AC4899" s="37"/>
      <c r="AD4899" s="37"/>
      <c r="AE4899" s="37"/>
      <c r="AF4899" s="37"/>
      <c r="AG4899" s="37"/>
      <c r="AH4899" s="37"/>
      <c r="AI4899" s="37"/>
      <c r="AJ4899" s="37"/>
      <c r="AK4899" s="37"/>
      <c r="AL4899" s="37"/>
      <c r="AM4899" s="37"/>
      <c r="AN4899" s="37"/>
      <c r="AO4899" s="37"/>
      <c r="AP4899" s="37"/>
      <c r="AQ4899" s="37"/>
      <c r="AR4899" s="37"/>
      <c r="AS4899" s="37"/>
      <c r="AT4899" s="37"/>
      <c r="AU4899" s="37"/>
      <c r="AV4899" s="37"/>
      <c r="AW4899" s="37"/>
      <c r="AX4899" s="37"/>
      <c r="AY4899" s="37"/>
      <c r="AZ4899" s="37"/>
      <c r="BA4899" s="37"/>
      <c r="BB4899" s="37"/>
      <c r="BC4899" s="37"/>
      <c r="BD4899" s="37"/>
      <c r="BE4899" s="37"/>
      <c r="BF4899" s="37"/>
      <c r="BG4899" s="37"/>
      <c r="BH4899" s="37"/>
      <c r="BI4899" s="37"/>
      <c r="BJ4899" s="37"/>
      <c r="BK4899" s="37"/>
      <c r="BL4899" s="37"/>
      <c r="BM4899" s="37"/>
      <c r="BN4899" s="37"/>
      <c r="BO4899" s="37"/>
      <c r="BP4899" s="37"/>
      <c r="BQ4899" s="37"/>
      <c r="BR4899" s="37"/>
      <c r="BS4899" s="37"/>
      <c r="BT4899" s="37"/>
      <c r="BU4899" s="37"/>
      <c r="BV4899" s="37"/>
      <c r="BW4899" s="37"/>
      <c r="BX4899" s="37"/>
      <c r="BY4899" s="37"/>
      <c r="BZ4899" s="37"/>
      <c r="CA4899" s="37"/>
      <c r="CB4899" s="37"/>
      <c r="CC4899" s="37"/>
      <c r="CD4899" s="37"/>
      <c r="CE4899" s="37"/>
      <c r="CF4899" s="37"/>
      <c r="CG4899" s="37"/>
      <c r="CH4899" s="37"/>
      <c r="CI4899" s="37"/>
      <c r="CJ4899" s="37"/>
      <c r="CK4899" s="37"/>
      <c r="CL4899" s="37"/>
      <c r="CM4899" s="37"/>
      <c r="CN4899" s="37"/>
      <c r="CO4899" s="37"/>
      <c r="CP4899" s="37"/>
      <c r="CQ4899" s="37"/>
      <c r="CR4899" s="37"/>
      <c r="CS4899" s="37"/>
      <c r="CT4899" s="37"/>
      <c r="CU4899" s="37"/>
      <c r="CV4899" s="37"/>
      <c r="CW4899" s="37"/>
      <c r="CX4899" s="37"/>
      <c r="CY4899" s="37"/>
      <c r="CZ4899" s="37"/>
      <c r="DA4899" s="37"/>
      <c r="DB4899" s="37"/>
      <c r="DC4899" s="37"/>
      <c r="DD4899" s="37"/>
      <c r="DE4899" s="37"/>
      <c r="DF4899" s="37"/>
      <c r="DG4899" s="37"/>
      <c r="DH4899" s="37"/>
      <c r="DI4899" s="37"/>
      <c r="DJ4899" s="37"/>
      <c r="DL4899" s="13" t="str">
        <f t="shared" si="78"/>
        <v/>
      </c>
    </row>
    <row r="4900" spans="1:116" s="12" customFormat="1" x14ac:dyDescent="0.25">
      <c r="A4900" s="10"/>
      <c r="B4900" s="41"/>
      <c r="D4900" s="39"/>
      <c r="E4900" s="39"/>
      <c r="F4900" s="10"/>
      <c r="G4900" s="10"/>
      <c r="H4900" s="11"/>
      <c r="I4900" s="10"/>
      <c r="J4900" s="10"/>
      <c r="K4900" s="39"/>
      <c r="L4900" s="24"/>
      <c r="M4900" s="27"/>
      <c r="N4900" s="37"/>
      <c r="O4900" s="37"/>
      <c r="P4900" s="37"/>
      <c r="Q4900" s="37"/>
      <c r="R4900" s="37"/>
      <c r="S4900" s="37"/>
      <c r="T4900" s="37"/>
      <c r="U4900" s="37"/>
      <c r="V4900" s="37"/>
      <c r="W4900" s="37"/>
      <c r="X4900" s="37"/>
      <c r="Y4900" s="37"/>
      <c r="Z4900" s="37"/>
      <c r="AA4900" s="37"/>
      <c r="AB4900" s="37"/>
      <c r="AC4900" s="37"/>
      <c r="AD4900" s="37"/>
      <c r="AE4900" s="37"/>
      <c r="AF4900" s="37"/>
      <c r="AG4900" s="37"/>
      <c r="AH4900" s="37"/>
      <c r="AI4900" s="37"/>
      <c r="AJ4900" s="37"/>
      <c r="AK4900" s="37"/>
      <c r="AL4900" s="37"/>
      <c r="AM4900" s="37"/>
      <c r="AN4900" s="37"/>
      <c r="AO4900" s="37"/>
      <c r="AP4900" s="37"/>
      <c r="AQ4900" s="37"/>
      <c r="AR4900" s="37"/>
      <c r="AS4900" s="37"/>
      <c r="AT4900" s="37"/>
      <c r="AU4900" s="37"/>
      <c r="AV4900" s="37"/>
      <c r="AW4900" s="37"/>
      <c r="AX4900" s="37"/>
      <c r="AY4900" s="37"/>
      <c r="AZ4900" s="37"/>
      <c r="BA4900" s="37"/>
      <c r="BB4900" s="37"/>
      <c r="BC4900" s="37"/>
      <c r="BD4900" s="37"/>
      <c r="BE4900" s="37"/>
      <c r="BF4900" s="37"/>
      <c r="BG4900" s="37"/>
      <c r="BH4900" s="37"/>
      <c r="BI4900" s="37"/>
      <c r="BJ4900" s="37"/>
      <c r="BK4900" s="37"/>
      <c r="BL4900" s="37"/>
      <c r="BM4900" s="37"/>
      <c r="BN4900" s="37"/>
      <c r="BO4900" s="37"/>
      <c r="BP4900" s="37"/>
      <c r="BQ4900" s="37"/>
      <c r="BR4900" s="37"/>
      <c r="BS4900" s="37"/>
      <c r="BT4900" s="37"/>
      <c r="BU4900" s="37"/>
      <c r="BV4900" s="37"/>
      <c r="BW4900" s="37"/>
      <c r="BX4900" s="37"/>
      <c r="BY4900" s="37"/>
      <c r="BZ4900" s="37"/>
      <c r="CA4900" s="37"/>
      <c r="CB4900" s="37"/>
      <c r="CC4900" s="37"/>
      <c r="CD4900" s="37"/>
      <c r="CE4900" s="37"/>
      <c r="CF4900" s="37"/>
      <c r="CG4900" s="37"/>
      <c r="CH4900" s="37"/>
      <c r="CI4900" s="37"/>
      <c r="CJ4900" s="37"/>
      <c r="CK4900" s="37"/>
      <c r="CL4900" s="37"/>
      <c r="CM4900" s="37"/>
      <c r="CN4900" s="37"/>
      <c r="CO4900" s="37"/>
      <c r="CP4900" s="37"/>
      <c r="CQ4900" s="37"/>
      <c r="CR4900" s="37"/>
      <c r="CS4900" s="37"/>
      <c r="CT4900" s="37"/>
      <c r="CU4900" s="37"/>
      <c r="CV4900" s="37"/>
      <c r="CW4900" s="37"/>
      <c r="CX4900" s="37"/>
      <c r="CY4900" s="37"/>
      <c r="CZ4900" s="37"/>
      <c r="DA4900" s="37"/>
      <c r="DB4900" s="37"/>
      <c r="DC4900" s="37"/>
      <c r="DD4900" s="37"/>
      <c r="DE4900" s="37"/>
      <c r="DF4900" s="37"/>
      <c r="DG4900" s="37"/>
      <c r="DH4900" s="37"/>
      <c r="DI4900" s="37"/>
      <c r="DJ4900" s="37"/>
      <c r="DL4900" s="13" t="str">
        <f t="shared" si="78"/>
        <v/>
      </c>
    </row>
    <row r="4901" spans="1:116" s="12" customFormat="1" x14ac:dyDescent="0.25">
      <c r="A4901" s="10"/>
      <c r="B4901" s="41"/>
      <c r="D4901" s="39"/>
      <c r="E4901" s="39"/>
      <c r="F4901" s="10"/>
      <c r="G4901" s="10"/>
      <c r="H4901" s="11"/>
      <c r="I4901" s="10"/>
      <c r="J4901" s="10"/>
      <c r="K4901" s="39"/>
      <c r="L4901" s="24"/>
      <c r="M4901" s="27"/>
      <c r="N4901" s="37"/>
      <c r="O4901" s="37"/>
      <c r="P4901" s="37"/>
      <c r="Q4901" s="37"/>
      <c r="R4901" s="37"/>
      <c r="S4901" s="37"/>
      <c r="T4901" s="37"/>
      <c r="U4901" s="37"/>
      <c r="V4901" s="37"/>
      <c r="W4901" s="37"/>
      <c r="X4901" s="37"/>
      <c r="Y4901" s="37"/>
      <c r="Z4901" s="37"/>
      <c r="AA4901" s="37"/>
      <c r="AB4901" s="37"/>
      <c r="AC4901" s="37"/>
      <c r="AD4901" s="37"/>
      <c r="AE4901" s="37"/>
      <c r="AF4901" s="37"/>
      <c r="AG4901" s="37"/>
      <c r="AH4901" s="37"/>
      <c r="AI4901" s="37"/>
      <c r="AJ4901" s="37"/>
      <c r="AK4901" s="37"/>
      <c r="AL4901" s="37"/>
      <c r="AM4901" s="37"/>
      <c r="AN4901" s="37"/>
      <c r="AO4901" s="37"/>
      <c r="AP4901" s="37"/>
      <c r="AQ4901" s="37"/>
      <c r="AR4901" s="37"/>
      <c r="AS4901" s="37"/>
      <c r="AT4901" s="37"/>
      <c r="AU4901" s="37"/>
      <c r="AV4901" s="37"/>
      <c r="AW4901" s="37"/>
      <c r="AX4901" s="37"/>
      <c r="AY4901" s="37"/>
      <c r="AZ4901" s="37"/>
      <c r="BA4901" s="37"/>
      <c r="BB4901" s="37"/>
      <c r="BC4901" s="37"/>
      <c r="BD4901" s="37"/>
      <c r="BE4901" s="37"/>
      <c r="BF4901" s="37"/>
      <c r="BG4901" s="37"/>
      <c r="BH4901" s="37"/>
      <c r="BI4901" s="37"/>
      <c r="BJ4901" s="37"/>
      <c r="BK4901" s="37"/>
      <c r="BL4901" s="37"/>
      <c r="BM4901" s="37"/>
      <c r="BN4901" s="37"/>
      <c r="BO4901" s="37"/>
      <c r="BP4901" s="37"/>
      <c r="BQ4901" s="37"/>
      <c r="BR4901" s="37"/>
      <c r="BS4901" s="37"/>
      <c r="BT4901" s="37"/>
      <c r="BU4901" s="37"/>
      <c r="BV4901" s="37"/>
      <c r="BW4901" s="37"/>
      <c r="BX4901" s="37"/>
      <c r="BY4901" s="37"/>
      <c r="BZ4901" s="37"/>
      <c r="CA4901" s="37"/>
      <c r="CB4901" s="37"/>
      <c r="CC4901" s="37"/>
      <c r="CD4901" s="37"/>
      <c r="CE4901" s="37"/>
      <c r="CF4901" s="37"/>
      <c r="CG4901" s="37"/>
      <c r="CH4901" s="37"/>
      <c r="CI4901" s="37"/>
      <c r="CJ4901" s="37"/>
      <c r="CK4901" s="37"/>
      <c r="CL4901" s="37"/>
      <c r="CM4901" s="37"/>
      <c r="CN4901" s="37"/>
      <c r="CO4901" s="37"/>
      <c r="CP4901" s="37"/>
      <c r="CQ4901" s="37"/>
      <c r="CR4901" s="37"/>
      <c r="CS4901" s="37"/>
      <c r="CT4901" s="37"/>
      <c r="CU4901" s="37"/>
      <c r="CV4901" s="37"/>
      <c r="CW4901" s="37"/>
      <c r="CX4901" s="37"/>
      <c r="CY4901" s="37"/>
      <c r="CZ4901" s="37"/>
      <c r="DA4901" s="37"/>
      <c r="DB4901" s="37"/>
      <c r="DC4901" s="37"/>
      <c r="DD4901" s="37"/>
      <c r="DE4901" s="37"/>
      <c r="DF4901" s="37"/>
      <c r="DG4901" s="37"/>
      <c r="DH4901" s="37"/>
      <c r="DI4901" s="37"/>
      <c r="DJ4901" s="37"/>
      <c r="DL4901" s="13" t="str">
        <f t="shared" si="78"/>
        <v/>
      </c>
    </row>
    <row r="4902" spans="1:116" s="12" customFormat="1" x14ac:dyDescent="0.25">
      <c r="A4902" s="10"/>
      <c r="B4902" s="41"/>
      <c r="D4902" s="39"/>
      <c r="E4902" s="39"/>
      <c r="F4902" s="10"/>
      <c r="G4902" s="10"/>
      <c r="H4902" s="11"/>
      <c r="I4902" s="10"/>
      <c r="J4902" s="10"/>
      <c r="K4902" s="39"/>
      <c r="L4902" s="24"/>
      <c r="M4902" s="27"/>
      <c r="N4902" s="37"/>
      <c r="O4902" s="37"/>
      <c r="P4902" s="37"/>
      <c r="Q4902" s="37"/>
      <c r="R4902" s="37"/>
      <c r="S4902" s="37"/>
      <c r="T4902" s="37"/>
      <c r="U4902" s="37"/>
      <c r="V4902" s="37"/>
      <c r="W4902" s="37"/>
      <c r="X4902" s="37"/>
      <c r="Y4902" s="37"/>
      <c r="Z4902" s="37"/>
      <c r="AA4902" s="37"/>
      <c r="AB4902" s="37"/>
      <c r="AC4902" s="37"/>
      <c r="AD4902" s="37"/>
      <c r="AE4902" s="37"/>
      <c r="AF4902" s="37"/>
      <c r="AG4902" s="37"/>
      <c r="AH4902" s="37"/>
      <c r="AI4902" s="37"/>
      <c r="AJ4902" s="37"/>
      <c r="AK4902" s="37"/>
      <c r="AL4902" s="37"/>
      <c r="AM4902" s="37"/>
      <c r="AN4902" s="37"/>
      <c r="AO4902" s="37"/>
      <c r="AP4902" s="37"/>
      <c r="AQ4902" s="37"/>
      <c r="AR4902" s="37"/>
      <c r="AS4902" s="37"/>
      <c r="AT4902" s="37"/>
      <c r="AU4902" s="37"/>
      <c r="AV4902" s="37"/>
      <c r="AW4902" s="37"/>
      <c r="AX4902" s="37"/>
      <c r="AY4902" s="37"/>
      <c r="AZ4902" s="37"/>
      <c r="BA4902" s="37"/>
      <c r="BB4902" s="37"/>
      <c r="BC4902" s="37"/>
      <c r="BD4902" s="37"/>
      <c r="BE4902" s="37"/>
      <c r="BF4902" s="37"/>
      <c r="BG4902" s="37"/>
      <c r="BH4902" s="37"/>
      <c r="BI4902" s="37"/>
      <c r="BJ4902" s="37"/>
      <c r="BK4902" s="37"/>
      <c r="BL4902" s="37"/>
      <c r="BM4902" s="37"/>
      <c r="BN4902" s="37"/>
      <c r="BO4902" s="37"/>
      <c r="BP4902" s="37"/>
      <c r="BQ4902" s="37"/>
      <c r="BR4902" s="37"/>
      <c r="BS4902" s="37"/>
      <c r="BT4902" s="37"/>
      <c r="BU4902" s="37"/>
      <c r="BV4902" s="37"/>
      <c r="BW4902" s="37"/>
      <c r="BX4902" s="37"/>
      <c r="BY4902" s="37"/>
      <c r="BZ4902" s="37"/>
      <c r="CA4902" s="37"/>
      <c r="CB4902" s="37"/>
      <c r="CC4902" s="37"/>
      <c r="CD4902" s="37"/>
      <c r="CE4902" s="37"/>
      <c r="CF4902" s="37"/>
      <c r="CG4902" s="37"/>
      <c r="CH4902" s="37"/>
      <c r="CI4902" s="37"/>
      <c r="CJ4902" s="37"/>
      <c r="CK4902" s="37"/>
      <c r="CL4902" s="37"/>
      <c r="CM4902" s="37"/>
      <c r="CN4902" s="37"/>
      <c r="CO4902" s="37"/>
      <c r="CP4902" s="37"/>
      <c r="CQ4902" s="37"/>
      <c r="CR4902" s="37"/>
      <c r="CS4902" s="37"/>
      <c r="CT4902" s="37"/>
      <c r="CU4902" s="37"/>
      <c r="CV4902" s="37"/>
      <c r="CW4902" s="37"/>
      <c r="CX4902" s="37"/>
      <c r="CY4902" s="37"/>
      <c r="CZ4902" s="37"/>
      <c r="DA4902" s="37"/>
      <c r="DB4902" s="37"/>
      <c r="DC4902" s="37"/>
      <c r="DD4902" s="37"/>
      <c r="DE4902" s="37"/>
      <c r="DF4902" s="37"/>
      <c r="DG4902" s="37"/>
      <c r="DH4902" s="37"/>
      <c r="DI4902" s="37"/>
      <c r="DJ4902" s="37"/>
      <c r="DL4902" s="13" t="str">
        <f t="shared" si="78"/>
        <v/>
      </c>
    </row>
    <row r="4903" spans="1:116" s="12" customFormat="1" x14ac:dyDescent="0.25">
      <c r="A4903" s="10"/>
      <c r="B4903" s="41"/>
      <c r="D4903" s="39"/>
      <c r="E4903" s="39"/>
      <c r="F4903" s="10"/>
      <c r="G4903" s="10"/>
      <c r="H4903" s="11"/>
      <c r="I4903" s="10"/>
      <c r="J4903" s="10"/>
      <c r="K4903" s="39"/>
      <c r="L4903" s="24"/>
      <c r="M4903" s="27"/>
      <c r="N4903" s="37"/>
      <c r="O4903" s="37"/>
      <c r="P4903" s="37"/>
      <c r="Q4903" s="37"/>
      <c r="R4903" s="37"/>
      <c r="S4903" s="37"/>
      <c r="T4903" s="37"/>
      <c r="U4903" s="37"/>
      <c r="V4903" s="37"/>
      <c r="W4903" s="37"/>
      <c r="X4903" s="37"/>
      <c r="Y4903" s="37"/>
      <c r="Z4903" s="37"/>
      <c r="AA4903" s="37"/>
      <c r="AB4903" s="37"/>
      <c r="AC4903" s="37"/>
      <c r="AD4903" s="37"/>
      <c r="AE4903" s="37"/>
      <c r="AF4903" s="37"/>
      <c r="AG4903" s="37"/>
      <c r="AH4903" s="37"/>
      <c r="AI4903" s="37"/>
      <c r="AJ4903" s="37"/>
      <c r="AK4903" s="37"/>
      <c r="AL4903" s="37"/>
      <c r="AM4903" s="37"/>
      <c r="AN4903" s="37"/>
      <c r="AO4903" s="37"/>
      <c r="AP4903" s="37"/>
      <c r="AQ4903" s="37"/>
      <c r="AR4903" s="37"/>
      <c r="AS4903" s="37"/>
      <c r="AT4903" s="37"/>
      <c r="AU4903" s="37"/>
      <c r="AV4903" s="37"/>
      <c r="AW4903" s="37"/>
      <c r="AX4903" s="37"/>
      <c r="AY4903" s="37"/>
      <c r="AZ4903" s="37"/>
      <c r="BA4903" s="37"/>
      <c r="BB4903" s="37"/>
      <c r="BC4903" s="37"/>
      <c r="BD4903" s="37"/>
      <c r="BE4903" s="37"/>
      <c r="BF4903" s="37"/>
      <c r="BG4903" s="37"/>
      <c r="BH4903" s="37"/>
      <c r="BI4903" s="37"/>
      <c r="BJ4903" s="37"/>
      <c r="BK4903" s="37"/>
      <c r="BL4903" s="37"/>
      <c r="BM4903" s="37"/>
      <c r="BN4903" s="37"/>
      <c r="BO4903" s="37"/>
      <c r="BP4903" s="37"/>
      <c r="BQ4903" s="37"/>
      <c r="BR4903" s="37"/>
      <c r="BS4903" s="37"/>
      <c r="BT4903" s="37"/>
      <c r="BU4903" s="37"/>
      <c r="BV4903" s="37"/>
      <c r="BW4903" s="37"/>
      <c r="BX4903" s="37"/>
      <c r="BY4903" s="37"/>
      <c r="BZ4903" s="37"/>
      <c r="CA4903" s="37"/>
      <c r="CB4903" s="37"/>
      <c r="CC4903" s="37"/>
      <c r="CD4903" s="37"/>
      <c r="CE4903" s="37"/>
      <c r="CF4903" s="37"/>
      <c r="CG4903" s="37"/>
      <c r="CH4903" s="37"/>
      <c r="CI4903" s="37"/>
      <c r="CJ4903" s="37"/>
      <c r="CK4903" s="37"/>
      <c r="CL4903" s="37"/>
      <c r="CM4903" s="37"/>
      <c r="CN4903" s="37"/>
      <c r="CO4903" s="37"/>
      <c r="CP4903" s="37"/>
      <c r="CQ4903" s="37"/>
      <c r="CR4903" s="37"/>
      <c r="CS4903" s="37"/>
      <c r="CT4903" s="37"/>
      <c r="CU4903" s="37"/>
      <c r="CV4903" s="37"/>
      <c r="CW4903" s="37"/>
      <c r="CX4903" s="37"/>
      <c r="CY4903" s="37"/>
      <c r="CZ4903" s="37"/>
      <c r="DA4903" s="37"/>
      <c r="DB4903" s="37"/>
      <c r="DC4903" s="37"/>
      <c r="DD4903" s="37"/>
      <c r="DE4903" s="37"/>
      <c r="DF4903" s="37"/>
      <c r="DG4903" s="37"/>
      <c r="DH4903" s="37"/>
      <c r="DI4903" s="37"/>
      <c r="DJ4903" s="37"/>
      <c r="DL4903" s="13" t="str">
        <f t="shared" si="78"/>
        <v/>
      </c>
    </row>
    <row r="4904" spans="1:116" s="12" customFormat="1" x14ac:dyDescent="0.25">
      <c r="A4904" s="10"/>
      <c r="B4904" s="41"/>
      <c r="D4904" s="39"/>
      <c r="E4904" s="39"/>
      <c r="F4904" s="10"/>
      <c r="G4904" s="10"/>
      <c r="H4904" s="11"/>
      <c r="I4904" s="10"/>
      <c r="J4904" s="10"/>
      <c r="K4904" s="39"/>
      <c r="L4904" s="24"/>
      <c r="M4904" s="27"/>
      <c r="N4904" s="37"/>
      <c r="O4904" s="37"/>
      <c r="P4904" s="37"/>
      <c r="Q4904" s="37"/>
      <c r="R4904" s="37"/>
      <c r="S4904" s="37"/>
      <c r="T4904" s="37"/>
      <c r="U4904" s="37"/>
      <c r="V4904" s="37"/>
      <c r="W4904" s="37"/>
      <c r="X4904" s="37"/>
      <c r="Y4904" s="37"/>
      <c r="Z4904" s="37"/>
      <c r="AA4904" s="37"/>
      <c r="AB4904" s="37"/>
      <c r="AC4904" s="37"/>
      <c r="AD4904" s="37"/>
      <c r="AE4904" s="37"/>
      <c r="AF4904" s="37"/>
      <c r="AG4904" s="37"/>
      <c r="AH4904" s="37"/>
      <c r="AI4904" s="37"/>
      <c r="AJ4904" s="37"/>
      <c r="AK4904" s="37"/>
      <c r="AL4904" s="37"/>
      <c r="AM4904" s="37"/>
      <c r="AN4904" s="37"/>
      <c r="AO4904" s="37"/>
      <c r="AP4904" s="37"/>
      <c r="AQ4904" s="37"/>
      <c r="AR4904" s="37"/>
      <c r="AS4904" s="37"/>
      <c r="AT4904" s="37"/>
      <c r="AU4904" s="37"/>
      <c r="AV4904" s="37"/>
      <c r="AW4904" s="37"/>
      <c r="AX4904" s="37"/>
      <c r="AY4904" s="37"/>
      <c r="AZ4904" s="37"/>
      <c r="BA4904" s="37"/>
      <c r="BB4904" s="37"/>
      <c r="BC4904" s="37"/>
      <c r="BD4904" s="37"/>
      <c r="BE4904" s="37"/>
      <c r="BF4904" s="37"/>
      <c r="BG4904" s="37"/>
      <c r="BH4904" s="37"/>
      <c r="BI4904" s="37"/>
      <c r="BJ4904" s="37"/>
      <c r="BK4904" s="37"/>
      <c r="BL4904" s="37"/>
      <c r="BM4904" s="37"/>
      <c r="BN4904" s="37"/>
      <c r="BO4904" s="37"/>
      <c r="BP4904" s="37"/>
      <c r="BQ4904" s="37"/>
      <c r="BR4904" s="37"/>
      <c r="BS4904" s="37"/>
      <c r="BT4904" s="37"/>
      <c r="BU4904" s="37"/>
      <c r="BV4904" s="37"/>
      <c r="BW4904" s="37"/>
      <c r="BX4904" s="37"/>
      <c r="BY4904" s="37"/>
      <c r="BZ4904" s="37"/>
      <c r="CA4904" s="37"/>
      <c r="CB4904" s="37"/>
      <c r="CC4904" s="37"/>
      <c r="CD4904" s="37"/>
      <c r="CE4904" s="37"/>
      <c r="CF4904" s="37"/>
      <c r="CG4904" s="37"/>
      <c r="CH4904" s="37"/>
      <c r="CI4904" s="37"/>
      <c r="CJ4904" s="37"/>
      <c r="CK4904" s="37"/>
      <c r="CL4904" s="37"/>
      <c r="CM4904" s="37"/>
      <c r="CN4904" s="37"/>
      <c r="CO4904" s="37"/>
      <c r="CP4904" s="37"/>
      <c r="CQ4904" s="37"/>
      <c r="CR4904" s="37"/>
      <c r="CS4904" s="37"/>
      <c r="CT4904" s="37"/>
      <c r="CU4904" s="37"/>
      <c r="CV4904" s="37"/>
      <c r="CW4904" s="37"/>
      <c r="CX4904" s="37"/>
      <c r="CY4904" s="37"/>
      <c r="CZ4904" s="37"/>
      <c r="DA4904" s="37"/>
      <c r="DB4904" s="37"/>
      <c r="DC4904" s="37"/>
      <c r="DD4904" s="37"/>
      <c r="DE4904" s="37"/>
      <c r="DF4904" s="37"/>
      <c r="DG4904" s="37"/>
      <c r="DH4904" s="37"/>
      <c r="DI4904" s="37"/>
      <c r="DJ4904" s="37"/>
      <c r="DL4904" s="13" t="str">
        <f t="shared" si="78"/>
        <v/>
      </c>
    </row>
    <row r="4905" spans="1:116" s="12" customFormat="1" x14ac:dyDescent="0.25">
      <c r="A4905" s="10"/>
      <c r="B4905" s="41"/>
      <c r="D4905" s="39"/>
      <c r="E4905" s="39"/>
      <c r="F4905" s="10"/>
      <c r="G4905" s="10"/>
      <c r="H4905" s="11"/>
      <c r="I4905" s="10"/>
      <c r="J4905" s="10"/>
      <c r="K4905" s="39"/>
      <c r="L4905" s="24"/>
      <c r="M4905" s="27"/>
      <c r="N4905" s="37"/>
      <c r="O4905" s="37"/>
      <c r="P4905" s="37"/>
      <c r="Q4905" s="37"/>
      <c r="R4905" s="37"/>
      <c r="S4905" s="37"/>
      <c r="T4905" s="37"/>
      <c r="U4905" s="37"/>
      <c r="V4905" s="37"/>
      <c r="W4905" s="37"/>
      <c r="X4905" s="37"/>
      <c r="Y4905" s="37"/>
      <c r="Z4905" s="37"/>
      <c r="AA4905" s="37"/>
      <c r="AB4905" s="37"/>
      <c r="AC4905" s="37"/>
      <c r="AD4905" s="37"/>
      <c r="AE4905" s="37"/>
      <c r="AF4905" s="37"/>
      <c r="AG4905" s="37"/>
      <c r="AH4905" s="37"/>
      <c r="AI4905" s="37"/>
      <c r="AJ4905" s="37"/>
      <c r="AK4905" s="37"/>
      <c r="AL4905" s="37"/>
      <c r="AM4905" s="37"/>
      <c r="AN4905" s="37"/>
      <c r="AO4905" s="37"/>
      <c r="AP4905" s="37"/>
      <c r="AQ4905" s="37"/>
      <c r="AR4905" s="37"/>
      <c r="AS4905" s="37"/>
      <c r="AT4905" s="37"/>
      <c r="AU4905" s="37"/>
      <c r="AV4905" s="37"/>
      <c r="AW4905" s="37"/>
      <c r="AX4905" s="37"/>
      <c r="AY4905" s="37"/>
      <c r="AZ4905" s="37"/>
      <c r="BA4905" s="37"/>
      <c r="BB4905" s="37"/>
      <c r="BC4905" s="37"/>
      <c r="BD4905" s="37"/>
      <c r="BE4905" s="37"/>
      <c r="BF4905" s="37"/>
      <c r="BG4905" s="37"/>
      <c r="BH4905" s="37"/>
      <c r="BI4905" s="37"/>
      <c r="BJ4905" s="37"/>
      <c r="BK4905" s="37"/>
      <c r="BL4905" s="37"/>
      <c r="BM4905" s="37"/>
      <c r="BN4905" s="37"/>
      <c r="BO4905" s="37"/>
      <c r="BP4905" s="37"/>
      <c r="BQ4905" s="37"/>
      <c r="BR4905" s="37"/>
      <c r="BS4905" s="37"/>
      <c r="BT4905" s="37"/>
      <c r="BU4905" s="37"/>
      <c r="BV4905" s="37"/>
      <c r="BW4905" s="37"/>
      <c r="BX4905" s="37"/>
      <c r="BY4905" s="37"/>
      <c r="BZ4905" s="37"/>
      <c r="CA4905" s="37"/>
      <c r="CB4905" s="37"/>
      <c r="CC4905" s="37"/>
      <c r="CD4905" s="37"/>
      <c r="CE4905" s="37"/>
      <c r="CF4905" s="37"/>
      <c r="CG4905" s="37"/>
      <c r="CH4905" s="37"/>
      <c r="CI4905" s="37"/>
      <c r="CJ4905" s="37"/>
      <c r="CK4905" s="37"/>
      <c r="CL4905" s="37"/>
      <c r="CM4905" s="37"/>
      <c r="CN4905" s="37"/>
      <c r="CO4905" s="37"/>
      <c r="CP4905" s="37"/>
      <c r="CQ4905" s="37"/>
      <c r="CR4905" s="37"/>
      <c r="CS4905" s="37"/>
      <c r="CT4905" s="37"/>
      <c r="CU4905" s="37"/>
      <c r="CV4905" s="37"/>
      <c r="CW4905" s="37"/>
      <c r="CX4905" s="37"/>
      <c r="CY4905" s="37"/>
      <c r="CZ4905" s="37"/>
      <c r="DA4905" s="37"/>
      <c r="DB4905" s="37"/>
      <c r="DC4905" s="37"/>
      <c r="DD4905" s="37"/>
      <c r="DE4905" s="37"/>
      <c r="DF4905" s="37"/>
      <c r="DG4905" s="37"/>
      <c r="DH4905" s="37"/>
      <c r="DI4905" s="37"/>
      <c r="DJ4905" s="37"/>
      <c r="DL4905" s="13" t="str">
        <f t="shared" si="78"/>
        <v/>
      </c>
    </row>
    <row r="4906" spans="1:116" s="12" customFormat="1" x14ac:dyDescent="0.25">
      <c r="A4906" s="10"/>
      <c r="B4906" s="41"/>
      <c r="D4906" s="39"/>
      <c r="E4906" s="39"/>
      <c r="F4906" s="10"/>
      <c r="G4906" s="10"/>
      <c r="H4906" s="11"/>
      <c r="I4906" s="10"/>
      <c r="J4906" s="10"/>
      <c r="K4906" s="39"/>
      <c r="L4906" s="24"/>
      <c r="M4906" s="27"/>
      <c r="N4906" s="37"/>
      <c r="O4906" s="37"/>
      <c r="P4906" s="37"/>
      <c r="Q4906" s="37"/>
      <c r="R4906" s="37"/>
      <c r="S4906" s="37"/>
      <c r="T4906" s="37"/>
      <c r="U4906" s="37"/>
      <c r="V4906" s="37"/>
      <c r="W4906" s="37"/>
      <c r="X4906" s="37"/>
      <c r="Y4906" s="37"/>
      <c r="Z4906" s="37"/>
      <c r="AA4906" s="37"/>
      <c r="AB4906" s="37"/>
      <c r="AC4906" s="37"/>
      <c r="AD4906" s="37"/>
      <c r="AE4906" s="37"/>
      <c r="AF4906" s="37"/>
      <c r="AG4906" s="37"/>
      <c r="AH4906" s="37"/>
      <c r="AI4906" s="37"/>
      <c r="AJ4906" s="37"/>
      <c r="AK4906" s="37"/>
      <c r="AL4906" s="37"/>
      <c r="AM4906" s="37"/>
      <c r="AN4906" s="37"/>
      <c r="AO4906" s="37"/>
      <c r="AP4906" s="37"/>
      <c r="AQ4906" s="37"/>
      <c r="AR4906" s="37"/>
      <c r="AS4906" s="37"/>
      <c r="AT4906" s="37"/>
      <c r="AU4906" s="37"/>
      <c r="AV4906" s="37"/>
      <c r="AW4906" s="37"/>
      <c r="AX4906" s="37"/>
      <c r="AY4906" s="37"/>
      <c r="AZ4906" s="37"/>
      <c r="BA4906" s="37"/>
      <c r="BB4906" s="37"/>
      <c r="BC4906" s="37"/>
      <c r="BD4906" s="37"/>
      <c r="BE4906" s="37"/>
      <c r="BF4906" s="37"/>
      <c r="BG4906" s="37"/>
      <c r="BH4906" s="37"/>
      <c r="BI4906" s="37"/>
      <c r="BJ4906" s="37"/>
      <c r="BK4906" s="37"/>
      <c r="BL4906" s="37"/>
      <c r="BM4906" s="37"/>
      <c r="BN4906" s="37"/>
      <c r="BO4906" s="37"/>
      <c r="BP4906" s="37"/>
      <c r="BQ4906" s="37"/>
      <c r="BR4906" s="37"/>
      <c r="BS4906" s="37"/>
      <c r="BT4906" s="37"/>
      <c r="BU4906" s="37"/>
      <c r="BV4906" s="37"/>
      <c r="BW4906" s="37"/>
      <c r="BX4906" s="37"/>
      <c r="BY4906" s="37"/>
      <c r="BZ4906" s="37"/>
      <c r="CA4906" s="37"/>
      <c r="CB4906" s="37"/>
      <c r="CC4906" s="37"/>
      <c r="CD4906" s="37"/>
      <c r="CE4906" s="37"/>
      <c r="CF4906" s="37"/>
      <c r="CG4906" s="37"/>
      <c r="CH4906" s="37"/>
      <c r="CI4906" s="37"/>
      <c r="CJ4906" s="37"/>
      <c r="CK4906" s="37"/>
      <c r="CL4906" s="37"/>
      <c r="CM4906" s="37"/>
      <c r="CN4906" s="37"/>
      <c r="CO4906" s="37"/>
      <c r="CP4906" s="37"/>
      <c r="CQ4906" s="37"/>
      <c r="CR4906" s="37"/>
      <c r="CS4906" s="37"/>
      <c r="CT4906" s="37"/>
      <c r="CU4906" s="37"/>
      <c r="CV4906" s="37"/>
      <c r="CW4906" s="37"/>
      <c r="CX4906" s="37"/>
      <c r="CY4906" s="37"/>
      <c r="CZ4906" s="37"/>
      <c r="DA4906" s="37"/>
      <c r="DB4906" s="37"/>
      <c r="DC4906" s="37"/>
      <c r="DD4906" s="37"/>
      <c r="DE4906" s="37"/>
      <c r="DF4906" s="37"/>
      <c r="DG4906" s="37"/>
      <c r="DH4906" s="37"/>
      <c r="DI4906" s="37"/>
      <c r="DJ4906" s="37"/>
      <c r="DL4906" s="13" t="str">
        <f t="shared" si="78"/>
        <v/>
      </c>
    </row>
    <row r="4907" spans="1:116" s="12" customFormat="1" x14ac:dyDescent="0.25">
      <c r="A4907" s="10"/>
      <c r="B4907" s="41"/>
      <c r="D4907" s="39"/>
      <c r="E4907" s="39"/>
      <c r="F4907" s="10"/>
      <c r="G4907" s="10"/>
      <c r="H4907" s="11"/>
      <c r="I4907" s="10"/>
      <c r="J4907" s="10"/>
      <c r="K4907" s="39"/>
      <c r="L4907" s="24"/>
      <c r="M4907" s="27"/>
      <c r="N4907" s="37"/>
      <c r="O4907" s="37"/>
      <c r="P4907" s="37"/>
      <c r="Q4907" s="37"/>
      <c r="R4907" s="37"/>
      <c r="S4907" s="37"/>
      <c r="T4907" s="37"/>
      <c r="U4907" s="37"/>
      <c r="V4907" s="37"/>
      <c r="W4907" s="37"/>
      <c r="X4907" s="37"/>
      <c r="Y4907" s="37"/>
      <c r="Z4907" s="37"/>
      <c r="AA4907" s="37"/>
      <c r="AB4907" s="37"/>
      <c r="AC4907" s="37"/>
      <c r="AD4907" s="37"/>
      <c r="AE4907" s="37"/>
      <c r="AF4907" s="37"/>
      <c r="AG4907" s="37"/>
      <c r="AH4907" s="37"/>
      <c r="AI4907" s="37"/>
      <c r="AJ4907" s="37"/>
      <c r="AK4907" s="37"/>
      <c r="AL4907" s="37"/>
      <c r="AM4907" s="37"/>
      <c r="AN4907" s="37"/>
      <c r="AO4907" s="37"/>
      <c r="AP4907" s="37"/>
      <c r="AQ4907" s="37"/>
      <c r="AR4907" s="37"/>
      <c r="AS4907" s="37"/>
      <c r="AT4907" s="37"/>
      <c r="AU4907" s="37"/>
      <c r="AV4907" s="37"/>
      <c r="AW4907" s="37"/>
      <c r="AX4907" s="37"/>
      <c r="AY4907" s="37"/>
      <c r="AZ4907" s="37"/>
      <c r="BA4907" s="37"/>
      <c r="BB4907" s="37"/>
      <c r="BC4907" s="37"/>
      <c r="BD4907" s="37"/>
      <c r="BE4907" s="37"/>
      <c r="BF4907" s="37"/>
      <c r="BG4907" s="37"/>
      <c r="BH4907" s="37"/>
      <c r="BI4907" s="37"/>
      <c r="BJ4907" s="37"/>
      <c r="BK4907" s="37"/>
      <c r="BL4907" s="37"/>
      <c r="BM4907" s="37"/>
      <c r="BN4907" s="37"/>
      <c r="BO4907" s="37"/>
      <c r="BP4907" s="37"/>
      <c r="BQ4907" s="37"/>
      <c r="BR4907" s="37"/>
      <c r="BS4907" s="37"/>
      <c r="BT4907" s="37"/>
      <c r="BU4907" s="37"/>
      <c r="BV4907" s="37"/>
      <c r="BW4907" s="37"/>
      <c r="BX4907" s="37"/>
      <c r="BY4907" s="37"/>
      <c r="BZ4907" s="37"/>
      <c r="CA4907" s="37"/>
      <c r="CB4907" s="37"/>
      <c r="CC4907" s="37"/>
      <c r="CD4907" s="37"/>
      <c r="CE4907" s="37"/>
      <c r="CF4907" s="37"/>
      <c r="CG4907" s="37"/>
      <c r="CH4907" s="37"/>
      <c r="CI4907" s="37"/>
      <c r="CJ4907" s="37"/>
      <c r="CK4907" s="37"/>
      <c r="CL4907" s="37"/>
      <c r="CM4907" s="37"/>
      <c r="CN4907" s="37"/>
      <c r="CO4907" s="37"/>
      <c r="CP4907" s="37"/>
      <c r="CQ4907" s="37"/>
      <c r="CR4907" s="37"/>
      <c r="CS4907" s="37"/>
      <c r="CT4907" s="37"/>
      <c r="CU4907" s="37"/>
      <c r="CV4907" s="37"/>
      <c r="CW4907" s="37"/>
      <c r="CX4907" s="37"/>
      <c r="CY4907" s="37"/>
      <c r="CZ4907" s="37"/>
      <c r="DA4907" s="37"/>
      <c r="DB4907" s="37"/>
      <c r="DC4907" s="37"/>
      <c r="DD4907" s="37"/>
      <c r="DE4907" s="37"/>
      <c r="DF4907" s="37"/>
      <c r="DG4907" s="37"/>
      <c r="DH4907" s="37"/>
      <c r="DI4907" s="37"/>
      <c r="DJ4907" s="37"/>
      <c r="DL4907" s="13" t="str">
        <f t="shared" si="78"/>
        <v/>
      </c>
    </row>
    <row r="4908" spans="1:116" s="12" customFormat="1" x14ac:dyDescent="0.25">
      <c r="A4908" s="10"/>
      <c r="B4908" s="41"/>
      <c r="D4908" s="39"/>
      <c r="E4908" s="39"/>
      <c r="F4908" s="10"/>
      <c r="G4908" s="10"/>
      <c r="H4908" s="11"/>
      <c r="I4908" s="10"/>
      <c r="J4908" s="10"/>
      <c r="K4908" s="39"/>
      <c r="L4908" s="24"/>
      <c r="M4908" s="27"/>
      <c r="N4908" s="37"/>
      <c r="O4908" s="37"/>
      <c r="P4908" s="37"/>
      <c r="Q4908" s="37"/>
      <c r="R4908" s="37"/>
      <c r="S4908" s="37"/>
      <c r="T4908" s="37"/>
      <c r="U4908" s="37"/>
      <c r="V4908" s="37"/>
      <c r="W4908" s="37"/>
      <c r="X4908" s="37"/>
      <c r="Y4908" s="37"/>
      <c r="Z4908" s="37"/>
      <c r="AA4908" s="37"/>
      <c r="AB4908" s="37"/>
      <c r="AC4908" s="37"/>
      <c r="AD4908" s="37"/>
      <c r="AE4908" s="37"/>
      <c r="AF4908" s="37"/>
      <c r="AG4908" s="37"/>
      <c r="AH4908" s="37"/>
      <c r="AI4908" s="37"/>
      <c r="AJ4908" s="37"/>
      <c r="AK4908" s="37"/>
      <c r="AL4908" s="37"/>
      <c r="AM4908" s="37"/>
      <c r="AN4908" s="37"/>
      <c r="AO4908" s="37"/>
      <c r="AP4908" s="37"/>
      <c r="AQ4908" s="37"/>
      <c r="AR4908" s="37"/>
      <c r="AS4908" s="37"/>
      <c r="AT4908" s="37"/>
      <c r="AU4908" s="37"/>
      <c r="AV4908" s="37"/>
      <c r="AW4908" s="37"/>
      <c r="AX4908" s="37"/>
      <c r="AY4908" s="37"/>
      <c r="AZ4908" s="37"/>
      <c r="BA4908" s="37"/>
      <c r="BB4908" s="37"/>
      <c r="BC4908" s="37"/>
      <c r="BD4908" s="37"/>
      <c r="BE4908" s="37"/>
      <c r="BF4908" s="37"/>
      <c r="BG4908" s="37"/>
      <c r="BH4908" s="37"/>
      <c r="BI4908" s="37"/>
      <c r="BJ4908" s="37"/>
      <c r="BK4908" s="37"/>
      <c r="BL4908" s="37"/>
      <c r="BM4908" s="37"/>
      <c r="BN4908" s="37"/>
      <c r="BO4908" s="37"/>
      <c r="BP4908" s="37"/>
      <c r="BQ4908" s="37"/>
      <c r="BR4908" s="37"/>
      <c r="BS4908" s="37"/>
      <c r="BT4908" s="37"/>
      <c r="BU4908" s="37"/>
      <c r="BV4908" s="37"/>
      <c r="BW4908" s="37"/>
      <c r="BX4908" s="37"/>
      <c r="BY4908" s="37"/>
      <c r="BZ4908" s="37"/>
      <c r="CA4908" s="37"/>
      <c r="CB4908" s="37"/>
      <c r="CC4908" s="37"/>
      <c r="CD4908" s="37"/>
      <c r="CE4908" s="37"/>
      <c r="CF4908" s="37"/>
      <c r="CG4908" s="37"/>
      <c r="CH4908" s="37"/>
      <c r="CI4908" s="37"/>
      <c r="CJ4908" s="37"/>
      <c r="CK4908" s="37"/>
      <c r="CL4908" s="37"/>
      <c r="CM4908" s="37"/>
      <c r="CN4908" s="37"/>
      <c r="CO4908" s="37"/>
      <c r="CP4908" s="37"/>
      <c r="CQ4908" s="37"/>
      <c r="CR4908" s="37"/>
      <c r="CS4908" s="37"/>
      <c r="CT4908" s="37"/>
      <c r="CU4908" s="37"/>
      <c r="CV4908" s="37"/>
      <c r="CW4908" s="37"/>
      <c r="CX4908" s="37"/>
      <c r="CY4908" s="37"/>
      <c r="CZ4908" s="37"/>
      <c r="DA4908" s="37"/>
      <c r="DB4908" s="37"/>
      <c r="DC4908" s="37"/>
      <c r="DD4908" s="37"/>
      <c r="DE4908" s="37"/>
      <c r="DF4908" s="37"/>
      <c r="DG4908" s="37"/>
      <c r="DH4908" s="37"/>
      <c r="DI4908" s="37"/>
      <c r="DJ4908" s="37"/>
      <c r="DL4908" s="13" t="str">
        <f t="shared" si="78"/>
        <v/>
      </c>
    </row>
    <row r="4909" spans="1:116" s="12" customFormat="1" x14ac:dyDescent="0.25">
      <c r="A4909" s="10"/>
      <c r="B4909" s="41"/>
      <c r="D4909" s="39"/>
      <c r="E4909" s="39"/>
      <c r="F4909" s="10"/>
      <c r="G4909" s="10"/>
      <c r="H4909" s="11"/>
      <c r="I4909" s="10"/>
      <c r="J4909" s="10"/>
      <c r="K4909" s="39"/>
      <c r="L4909" s="24"/>
      <c r="M4909" s="27"/>
      <c r="N4909" s="37"/>
      <c r="O4909" s="37"/>
      <c r="P4909" s="37"/>
      <c r="Q4909" s="37"/>
      <c r="R4909" s="37"/>
      <c r="S4909" s="37"/>
      <c r="T4909" s="37"/>
      <c r="U4909" s="37"/>
      <c r="V4909" s="37"/>
      <c r="W4909" s="37"/>
      <c r="X4909" s="37"/>
      <c r="Y4909" s="37"/>
      <c r="Z4909" s="37"/>
      <c r="AA4909" s="37"/>
      <c r="AB4909" s="37"/>
      <c r="AC4909" s="37"/>
      <c r="AD4909" s="37"/>
      <c r="AE4909" s="37"/>
      <c r="AF4909" s="37"/>
      <c r="AG4909" s="37"/>
      <c r="AH4909" s="37"/>
      <c r="AI4909" s="37"/>
      <c r="AJ4909" s="37"/>
      <c r="AK4909" s="37"/>
      <c r="AL4909" s="37"/>
      <c r="AM4909" s="37"/>
      <c r="AN4909" s="37"/>
      <c r="AO4909" s="37"/>
      <c r="AP4909" s="37"/>
      <c r="AQ4909" s="37"/>
      <c r="AR4909" s="37"/>
      <c r="AS4909" s="37"/>
      <c r="AT4909" s="37"/>
      <c r="AU4909" s="37"/>
      <c r="AV4909" s="37"/>
      <c r="AW4909" s="37"/>
      <c r="AX4909" s="37"/>
      <c r="AY4909" s="37"/>
      <c r="AZ4909" s="37"/>
      <c r="BA4909" s="37"/>
      <c r="BB4909" s="37"/>
      <c r="BC4909" s="37"/>
      <c r="BD4909" s="37"/>
      <c r="BE4909" s="37"/>
      <c r="BF4909" s="37"/>
      <c r="BG4909" s="37"/>
      <c r="BH4909" s="37"/>
      <c r="BI4909" s="37"/>
      <c r="BJ4909" s="37"/>
      <c r="BK4909" s="37"/>
      <c r="BL4909" s="37"/>
      <c r="BM4909" s="37"/>
      <c r="BN4909" s="37"/>
      <c r="BO4909" s="37"/>
      <c r="BP4909" s="37"/>
      <c r="BQ4909" s="37"/>
      <c r="BR4909" s="37"/>
      <c r="BS4909" s="37"/>
      <c r="BT4909" s="37"/>
      <c r="BU4909" s="37"/>
      <c r="BV4909" s="37"/>
      <c r="BW4909" s="37"/>
      <c r="BX4909" s="37"/>
      <c r="BY4909" s="37"/>
      <c r="BZ4909" s="37"/>
      <c r="CA4909" s="37"/>
      <c r="CB4909" s="37"/>
      <c r="CC4909" s="37"/>
      <c r="CD4909" s="37"/>
      <c r="CE4909" s="37"/>
      <c r="CF4909" s="37"/>
      <c r="CG4909" s="37"/>
      <c r="CH4909" s="37"/>
      <c r="CI4909" s="37"/>
      <c r="CJ4909" s="37"/>
      <c r="CK4909" s="37"/>
      <c r="CL4909" s="37"/>
      <c r="CM4909" s="37"/>
      <c r="CN4909" s="37"/>
      <c r="CO4909" s="37"/>
      <c r="CP4909" s="37"/>
      <c r="CQ4909" s="37"/>
      <c r="CR4909" s="37"/>
      <c r="CS4909" s="37"/>
      <c r="CT4909" s="37"/>
      <c r="CU4909" s="37"/>
      <c r="CV4909" s="37"/>
      <c r="CW4909" s="37"/>
      <c r="CX4909" s="37"/>
      <c r="CY4909" s="37"/>
      <c r="CZ4909" s="37"/>
      <c r="DA4909" s="37"/>
      <c r="DB4909" s="37"/>
      <c r="DC4909" s="37"/>
      <c r="DD4909" s="37"/>
      <c r="DE4909" s="37"/>
      <c r="DF4909" s="37"/>
      <c r="DG4909" s="37"/>
      <c r="DH4909" s="37"/>
      <c r="DI4909" s="37"/>
      <c r="DJ4909" s="37"/>
      <c r="DL4909" s="13" t="str">
        <f t="shared" si="78"/>
        <v/>
      </c>
    </row>
    <row r="4910" spans="1:116" s="12" customFormat="1" x14ac:dyDescent="0.25">
      <c r="A4910" s="10"/>
      <c r="B4910" s="41"/>
      <c r="D4910" s="39"/>
      <c r="E4910" s="39"/>
      <c r="F4910" s="10"/>
      <c r="G4910" s="10"/>
      <c r="H4910" s="11"/>
      <c r="I4910" s="10"/>
      <c r="J4910" s="10"/>
      <c r="K4910" s="39"/>
      <c r="L4910" s="24"/>
      <c r="M4910" s="27"/>
      <c r="N4910" s="37"/>
      <c r="O4910" s="37"/>
      <c r="P4910" s="37"/>
      <c r="Q4910" s="37"/>
      <c r="R4910" s="37"/>
      <c r="S4910" s="37"/>
      <c r="T4910" s="37"/>
      <c r="U4910" s="37"/>
      <c r="V4910" s="37"/>
      <c r="W4910" s="37"/>
      <c r="X4910" s="37"/>
      <c r="Y4910" s="37"/>
      <c r="Z4910" s="37"/>
      <c r="AA4910" s="37"/>
      <c r="AB4910" s="37"/>
      <c r="AC4910" s="37"/>
      <c r="AD4910" s="37"/>
      <c r="AE4910" s="37"/>
      <c r="AF4910" s="37"/>
      <c r="AG4910" s="37"/>
      <c r="AH4910" s="37"/>
      <c r="AI4910" s="37"/>
      <c r="AJ4910" s="37"/>
      <c r="AK4910" s="37"/>
      <c r="AL4910" s="37"/>
      <c r="AM4910" s="37"/>
      <c r="AN4910" s="37"/>
      <c r="AO4910" s="37"/>
      <c r="AP4910" s="37"/>
      <c r="AQ4910" s="37"/>
      <c r="AR4910" s="37"/>
      <c r="AS4910" s="37"/>
      <c r="AT4910" s="37"/>
      <c r="AU4910" s="37"/>
      <c r="AV4910" s="37"/>
      <c r="AW4910" s="37"/>
      <c r="AX4910" s="37"/>
      <c r="AY4910" s="37"/>
      <c r="AZ4910" s="37"/>
      <c r="BA4910" s="37"/>
      <c r="BB4910" s="37"/>
      <c r="BC4910" s="37"/>
      <c r="BD4910" s="37"/>
      <c r="BE4910" s="37"/>
      <c r="BF4910" s="37"/>
      <c r="BG4910" s="37"/>
      <c r="BH4910" s="37"/>
      <c r="BI4910" s="37"/>
      <c r="BJ4910" s="37"/>
      <c r="BK4910" s="37"/>
      <c r="BL4910" s="37"/>
      <c r="BM4910" s="37"/>
      <c r="BN4910" s="37"/>
      <c r="BO4910" s="37"/>
      <c r="BP4910" s="37"/>
      <c r="BQ4910" s="37"/>
      <c r="BR4910" s="37"/>
      <c r="BS4910" s="37"/>
      <c r="BT4910" s="37"/>
      <c r="BU4910" s="37"/>
      <c r="BV4910" s="37"/>
      <c r="BW4910" s="37"/>
      <c r="BX4910" s="37"/>
      <c r="BY4910" s="37"/>
      <c r="BZ4910" s="37"/>
      <c r="CA4910" s="37"/>
      <c r="CB4910" s="37"/>
      <c r="CC4910" s="37"/>
      <c r="CD4910" s="37"/>
      <c r="CE4910" s="37"/>
      <c r="CF4910" s="37"/>
      <c r="CG4910" s="37"/>
      <c r="CH4910" s="37"/>
      <c r="CI4910" s="37"/>
      <c r="CJ4910" s="37"/>
      <c r="CK4910" s="37"/>
      <c r="CL4910" s="37"/>
      <c r="CM4910" s="37"/>
      <c r="CN4910" s="37"/>
      <c r="CO4910" s="37"/>
      <c r="CP4910" s="37"/>
      <c r="CQ4910" s="37"/>
      <c r="CR4910" s="37"/>
      <c r="CS4910" s="37"/>
      <c r="CT4910" s="37"/>
      <c r="CU4910" s="37"/>
      <c r="CV4910" s="37"/>
      <c r="CW4910" s="37"/>
      <c r="CX4910" s="37"/>
      <c r="CY4910" s="37"/>
      <c r="CZ4910" s="37"/>
      <c r="DA4910" s="37"/>
      <c r="DB4910" s="37"/>
      <c r="DC4910" s="37"/>
      <c r="DD4910" s="37"/>
      <c r="DE4910" s="37"/>
      <c r="DF4910" s="37"/>
      <c r="DG4910" s="37"/>
      <c r="DH4910" s="37"/>
      <c r="DI4910" s="37"/>
      <c r="DJ4910" s="37"/>
      <c r="DL4910" s="13" t="str">
        <f t="shared" si="78"/>
        <v/>
      </c>
    </row>
    <row r="4911" spans="1:116" s="12" customFormat="1" x14ac:dyDescent="0.25">
      <c r="A4911" s="10"/>
      <c r="B4911" s="41"/>
      <c r="D4911" s="39"/>
      <c r="E4911" s="39"/>
      <c r="F4911" s="10"/>
      <c r="G4911" s="10"/>
      <c r="H4911" s="11"/>
      <c r="I4911" s="10"/>
      <c r="J4911" s="10"/>
      <c r="K4911" s="39"/>
      <c r="L4911" s="24"/>
      <c r="M4911" s="27"/>
      <c r="N4911" s="37"/>
      <c r="O4911" s="37"/>
      <c r="P4911" s="37"/>
      <c r="Q4911" s="37"/>
      <c r="R4911" s="37"/>
      <c r="S4911" s="37"/>
      <c r="T4911" s="37"/>
      <c r="U4911" s="37"/>
      <c r="V4911" s="37"/>
      <c r="W4911" s="37"/>
      <c r="X4911" s="37"/>
      <c r="Y4911" s="37"/>
      <c r="Z4911" s="37"/>
      <c r="AA4911" s="37"/>
      <c r="AB4911" s="37"/>
      <c r="AC4911" s="37"/>
      <c r="AD4911" s="37"/>
      <c r="AE4911" s="37"/>
      <c r="AF4911" s="37"/>
      <c r="AG4911" s="37"/>
      <c r="AH4911" s="37"/>
      <c r="AI4911" s="37"/>
      <c r="AJ4911" s="37"/>
      <c r="AK4911" s="37"/>
      <c r="AL4911" s="37"/>
      <c r="AM4911" s="37"/>
      <c r="AN4911" s="37"/>
      <c r="AO4911" s="37"/>
      <c r="AP4911" s="37"/>
      <c r="AQ4911" s="37"/>
      <c r="AR4911" s="37"/>
      <c r="AS4911" s="37"/>
      <c r="AT4911" s="37"/>
      <c r="AU4911" s="37"/>
      <c r="AV4911" s="37"/>
      <c r="AW4911" s="37"/>
      <c r="AX4911" s="37"/>
      <c r="AY4911" s="37"/>
      <c r="AZ4911" s="37"/>
      <c r="BA4911" s="37"/>
      <c r="BB4911" s="37"/>
      <c r="BC4911" s="37"/>
      <c r="BD4911" s="37"/>
      <c r="BE4911" s="37"/>
      <c r="BF4911" s="37"/>
      <c r="BG4911" s="37"/>
      <c r="BH4911" s="37"/>
      <c r="BI4911" s="37"/>
      <c r="BJ4911" s="37"/>
      <c r="BK4911" s="37"/>
      <c r="BL4911" s="37"/>
      <c r="BM4911" s="37"/>
      <c r="BN4911" s="37"/>
      <c r="BO4911" s="37"/>
      <c r="BP4911" s="37"/>
      <c r="BQ4911" s="37"/>
      <c r="BR4911" s="37"/>
      <c r="BS4911" s="37"/>
      <c r="BT4911" s="37"/>
      <c r="BU4911" s="37"/>
      <c r="BV4911" s="37"/>
      <c r="BW4911" s="37"/>
      <c r="BX4911" s="37"/>
      <c r="BY4911" s="37"/>
      <c r="BZ4911" s="37"/>
      <c r="CA4911" s="37"/>
      <c r="CB4911" s="37"/>
      <c r="CC4911" s="37"/>
      <c r="CD4911" s="37"/>
      <c r="CE4911" s="37"/>
      <c r="CF4911" s="37"/>
      <c r="CG4911" s="37"/>
      <c r="CH4911" s="37"/>
      <c r="CI4911" s="37"/>
      <c r="CJ4911" s="37"/>
      <c r="CK4911" s="37"/>
      <c r="CL4911" s="37"/>
      <c r="CM4911" s="37"/>
      <c r="CN4911" s="37"/>
      <c r="CO4911" s="37"/>
      <c r="CP4911" s="37"/>
      <c r="CQ4911" s="37"/>
      <c r="CR4911" s="37"/>
      <c r="CS4911" s="37"/>
      <c r="CT4911" s="37"/>
      <c r="CU4911" s="37"/>
      <c r="CV4911" s="37"/>
      <c r="CW4911" s="37"/>
      <c r="CX4911" s="37"/>
      <c r="CY4911" s="37"/>
      <c r="CZ4911" s="37"/>
      <c r="DA4911" s="37"/>
      <c r="DB4911" s="37"/>
      <c r="DC4911" s="37"/>
      <c r="DD4911" s="37"/>
      <c r="DE4911" s="37"/>
      <c r="DF4911" s="37"/>
      <c r="DG4911" s="37"/>
      <c r="DH4911" s="37"/>
      <c r="DI4911" s="37"/>
      <c r="DJ4911" s="37"/>
      <c r="DL4911" s="13" t="str">
        <f t="shared" si="78"/>
        <v/>
      </c>
    </row>
    <row r="4912" spans="1:116" s="12" customFormat="1" x14ac:dyDescent="0.25">
      <c r="A4912" s="10"/>
      <c r="B4912" s="41"/>
      <c r="D4912" s="39"/>
      <c r="E4912" s="39"/>
      <c r="F4912" s="10"/>
      <c r="G4912" s="10"/>
      <c r="H4912" s="11"/>
      <c r="I4912" s="10"/>
      <c r="J4912" s="10"/>
      <c r="K4912" s="39"/>
      <c r="L4912" s="24"/>
      <c r="M4912" s="27"/>
      <c r="N4912" s="37"/>
      <c r="O4912" s="37"/>
      <c r="P4912" s="37"/>
      <c r="Q4912" s="37"/>
      <c r="R4912" s="37"/>
      <c r="S4912" s="37"/>
      <c r="T4912" s="37"/>
      <c r="U4912" s="37"/>
      <c r="V4912" s="37"/>
      <c r="W4912" s="37"/>
      <c r="X4912" s="37"/>
      <c r="Y4912" s="37"/>
      <c r="Z4912" s="37"/>
      <c r="AA4912" s="37"/>
      <c r="AB4912" s="37"/>
      <c r="AC4912" s="37"/>
      <c r="AD4912" s="37"/>
      <c r="AE4912" s="37"/>
      <c r="AF4912" s="37"/>
      <c r="AG4912" s="37"/>
      <c r="AH4912" s="37"/>
      <c r="AI4912" s="37"/>
      <c r="AJ4912" s="37"/>
      <c r="AK4912" s="37"/>
      <c r="AL4912" s="37"/>
      <c r="AM4912" s="37"/>
      <c r="AN4912" s="37"/>
      <c r="AO4912" s="37"/>
      <c r="AP4912" s="37"/>
      <c r="AQ4912" s="37"/>
      <c r="AR4912" s="37"/>
      <c r="AS4912" s="37"/>
      <c r="AT4912" s="37"/>
      <c r="AU4912" s="37"/>
      <c r="AV4912" s="37"/>
      <c r="AW4912" s="37"/>
      <c r="AX4912" s="37"/>
      <c r="AY4912" s="37"/>
      <c r="AZ4912" s="37"/>
      <c r="BA4912" s="37"/>
      <c r="BB4912" s="37"/>
      <c r="BC4912" s="37"/>
      <c r="BD4912" s="37"/>
      <c r="BE4912" s="37"/>
      <c r="BF4912" s="37"/>
      <c r="BG4912" s="37"/>
      <c r="BH4912" s="37"/>
      <c r="BI4912" s="37"/>
      <c r="BJ4912" s="37"/>
      <c r="BK4912" s="37"/>
      <c r="BL4912" s="37"/>
      <c r="BM4912" s="37"/>
      <c r="BN4912" s="37"/>
      <c r="BO4912" s="37"/>
      <c r="BP4912" s="37"/>
      <c r="BQ4912" s="37"/>
      <c r="BR4912" s="37"/>
      <c r="BS4912" s="37"/>
      <c r="BT4912" s="37"/>
      <c r="BU4912" s="37"/>
      <c r="BV4912" s="37"/>
      <c r="BW4912" s="37"/>
      <c r="BX4912" s="37"/>
      <c r="BY4912" s="37"/>
      <c r="BZ4912" s="37"/>
      <c r="CA4912" s="37"/>
      <c r="CB4912" s="37"/>
      <c r="CC4912" s="37"/>
      <c r="CD4912" s="37"/>
      <c r="CE4912" s="37"/>
      <c r="CF4912" s="37"/>
      <c r="CG4912" s="37"/>
      <c r="CH4912" s="37"/>
      <c r="CI4912" s="37"/>
      <c r="CJ4912" s="37"/>
      <c r="CK4912" s="37"/>
      <c r="CL4912" s="37"/>
      <c r="CM4912" s="37"/>
      <c r="CN4912" s="37"/>
      <c r="CO4912" s="37"/>
      <c r="CP4912" s="37"/>
      <c r="CQ4912" s="37"/>
      <c r="CR4912" s="37"/>
      <c r="CS4912" s="37"/>
      <c r="CT4912" s="37"/>
      <c r="CU4912" s="37"/>
      <c r="CV4912" s="37"/>
      <c r="CW4912" s="37"/>
      <c r="CX4912" s="37"/>
      <c r="CY4912" s="37"/>
      <c r="CZ4912" s="37"/>
      <c r="DA4912" s="37"/>
      <c r="DB4912" s="37"/>
      <c r="DC4912" s="37"/>
      <c r="DD4912" s="37"/>
      <c r="DE4912" s="37"/>
      <c r="DF4912" s="37"/>
      <c r="DG4912" s="37"/>
      <c r="DH4912" s="37"/>
      <c r="DI4912" s="37"/>
      <c r="DJ4912" s="37"/>
      <c r="DL4912" s="13" t="str">
        <f t="shared" si="78"/>
        <v/>
      </c>
    </row>
    <row r="4913" spans="1:116" s="12" customFormat="1" x14ac:dyDescent="0.25">
      <c r="A4913" s="10"/>
      <c r="B4913" s="41"/>
      <c r="D4913" s="39"/>
      <c r="E4913" s="39"/>
      <c r="F4913" s="10"/>
      <c r="G4913" s="10"/>
      <c r="H4913" s="11"/>
      <c r="I4913" s="10"/>
      <c r="J4913" s="10"/>
      <c r="K4913" s="39"/>
      <c r="L4913" s="24"/>
      <c r="M4913" s="27"/>
      <c r="N4913" s="37"/>
      <c r="O4913" s="37"/>
      <c r="P4913" s="37"/>
      <c r="Q4913" s="37"/>
      <c r="R4913" s="37"/>
      <c r="S4913" s="37"/>
      <c r="T4913" s="37"/>
      <c r="U4913" s="37"/>
      <c r="V4913" s="37"/>
      <c r="W4913" s="37"/>
      <c r="X4913" s="37"/>
      <c r="Y4913" s="37"/>
      <c r="Z4913" s="37"/>
      <c r="AA4913" s="37"/>
      <c r="AB4913" s="37"/>
      <c r="AC4913" s="37"/>
      <c r="AD4913" s="37"/>
      <c r="AE4913" s="37"/>
      <c r="AF4913" s="37"/>
      <c r="AG4913" s="37"/>
      <c r="AH4913" s="37"/>
      <c r="AI4913" s="37"/>
      <c r="AJ4913" s="37"/>
      <c r="AK4913" s="37"/>
      <c r="AL4913" s="37"/>
      <c r="AM4913" s="37"/>
      <c r="AN4913" s="37"/>
      <c r="AO4913" s="37"/>
      <c r="AP4913" s="37"/>
      <c r="AQ4913" s="37"/>
      <c r="AR4913" s="37"/>
      <c r="AS4913" s="37"/>
      <c r="AT4913" s="37"/>
      <c r="AU4913" s="37"/>
      <c r="AV4913" s="37"/>
      <c r="AW4913" s="37"/>
      <c r="AX4913" s="37"/>
      <c r="AY4913" s="37"/>
      <c r="AZ4913" s="37"/>
      <c r="BA4913" s="37"/>
      <c r="BB4913" s="37"/>
      <c r="BC4913" s="37"/>
      <c r="BD4913" s="37"/>
      <c r="BE4913" s="37"/>
      <c r="BF4913" s="37"/>
      <c r="BG4913" s="37"/>
      <c r="BH4913" s="37"/>
      <c r="BI4913" s="37"/>
      <c r="BJ4913" s="37"/>
      <c r="BK4913" s="37"/>
      <c r="BL4913" s="37"/>
      <c r="BM4913" s="37"/>
      <c r="BN4913" s="37"/>
      <c r="BO4913" s="37"/>
      <c r="BP4913" s="37"/>
      <c r="BQ4913" s="37"/>
      <c r="BR4913" s="37"/>
      <c r="BS4913" s="37"/>
      <c r="BT4913" s="37"/>
      <c r="BU4913" s="37"/>
      <c r="BV4913" s="37"/>
      <c r="BW4913" s="37"/>
      <c r="BX4913" s="37"/>
      <c r="BY4913" s="37"/>
      <c r="BZ4913" s="37"/>
      <c r="CA4913" s="37"/>
      <c r="CB4913" s="37"/>
      <c r="CC4913" s="37"/>
      <c r="CD4913" s="37"/>
      <c r="CE4913" s="37"/>
      <c r="CF4913" s="37"/>
      <c r="CG4913" s="37"/>
      <c r="CH4913" s="37"/>
      <c r="CI4913" s="37"/>
      <c r="CJ4913" s="37"/>
      <c r="CK4913" s="37"/>
      <c r="CL4913" s="37"/>
      <c r="CM4913" s="37"/>
      <c r="CN4913" s="37"/>
      <c r="CO4913" s="37"/>
      <c r="CP4913" s="37"/>
      <c r="CQ4913" s="37"/>
      <c r="CR4913" s="37"/>
      <c r="CS4913" s="37"/>
      <c r="CT4913" s="37"/>
      <c r="CU4913" s="37"/>
      <c r="CV4913" s="37"/>
      <c r="CW4913" s="37"/>
      <c r="CX4913" s="37"/>
      <c r="CY4913" s="37"/>
      <c r="CZ4913" s="37"/>
      <c r="DA4913" s="37"/>
      <c r="DB4913" s="37"/>
      <c r="DC4913" s="37"/>
      <c r="DD4913" s="37"/>
      <c r="DE4913" s="37"/>
      <c r="DF4913" s="37"/>
      <c r="DG4913" s="37"/>
      <c r="DH4913" s="37"/>
      <c r="DI4913" s="37"/>
      <c r="DJ4913" s="37"/>
      <c r="DL4913" s="13" t="str">
        <f t="shared" si="78"/>
        <v/>
      </c>
    </row>
    <row r="4914" spans="1:116" s="12" customFormat="1" x14ac:dyDescent="0.25">
      <c r="A4914" s="10"/>
      <c r="B4914" s="41"/>
      <c r="D4914" s="39"/>
      <c r="E4914" s="39"/>
      <c r="F4914" s="10"/>
      <c r="G4914" s="10"/>
      <c r="H4914" s="11"/>
      <c r="I4914" s="10"/>
      <c r="J4914" s="10"/>
      <c r="K4914" s="39"/>
      <c r="L4914" s="24"/>
      <c r="M4914" s="27"/>
      <c r="N4914" s="37"/>
      <c r="O4914" s="37"/>
      <c r="P4914" s="37"/>
      <c r="Q4914" s="37"/>
      <c r="R4914" s="37"/>
      <c r="S4914" s="37"/>
      <c r="T4914" s="37"/>
      <c r="U4914" s="37"/>
      <c r="V4914" s="37"/>
      <c r="W4914" s="37"/>
      <c r="X4914" s="37"/>
      <c r="Y4914" s="37"/>
      <c r="Z4914" s="37"/>
      <c r="AA4914" s="37"/>
      <c r="AB4914" s="37"/>
      <c r="AC4914" s="37"/>
      <c r="AD4914" s="37"/>
      <c r="AE4914" s="37"/>
      <c r="AF4914" s="37"/>
      <c r="AG4914" s="37"/>
      <c r="AH4914" s="37"/>
      <c r="AI4914" s="37"/>
      <c r="AJ4914" s="37"/>
      <c r="AK4914" s="37"/>
      <c r="AL4914" s="37"/>
      <c r="AM4914" s="37"/>
      <c r="AN4914" s="37"/>
      <c r="AO4914" s="37"/>
      <c r="AP4914" s="37"/>
      <c r="AQ4914" s="37"/>
      <c r="AR4914" s="37"/>
      <c r="AS4914" s="37"/>
      <c r="AT4914" s="37"/>
      <c r="AU4914" s="37"/>
      <c r="AV4914" s="37"/>
      <c r="AW4914" s="37"/>
      <c r="AX4914" s="37"/>
      <c r="AY4914" s="37"/>
      <c r="AZ4914" s="37"/>
      <c r="BA4914" s="37"/>
      <c r="BB4914" s="37"/>
      <c r="BC4914" s="37"/>
      <c r="BD4914" s="37"/>
      <c r="BE4914" s="37"/>
      <c r="BF4914" s="37"/>
      <c r="BG4914" s="37"/>
      <c r="BH4914" s="37"/>
      <c r="BI4914" s="37"/>
      <c r="BJ4914" s="37"/>
      <c r="BK4914" s="37"/>
      <c r="BL4914" s="37"/>
      <c r="BM4914" s="37"/>
      <c r="BN4914" s="37"/>
      <c r="BO4914" s="37"/>
      <c r="BP4914" s="37"/>
      <c r="BQ4914" s="37"/>
      <c r="BR4914" s="37"/>
      <c r="BS4914" s="37"/>
      <c r="BT4914" s="37"/>
      <c r="BU4914" s="37"/>
      <c r="BV4914" s="37"/>
      <c r="BW4914" s="37"/>
      <c r="BX4914" s="37"/>
      <c r="BY4914" s="37"/>
      <c r="BZ4914" s="37"/>
      <c r="CA4914" s="37"/>
      <c r="CB4914" s="37"/>
      <c r="CC4914" s="37"/>
      <c r="CD4914" s="37"/>
      <c r="CE4914" s="37"/>
      <c r="CF4914" s="37"/>
      <c r="CG4914" s="37"/>
      <c r="CH4914" s="37"/>
      <c r="CI4914" s="37"/>
      <c r="CJ4914" s="37"/>
      <c r="CK4914" s="37"/>
      <c r="CL4914" s="37"/>
      <c r="CM4914" s="37"/>
      <c r="CN4914" s="37"/>
      <c r="CO4914" s="37"/>
      <c r="CP4914" s="37"/>
      <c r="CQ4914" s="37"/>
      <c r="CR4914" s="37"/>
      <c r="CS4914" s="37"/>
      <c r="CT4914" s="37"/>
      <c r="CU4914" s="37"/>
      <c r="CV4914" s="37"/>
      <c r="CW4914" s="37"/>
      <c r="CX4914" s="37"/>
      <c r="CY4914" s="37"/>
      <c r="CZ4914" s="37"/>
      <c r="DA4914" s="37"/>
      <c r="DB4914" s="37"/>
      <c r="DC4914" s="37"/>
      <c r="DD4914" s="37"/>
      <c r="DE4914" s="37"/>
      <c r="DF4914" s="37"/>
      <c r="DG4914" s="37"/>
      <c r="DH4914" s="37"/>
      <c r="DI4914" s="37"/>
      <c r="DJ4914" s="37"/>
      <c r="DL4914" s="13" t="str">
        <f t="shared" si="78"/>
        <v/>
      </c>
    </row>
    <row r="4915" spans="1:116" s="12" customFormat="1" x14ac:dyDescent="0.25">
      <c r="A4915" s="10"/>
      <c r="B4915" s="41"/>
      <c r="D4915" s="39"/>
      <c r="E4915" s="39"/>
      <c r="F4915" s="10"/>
      <c r="G4915" s="10"/>
      <c r="H4915" s="11"/>
      <c r="I4915" s="10"/>
      <c r="J4915" s="10"/>
      <c r="K4915" s="39"/>
      <c r="L4915" s="24"/>
      <c r="M4915" s="27"/>
      <c r="N4915" s="37"/>
      <c r="O4915" s="37"/>
      <c r="P4915" s="37"/>
      <c r="Q4915" s="37"/>
      <c r="R4915" s="37"/>
      <c r="S4915" s="37"/>
      <c r="T4915" s="37"/>
      <c r="U4915" s="37"/>
      <c r="V4915" s="37"/>
      <c r="W4915" s="37"/>
      <c r="X4915" s="37"/>
      <c r="Y4915" s="37"/>
      <c r="Z4915" s="37"/>
      <c r="AA4915" s="37"/>
      <c r="AB4915" s="37"/>
      <c r="AC4915" s="37"/>
      <c r="AD4915" s="37"/>
      <c r="AE4915" s="37"/>
      <c r="AF4915" s="37"/>
      <c r="AG4915" s="37"/>
      <c r="AH4915" s="37"/>
      <c r="AI4915" s="37"/>
      <c r="AJ4915" s="37"/>
      <c r="AK4915" s="37"/>
      <c r="AL4915" s="37"/>
      <c r="AM4915" s="37"/>
      <c r="AN4915" s="37"/>
      <c r="AO4915" s="37"/>
      <c r="AP4915" s="37"/>
      <c r="AQ4915" s="37"/>
      <c r="AR4915" s="37"/>
      <c r="AS4915" s="37"/>
      <c r="AT4915" s="37"/>
      <c r="AU4915" s="37"/>
      <c r="AV4915" s="37"/>
      <c r="AW4915" s="37"/>
      <c r="AX4915" s="37"/>
      <c r="AY4915" s="37"/>
      <c r="AZ4915" s="37"/>
      <c r="BA4915" s="37"/>
      <c r="BB4915" s="37"/>
      <c r="BC4915" s="37"/>
      <c r="BD4915" s="37"/>
      <c r="BE4915" s="37"/>
      <c r="BF4915" s="37"/>
      <c r="BG4915" s="37"/>
      <c r="BH4915" s="37"/>
      <c r="BI4915" s="37"/>
      <c r="BJ4915" s="37"/>
      <c r="BK4915" s="37"/>
      <c r="BL4915" s="37"/>
      <c r="BM4915" s="37"/>
      <c r="BN4915" s="37"/>
      <c r="BO4915" s="37"/>
      <c r="BP4915" s="37"/>
      <c r="BQ4915" s="37"/>
      <c r="BR4915" s="37"/>
      <c r="BS4915" s="37"/>
      <c r="BT4915" s="37"/>
      <c r="BU4915" s="37"/>
      <c r="BV4915" s="37"/>
      <c r="BW4915" s="37"/>
      <c r="BX4915" s="37"/>
      <c r="BY4915" s="37"/>
      <c r="BZ4915" s="37"/>
      <c r="CA4915" s="37"/>
      <c r="CB4915" s="37"/>
      <c r="CC4915" s="37"/>
      <c r="CD4915" s="37"/>
      <c r="CE4915" s="37"/>
      <c r="CF4915" s="37"/>
      <c r="CG4915" s="37"/>
      <c r="CH4915" s="37"/>
      <c r="CI4915" s="37"/>
      <c r="CJ4915" s="37"/>
      <c r="CK4915" s="37"/>
      <c r="CL4915" s="37"/>
      <c r="CM4915" s="37"/>
      <c r="CN4915" s="37"/>
      <c r="CO4915" s="37"/>
      <c r="CP4915" s="37"/>
      <c r="CQ4915" s="37"/>
      <c r="CR4915" s="37"/>
      <c r="CS4915" s="37"/>
      <c r="CT4915" s="37"/>
      <c r="CU4915" s="37"/>
      <c r="CV4915" s="37"/>
      <c r="CW4915" s="37"/>
      <c r="CX4915" s="37"/>
      <c r="CY4915" s="37"/>
      <c r="CZ4915" s="37"/>
      <c r="DA4915" s="37"/>
      <c r="DB4915" s="37"/>
      <c r="DC4915" s="37"/>
      <c r="DD4915" s="37"/>
      <c r="DE4915" s="37"/>
      <c r="DF4915" s="37"/>
      <c r="DG4915" s="37"/>
      <c r="DH4915" s="37"/>
      <c r="DI4915" s="37"/>
      <c r="DJ4915" s="37"/>
      <c r="DL4915" s="13" t="str">
        <f t="shared" si="78"/>
        <v/>
      </c>
    </row>
    <row r="4916" spans="1:116" s="12" customFormat="1" x14ac:dyDescent="0.25">
      <c r="A4916" s="10"/>
      <c r="B4916" s="41"/>
      <c r="D4916" s="39"/>
      <c r="E4916" s="39"/>
      <c r="F4916" s="10"/>
      <c r="G4916" s="10"/>
      <c r="H4916" s="11"/>
      <c r="I4916" s="10"/>
      <c r="J4916" s="10"/>
      <c r="K4916" s="39"/>
      <c r="L4916" s="24"/>
      <c r="M4916" s="27"/>
      <c r="N4916" s="37"/>
      <c r="O4916" s="37"/>
      <c r="P4916" s="37"/>
      <c r="Q4916" s="37"/>
      <c r="R4916" s="37"/>
      <c r="S4916" s="37"/>
      <c r="T4916" s="37"/>
      <c r="U4916" s="37"/>
      <c r="V4916" s="37"/>
      <c r="W4916" s="37"/>
      <c r="X4916" s="37"/>
      <c r="Y4916" s="37"/>
      <c r="Z4916" s="37"/>
      <c r="AA4916" s="37"/>
      <c r="AB4916" s="37"/>
      <c r="AC4916" s="37"/>
      <c r="AD4916" s="37"/>
      <c r="AE4916" s="37"/>
      <c r="AF4916" s="37"/>
      <c r="AG4916" s="37"/>
      <c r="AH4916" s="37"/>
      <c r="AI4916" s="37"/>
      <c r="AJ4916" s="37"/>
      <c r="AK4916" s="37"/>
      <c r="AL4916" s="37"/>
      <c r="AM4916" s="37"/>
      <c r="AN4916" s="37"/>
      <c r="AO4916" s="37"/>
      <c r="AP4916" s="37"/>
      <c r="AQ4916" s="37"/>
      <c r="AR4916" s="37"/>
      <c r="AS4916" s="37"/>
      <c r="AT4916" s="37"/>
      <c r="AU4916" s="37"/>
      <c r="AV4916" s="37"/>
      <c r="AW4916" s="37"/>
      <c r="AX4916" s="37"/>
      <c r="AY4916" s="37"/>
      <c r="AZ4916" s="37"/>
      <c r="BA4916" s="37"/>
      <c r="BB4916" s="37"/>
      <c r="BC4916" s="37"/>
      <c r="BD4916" s="37"/>
      <c r="BE4916" s="37"/>
      <c r="BF4916" s="37"/>
      <c r="BG4916" s="37"/>
      <c r="BH4916" s="37"/>
      <c r="BI4916" s="37"/>
      <c r="BJ4916" s="37"/>
      <c r="BK4916" s="37"/>
      <c r="BL4916" s="37"/>
      <c r="BM4916" s="37"/>
      <c r="BN4916" s="37"/>
      <c r="BO4916" s="37"/>
      <c r="BP4916" s="37"/>
      <c r="BQ4916" s="37"/>
      <c r="BR4916" s="37"/>
      <c r="BS4916" s="37"/>
      <c r="BT4916" s="37"/>
      <c r="BU4916" s="37"/>
      <c r="BV4916" s="37"/>
      <c r="BW4916" s="37"/>
      <c r="BX4916" s="37"/>
      <c r="BY4916" s="37"/>
      <c r="BZ4916" s="37"/>
      <c r="CA4916" s="37"/>
      <c r="CB4916" s="37"/>
      <c r="CC4916" s="37"/>
      <c r="CD4916" s="37"/>
      <c r="CE4916" s="37"/>
      <c r="CF4916" s="37"/>
      <c r="CG4916" s="37"/>
      <c r="CH4916" s="37"/>
      <c r="CI4916" s="37"/>
      <c r="CJ4916" s="37"/>
      <c r="CK4916" s="37"/>
      <c r="CL4916" s="37"/>
      <c r="CM4916" s="37"/>
      <c r="CN4916" s="37"/>
      <c r="CO4916" s="37"/>
      <c r="CP4916" s="37"/>
      <c r="CQ4916" s="37"/>
      <c r="CR4916" s="37"/>
      <c r="CS4916" s="37"/>
      <c r="CT4916" s="37"/>
      <c r="CU4916" s="37"/>
      <c r="CV4916" s="37"/>
      <c r="CW4916" s="37"/>
      <c r="CX4916" s="37"/>
      <c r="CY4916" s="37"/>
      <c r="CZ4916" s="37"/>
      <c r="DA4916" s="37"/>
      <c r="DB4916" s="37"/>
      <c r="DC4916" s="37"/>
      <c r="DD4916" s="37"/>
      <c r="DE4916" s="37"/>
      <c r="DF4916" s="37"/>
      <c r="DG4916" s="37"/>
      <c r="DH4916" s="37"/>
      <c r="DI4916" s="37"/>
      <c r="DJ4916" s="37"/>
      <c r="DL4916" s="13" t="str">
        <f t="shared" si="78"/>
        <v/>
      </c>
    </row>
    <row r="4917" spans="1:116" s="12" customFormat="1" x14ac:dyDescent="0.25">
      <c r="A4917" s="10"/>
      <c r="B4917" s="41"/>
      <c r="D4917" s="39"/>
      <c r="E4917" s="39"/>
      <c r="F4917" s="10"/>
      <c r="G4917" s="10"/>
      <c r="H4917" s="11"/>
      <c r="I4917" s="10"/>
      <c r="J4917" s="10"/>
      <c r="K4917" s="39"/>
      <c r="L4917" s="24"/>
      <c r="M4917" s="27"/>
      <c r="N4917" s="37"/>
      <c r="O4917" s="37"/>
      <c r="P4917" s="37"/>
      <c r="Q4917" s="37"/>
      <c r="R4917" s="37"/>
      <c r="S4917" s="37"/>
      <c r="T4917" s="37"/>
      <c r="U4917" s="37"/>
      <c r="V4917" s="37"/>
      <c r="W4917" s="37"/>
      <c r="X4917" s="37"/>
      <c r="Y4917" s="37"/>
      <c r="Z4917" s="37"/>
      <c r="AA4917" s="37"/>
      <c r="AB4917" s="37"/>
      <c r="AC4917" s="37"/>
      <c r="AD4917" s="37"/>
      <c r="AE4917" s="37"/>
      <c r="AF4917" s="37"/>
      <c r="AG4917" s="37"/>
      <c r="AH4917" s="37"/>
      <c r="AI4917" s="37"/>
      <c r="AJ4917" s="37"/>
      <c r="AK4917" s="37"/>
      <c r="AL4917" s="37"/>
      <c r="AM4917" s="37"/>
      <c r="AN4917" s="37"/>
      <c r="AO4917" s="37"/>
      <c r="AP4917" s="37"/>
      <c r="AQ4917" s="37"/>
      <c r="AR4917" s="37"/>
      <c r="AS4917" s="37"/>
      <c r="AT4917" s="37"/>
      <c r="AU4917" s="37"/>
      <c r="AV4917" s="37"/>
      <c r="AW4917" s="37"/>
      <c r="AX4917" s="37"/>
      <c r="AY4917" s="37"/>
      <c r="AZ4917" s="37"/>
      <c r="BA4917" s="37"/>
      <c r="BB4917" s="37"/>
      <c r="BC4917" s="37"/>
      <c r="BD4917" s="37"/>
      <c r="BE4917" s="37"/>
      <c r="BF4917" s="37"/>
      <c r="BG4917" s="37"/>
      <c r="BH4917" s="37"/>
      <c r="BI4917" s="37"/>
      <c r="BJ4917" s="37"/>
      <c r="BK4917" s="37"/>
      <c r="BL4917" s="37"/>
      <c r="BM4917" s="37"/>
      <c r="BN4917" s="37"/>
      <c r="BO4917" s="37"/>
      <c r="BP4917" s="37"/>
      <c r="BQ4917" s="37"/>
      <c r="BR4917" s="37"/>
      <c r="BS4917" s="37"/>
      <c r="BT4917" s="37"/>
      <c r="BU4917" s="37"/>
      <c r="BV4917" s="37"/>
      <c r="BW4917" s="37"/>
      <c r="BX4917" s="37"/>
      <c r="BY4917" s="37"/>
      <c r="BZ4917" s="37"/>
      <c r="CA4917" s="37"/>
      <c r="CB4917" s="37"/>
      <c r="CC4917" s="37"/>
      <c r="CD4917" s="37"/>
      <c r="CE4917" s="37"/>
      <c r="CF4917" s="37"/>
      <c r="CG4917" s="37"/>
      <c r="CH4917" s="37"/>
      <c r="CI4917" s="37"/>
      <c r="CJ4917" s="37"/>
      <c r="CK4917" s="37"/>
      <c r="CL4917" s="37"/>
      <c r="CM4917" s="37"/>
      <c r="CN4917" s="37"/>
      <c r="CO4917" s="37"/>
      <c r="CP4917" s="37"/>
      <c r="CQ4917" s="37"/>
      <c r="CR4917" s="37"/>
      <c r="CS4917" s="37"/>
      <c r="CT4917" s="37"/>
      <c r="CU4917" s="37"/>
      <c r="CV4917" s="37"/>
      <c r="CW4917" s="37"/>
      <c r="CX4917" s="37"/>
      <c r="CY4917" s="37"/>
      <c r="CZ4917" s="37"/>
      <c r="DA4917" s="37"/>
      <c r="DB4917" s="37"/>
      <c r="DC4917" s="37"/>
      <c r="DD4917" s="37"/>
      <c r="DE4917" s="37"/>
      <c r="DF4917" s="37"/>
      <c r="DG4917" s="37"/>
      <c r="DH4917" s="37"/>
      <c r="DI4917" s="37"/>
      <c r="DJ4917" s="37"/>
      <c r="DL4917" s="13" t="str">
        <f t="shared" si="78"/>
        <v/>
      </c>
    </row>
    <row r="4918" spans="1:116" s="12" customFormat="1" x14ac:dyDescent="0.25">
      <c r="A4918" s="10"/>
      <c r="B4918" s="41"/>
      <c r="D4918" s="39"/>
      <c r="E4918" s="39"/>
      <c r="F4918" s="10"/>
      <c r="G4918" s="10"/>
      <c r="H4918" s="11"/>
      <c r="I4918" s="10"/>
      <c r="J4918" s="10"/>
      <c r="K4918" s="39"/>
      <c r="L4918" s="24"/>
      <c r="M4918" s="27"/>
      <c r="N4918" s="37"/>
      <c r="O4918" s="37"/>
      <c r="P4918" s="37"/>
      <c r="Q4918" s="37"/>
      <c r="R4918" s="37"/>
      <c r="S4918" s="37"/>
      <c r="T4918" s="37"/>
      <c r="U4918" s="37"/>
      <c r="V4918" s="37"/>
      <c r="W4918" s="37"/>
      <c r="X4918" s="37"/>
      <c r="Y4918" s="37"/>
      <c r="Z4918" s="37"/>
      <c r="AA4918" s="37"/>
      <c r="AB4918" s="37"/>
      <c r="AC4918" s="37"/>
      <c r="AD4918" s="37"/>
      <c r="AE4918" s="37"/>
      <c r="AF4918" s="37"/>
      <c r="AG4918" s="37"/>
      <c r="AH4918" s="37"/>
      <c r="AI4918" s="37"/>
      <c r="AJ4918" s="37"/>
      <c r="AK4918" s="37"/>
      <c r="AL4918" s="37"/>
      <c r="AM4918" s="37"/>
      <c r="AN4918" s="37"/>
      <c r="AO4918" s="37"/>
      <c r="AP4918" s="37"/>
      <c r="AQ4918" s="37"/>
      <c r="AR4918" s="37"/>
      <c r="AS4918" s="37"/>
      <c r="AT4918" s="37"/>
      <c r="AU4918" s="37"/>
      <c r="AV4918" s="37"/>
      <c r="AW4918" s="37"/>
      <c r="AX4918" s="37"/>
      <c r="AY4918" s="37"/>
      <c r="AZ4918" s="37"/>
      <c r="BA4918" s="37"/>
      <c r="BB4918" s="37"/>
      <c r="BC4918" s="37"/>
      <c r="BD4918" s="37"/>
      <c r="BE4918" s="37"/>
      <c r="BF4918" s="37"/>
      <c r="BG4918" s="37"/>
      <c r="BH4918" s="37"/>
      <c r="BI4918" s="37"/>
      <c r="BJ4918" s="37"/>
      <c r="BK4918" s="37"/>
      <c r="BL4918" s="37"/>
      <c r="BM4918" s="37"/>
      <c r="BN4918" s="37"/>
      <c r="BO4918" s="37"/>
      <c r="BP4918" s="37"/>
      <c r="BQ4918" s="37"/>
      <c r="BR4918" s="37"/>
      <c r="BS4918" s="37"/>
      <c r="BT4918" s="37"/>
      <c r="BU4918" s="37"/>
      <c r="BV4918" s="37"/>
      <c r="BW4918" s="37"/>
      <c r="BX4918" s="37"/>
      <c r="BY4918" s="37"/>
      <c r="BZ4918" s="37"/>
      <c r="CA4918" s="37"/>
      <c r="CB4918" s="37"/>
      <c r="CC4918" s="37"/>
      <c r="CD4918" s="37"/>
      <c r="CE4918" s="37"/>
      <c r="CF4918" s="37"/>
      <c r="CG4918" s="37"/>
      <c r="CH4918" s="37"/>
      <c r="CI4918" s="37"/>
      <c r="CJ4918" s="37"/>
      <c r="CK4918" s="37"/>
      <c r="CL4918" s="37"/>
      <c r="CM4918" s="37"/>
      <c r="CN4918" s="37"/>
      <c r="CO4918" s="37"/>
      <c r="CP4918" s="37"/>
      <c r="CQ4918" s="37"/>
      <c r="CR4918" s="37"/>
      <c r="CS4918" s="37"/>
      <c r="CT4918" s="37"/>
      <c r="CU4918" s="37"/>
      <c r="CV4918" s="37"/>
      <c r="CW4918" s="37"/>
      <c r="CX4918" s="37"/>
      <c r="CY4918" s="37"/>
      <c r="CZ4918" s="37"/>
      <c r="DA4918" s="37"/>
      <c r="DB4918" s="37"/>
      <c r="DC4918" s="37"/>
      <c r="DD4918" s="37"/>
      <c r="DE4918" s="37"/>
      <c r="DF4918" s="37"/>
      <c r="DG4918" s="37"/>
      <c r="DH4918" s="37"/>
      <c r="DI4918" s="37"/>
      <c r="DJ4918" s="37"/>
      <c r="DL4918" s="13" t="str">
        <f t="shared" si="78"/>
        <v/>
      </c>
    </row>
    <row r="4919" spans="1:116" s="12" customFormat="1" x14ac:dyDescent="0.25">
      <c r="A4919" s="10"/>
      <c r="B4919" s="41"/>
      <c r="D4919" s="39"/>
      <c r="E4919" s="39"/>
      <c r="F4919" s="10"/>
      <c r="G4919" s="10"/>
      <c r="H4919" s="11"/>
      <c r="I4919" s="10"/>
      <c r="J4919" s="10"/>
      <c r="K4919" s="39"/>
      <c r="L4919" s="24"/>
      <c r="M4919" s="27"/>
      <c r="N4919" s="37"/>
      <c r="O4919" s="37"/>
      <c r="P4919" s="37"/>
      <c r="Q4919" s="37"/>
      <c r="R4919" s="37"/>
      <c r="S4919" s="37"/>
      <c r="T4919" s="37"/>
      <c r="U4919" s="37"/>
      <c r="V4919" s="37"/>
      <c r="W4919" s="37"/>
      <c r="X4919" s="37"/>
      <c r="Y4919" s="37"/>
      <c r="Z4919" s="37"/>
      <c r="AA4919" s="37"/>
      <c r="AB4919" s="37"/>
      <c r="AC4919" s="37"/>
      <c r="AD4919" s="37"/>
      <c r="AE4919" s="37"/>
      <c r="AF4919" s="37"/>
      <c r="AG4919" s="37"/>
      <c r="AH4919" s="37"/>
      <c r="AI4919" s="37"/>
      <c r="AJ4919" s="37"/>
      <c r="AK4919" s="37"/>
      <c r="AL4919" s="37"/>
      <c r="AM4919" s="37"/>
      <c r="AN4919" s="37"/>
      <c r="AO4919" s="37"/>
      <c r="AP4919" s="37"/>
      <c r="AQ4919" s="37"/>
      <c r="AR4919" s="37"/>
      <c r="AS4919" s="37"/>
      <c r="AT4919" s="37"/>
      <c r="AU4919" s="37"/>
      <c r="AV4919" s="37"/>
      <c r="AW4919" s="37"/>
      <c r="AX4919" s="37"/>
      <c r="AY4919" s="37"/>
      <c r="AZ4919" s="37"/>
      <c r="BA4919" s="37"/>
      <c r="BB4919" s="37"/>
      <c r="BC4919" s="37"/>
      <c r="BD4919" s="37"/>
      <c r="BE4919" s="37"/>
      <c r="BF4919" s="37"/>
      <c r="BG4919" s="37"/>
      <c r="BH4919" s="37"/>
      <c r="BI4919" s="37"/>
      <c r="BJ4919" s="37"/>
      <c r="BK4919" s="37"/>
      <c r="BL4919" s="37"/>
      <c r="BM4919" s="37"/>
      <c r="BN4919" s="37"/>
      <c r="BO4919" s="37"/>
      <c r="BP4919" s="37"/>
      <c r="BQ4919" s="37"/>
      <c r="BR4919" s="37"/>
      <c r="BS4919" s="37"/>
      <c r="BT4919" s="37"/>
      <c r="BU4919" s="37"/>
      <c r="BV4919" s="37"/>
      <c r="BW4919" s="37"/>
      <c r="BX4919" s="37"/>
      <c r="BY4919" s="37"/>
      <c r="BZ4919" s="37"/>
      <c r="CA4919" s="37"/>
      <c r="CB4919" s="37"/>
      <c r="CC4919" s="37"/>
      <c r="CD4919" s="37"/>
      <c r="CE4919" s="37"/>
      <c r="CF4919" s="37"/>
      <c r="CG4919" s="37"/>
      <c r="CH4919" s="37"/>
      <c r="CI4919" s="37"/>
      <c r="CJ4919" s="37"/>
      <c r="CK4919" s="37"/>
      <c r="CL4919" s="37"/>
      <c r="CM4919" s="37"/>
      <c r="CN4919" s="37"/>
      <c r="CO4919" s="37"/>
      <c r="CP4919" s="37"/>
      <c r="CQ4919" s="37"/>
      <c r="CR4919" s="37"/>
      <c r="CS4919" s="37"/>
      <c r="CT4919" s="37"/>
      <c r="CU4919" s="37"/>
      <c r="CV4919" s="37"/>
      <c r="CW4919" s="37"/>
      <c r="CX4919" s="37"/>
      <c r="CY4919" s="37"/>
      <c r="CZ4919" s="37"/>
      <c r="DA4919" s="37"/>
      <c r="DB4919" s="37"/>
      <c r="DC4919" s="37"/>
      <c r="DD4919" s="37"/>
      <c r="DE4919" s="37"/>
      <c r="DF4919" s="37"/>
      <c r="DG4919" s="37"/>
      <c r="DH4919" s="37"/>
      <c r="DI4919" s="37"/>
      <c r="DJ4919" s="37"/>
      <c r="DL4919" s="13" t="str">
        <f t="shared" si="78"/>
        <v/>
      </c>
    </row>
    <row r="4920" spans="1:116" s="12" customFormat="1" x14ac:dyDescent="0.25">
      <c r="A4920" s="10"/>
      <c r="B4920" s="41"/>
      <c r="D4920" s="39"/>
      <c r="E4920" s="39"/>
      <c r="F4920" s="10"/>
      <c r="G4920" s="10"/>
      <c r="H4920" s="11"/>
      <c r="I4920" s="10"/>
      <c r="J4920" s="10"/>
      <c r="K4920" s="39"/>
      <c r="L4920" s="24"/>
      <c r="M4920" s="27"/>
      <c r="N4920" s="37"/>
      <c r="O4920" s="37"/>
      <c r="P4920" s="37"/>
      <c r="Q4920" s="37"/>
      <c r="R4920" s="37"/>
      <c r="S4920" s="37"/>
      <c r="T4920" s="37"/>
      <c r="U4920" s="37"/>
      <c r="V4920" s="37"/>
      <c r="W4920" s="37"/>
      <c r="X4920" s="37"/>
      <c r="Y4920" s="37"/>
      <c r="Z4920" s="37"/>
      <c r="AA4920" s="37"/>
      <c r="AB4920" s="37"/>
      <c r="AC4920" s="37"/>
      <c r="AD4920" s="37"/>
      <c r="AE4920" s="37"/>
      <c r="AF4920" s="37"/>
      <c r="AG4920" s="37"/>
      <c r="AH4920" s="37"/>
      <c r="AI4920" s="37"/>
      <c r="AJ4920" s="37"/>
      <c r="AK4920" s="37"/>
      <c r="AL4920" s="37"/>
      <c r="AM4920" s="37"/>
      <c r="AN4920" s="37"/>
      <c r="AO4920" s="37"/>
      <c r="AP4920" s="37"/>
      <c r="AQ4920" s="37"/>
      <c r="AR4920" s="37"/>
      <c r="AS4920" s="37"/>
      <c r="AT4920" s="37"/>
      <c r="AU4920" s="37"/>
      <c r="AV4920" s="37"/>
      <c r="AW4920" s="37"/>
      <c r="AX4920" s="37"/>
      <c r="AY4920" s="37"/>
      <c r="AZ4920" s="37"/>
      <c r="BA4920" s="37"/>
      <c r="BB4920" s="37"/>
      <c r="BC4920" s="37"/>
      <c r="BD4920" s="37"/>
      <c r="BE4920" s="37"/>
      <c r="BF4920" s="37"/>
      <c r="BG4920" s="37"/>
      <c r="BH4920" s="37"/>
      <c r="BI4920" s="37"/>
      <c r="BJ4920" s="37"/>
      <c r="BK4920" s="37"/>
      <c r="BL4920" s="37"/>
      <c r="BM4920" s="37"/>
      <c r="BN4920" s="37"/>
      <c r="BO4920" s="37"/>
      <c r="BP4920" s="37"/>
      <c r="BQ4920" s="37"/>
      <c r="BR4920" s="37"/>
      <c r="BS4920" s="37"/>
      <c r="BT4920" s="37"/>
      <c r="BU4920" s="37"/>
      <c r="BV4920" s="37"/>
      <c r="BW4920" s="37"/>
      <c r="BX4920" s="37"/>
      <c r="BY4920" s="37"/>
      <c r="BZ4920" s="37"/>
      <c r="CA4920" s="37"/>
      <c r="CB4920" s="37"/>
      <c r="CC4920" s="37"/>
      <c r="CD4920" s="37"/>
      <c r="CE4920" s="37"/>
      <c r="CF4920" s="37"/>
      <c r="CG4920" s="37"/>
      <c r="CH4920" s="37"/>
      <c r="CI4920" s="37"/>
      <c r="CJ4920" s="37"/>
      <c r="CK4920" s="37"/>
      <c r="CL4920" s="37"/>
      <c r="CM4920" s="37"/>
      <c r="CN4920" s="37"/>
      <c r="CO4920" s="37"/>
      <c r="CP4920" s="37"/>
      <c r="CQ4920" s="37"/>
      <c r="CR4920" s="37"/>
      <c r="CS4920" s="37"/>
      <c r="CT4920" s="37"/>
      <c r="CU4920" s="37"/>
      <c r="CV4920" s="37"/>
      <c r="CW4920" s="37"/>
      <c r="CX4920" s="37"/>
      <c r="CY4920" s="37"/>
      <c r="CZ4920" s="37"/>
      <c r="DA4920" s="37"/>
      <c r="DB4920" s="37"/>
      <c r="DC4920" s="37"/>
      <c r="DD4920" s="37"/>
      <c r="DE4920" s="37"/>
      <c r="DF4920" s="37"/>
      <c r="DG4920" s="37"/>
      <c r="DH4920" s="37"/>
      <c r="DI4920" s="37"/>
      <c r="DJ4920" s="37"/>
      <c r="DL4920" s="13" t="str">
        <f t="shared" si="78"/>
        <v/>
      </c>
    </row>
    <row r="4921" spans="1:116" s="12" customFormat="1" x14ac:dyDescent="0.25">
      <c r="A4921" s="10"/>
      <c r="B4921" s="41"/>
      <c r="D4921" s="39"/>
      <c r="E4921" s="39"/>
      <c r="F4921" s="10"/>
      <c r="G4921" s="10"/>
      <c r="H4921" s="11"/>
      <c r="I4921" s="10"/>
      <c r="J4921" s="10"/>
      <c r="K4921" s="39"/>
      <c r="L4921" s="24"/>
      <c r="M4921" s="27"/>
      <c r="N4921" s="37"/>
      <c r="O4921" s="37"/>
      <c r="P4921" s="37"/>
      <c r="Q4921" s="37"/>
      <c r="R4921" s="37"/>
      <c r="S4921" s="37"/>
      <c r="T4921" s="37"/>
      <c r="U4921" s="37"/>
      <c r="V4921" s="37"/>
      <c r="W4921" s="37"/>
      <c r="X4921" s="37"/>
      <c r="Y4921" s="37"/>
      <c r="Z4921" s="37"/>
      <c r="AA4921" s="37"/>
      <c r="AB4921" s="37"/>
      <c r="AC4921" s="37"/>
      <c r="AD4921" s="37"/>
      <c r="AE4921" s="37"/>
      <c r="AF4921" s="37"/>
      <c r="AG4921" s="37"/>
      <c r="AH4921" s="37"/>
      <c r="AI4921" s="37"/>
      <c r="AJ4921" s="37"/>
      <c r="AK4921" s="37"/>
      <c r="AL4921" s="37"/>
      <c r="AM4921" s="37"/>
      <c r="AN4921" s="37"/>
      <c r="AO4921" s="37"/>
      <c r="AP4921" s="37"/>
      <c r="AQ4921" s="37"/>
      <c r="AR4921" s="37"/>
      <c r="AS4921" s="37"/>
      <c r="AT4921" s="37"/>
      <c r="AU4921" s="37"/>
      <c r="AV4921" s="37"/>
      <c r="AW4921" s="37"/>
      <c r="AX4921" s="37"/>
      <c r="AY4921" s="37"/>
      <c r="AZ4921" s="37"/>
      <c r="BA4921" s="37"/>
      <c r="BB4921" s="37"/>
      <c r="BC4921" s="37"/>
      <c r="BD4921" s="37"/>
      <c r="BE4921" s="37"/>
      <c r="BF4921" s="37"/>
      <c r="BG4921" s="37"/>
      <c r="BH4921" s="37"/>
      <c r="BI4921" s="37"/>
      <c r="BJ4921" s="37"/>
      <c r="BK4921" s="37"/>
      <c r="BL4921" s="37"/>
      <c r="BM4921" s="37"/>
      <c r="BN4921" s="37"/>
      <c r="BO4921" s="37"/>
      <c r="BP4921" s="37"/>
      <c r="BQ4921" s="37"/>
      <c r="BR4921" s="37"/>
      <c r="BS4921" s="37"/>
      <c r="BT4921" s="37"/>
      <c r="BU4921" s="37"/>
      <c r="BV4921" s="37"/>
      <c r="BW4921" s="37"/>
      <c r="BX4921" s="37"/>
      <c r="BY4921" s="37"/>
      <c r="BZ4921" s="37"/>
      <c r="CA4921" s="37"/>
      <c r="CB4921" s="37"/>
      <c r="CC4921" s="37"/>
      <c r="CD4921" s="37"/>
      <c r="CE4921" s="37"/>
      <c r="CF4921" s="37"/>
      <c r="CG4921" s="37"/>
      <c r="CH4921" s="37"/>
      <c r="CI4921" s="37"/>
      <c r="CJ4921" s="37"/>
      <c r="CK4921" s="37"/>
      <c r="CL4921" s="37"/>
      <c r="CM4921" s="37"/>
      <c r="CN4921" s="37"/>
      <c r="CO4921" s="37"/>
      <c r="CP4921" s="37"/>
      <c r="CQ4921" s="37"/>
      <c r="CR4921" s="37"/>
      <c r="CS4921" s="37"/>
      <c r="CT4921" s="37"/>
      <c r="CU4921" s="37"/>
      <c r="CV4921" s="37"/>
      <c r="CW4921" s="37"/>
      <c r="CX4921" s="37"/>
      <c r="CY4921" s="37"/>
      <c r="CZ4921" s="37"/>
      <c r="DA4921" s="37"/>
      <c r="DB4921" s="37"/>
      <c r="DC4921" s="37"/>
      <c r="DD4921" s="37"/>
      <c r="DE4921" s="37"/>
      <c r="DF4921" s="37"/>
      <c r="DG4921" s="37"/>
      <c r="DH4921" s="37"/>
      <c r="DI4921" s="37"/>
      <c r="DJ4921" s="37"/>
      <c r="DL4921" s="13" t="str">
        <f t="shared" si="78"/>
        <v/>
      </c>
    </row>
    <row r="4922" spans="1:116" s="12" customFormat="1" x14ac:dyDescent="0.25">
      <c r="A4922" s="10"/>
      <c r="B4922" s="41"/>
      <c r="D4922" s="39"/>
      <c r="E4922" s="39"/>
      <c r="F4922" s="10"/>
      <c r="G4922" s="10"/>
      <c r="H4922" s="11"/>
      <c r="I4922" s="10"/>
      <c r="J4922" s="10"/>
      <c r="K4922" s="39"/>
      <c r="L4922" s="24"/>
      <c r="M4922" s="27"/>
      <c r="N4922" s="37"/>
      <c r="O4922" s="37"/>
      <c r="P4922" s="37"/>
      <c r="Q4922" s="37"/>
      <c r="R4922" s="37"/>
      <c r="S4922" s="37"/>
      <c r="T4922" s="37"/>
      <c r="U4922" s="37"/>
      <c r="V4922" s="37"/>
      <c r="W4922" s="37"/>
      <c r="X4922" s="37"/>
      <c r="Y4922" s="37"/>
      <c r="Z4922" s="37"/>
      <c r="AA4922" s="37"/>
      <c r="AB4922" s="37"/>
      <c r="AC4922" s="37"/>
      <c r="AD4922" s="37"/>
      <c r="AE4922" s="37"/>
      <c r="AF4922" s="37"/>
      <c r="AG4922" s="37"/>
      <c r="AH4922" s="37"/>
      <c r="AI4922" s="37"/>
      <c r="AJ4922" s="37"/>
      <c r="AK4922" s="37"/>
      <c r="AL4922" s="37"/>
      <c r="AM4922" s="37"/>
      <c r="AN4922" s="37"/>
      <c r="AO4922" s="37"/>
      <c r="AP4922" s="37"/>
      <c r="AQ4922" s="37"/>
      <c r="AR4922" s="37"/>
      <c r="AS4922" s="37"/>
      <c r="AT4922" s="37"/>
      <c r="AU4922" s="37"/>
      <c r="AV4922" s="37"/>
      <c r="AW4922" s="37"/>
      <c r="AX4922" s="37"/>
      <c r="AY4922" s="37"/>
      <c r="AZ4922" s="37"/>
      <c r="BA4922" s="37"/>
      <c r="BB4922" s="37"/>
      <c r="BC4922" s="37"/>
      <c r="BD4922" s="37"/>
      <c r="BE4922" s="37"/>
      <c r="BF4922" s="37"/>
      <c r="BG4922" s="37"/>
      <c r="BH4922" s="37"/>
      <c r="BI4922" s="37"/>
      <c r="BJ4922" s="37"/>
      <c r="BK4922" s="37"/>
      <c r="BL4922" s="37"/>
      <c r="BM4922" s="37"/>
      <c r="BN4922" s="37"/>
      <c r="BO4922" s="37"/>
      <c r="BP4922" s="37"/>
      <c r="BQ4922" s="37"/>
      <c r="BR4922" s="37"/>
      <c r="BS4922" s="37"/>
      <c r="BT4922" s="37"/>
      <c r="BU4922" s="37"/>
      <c r="BV4922" s="37"/>
      <c r="BW4922" s="37"/>
      <c r="BX4922" s="37"/>
      <c r="BY4922" s="37"/>
      <c r="BZ4922" s="37"/>
      <c r="CA4922" s="37"/>
      <c r="CB4922" s="37"/>
      <c r="CC4922" s="37"/>
      <c r="CD4922" s="37"/>
      <c r="CE4922" s="37"/>
      <c r="CF4922" s="37"/>
      <c r="CG4922" s="37"/>
      <c r="CH4922" s="37"/>
      <c r="CI4922" s="37"/>
      <c r="CJ4922" s="37"/>
      <c r="CK4922" s="37"/>
      <c r="CL4922" s="37"/>
      <c r="CM4922" s="37"/>
      <c r="CN4922" s="37"/>
      <c r="CO4922" s="37"/>
      <c r="CP4922" s="37"/>
      <c r="CQ4922" s="37"/>
      <c r="CR4922" s="37"/>
      <c r="CS4922" s="37"/>
      <c r="CT4922" s="37"/>
      <c r="CU4922" s="37"/>
      <c r="CV4922" s="37"/>
      <c r="CW4922" s="37"/>
      <c r="CX4922" s="37"/>
      <c r="CY4922" s="37"/>
      <c r="CZ4922" s="37"/>
      <c r="DA4922" s="37"/>
      <c r="DB4922" s="37"/>
      <c r="DC4922" s="37"/>
      <c r="DD4922" s="37"/>
      <c r="DE4922" s="37"/>
      <c r="DF4922" s="37"/>
      <c r="DG4922" s="37"/>
      <c r="DH4922" s="37"/>
      <c r="DI4922" s="37"/>
      <c r="DJ4922" s="37"/>
      <c r="DL4922" s="13" t="str">
        <f t="shared" si="78"/>
        <v/>
      </c>
    </row>
    <row r="4923" spans="1:116" s="12" customFormat="1" x14ac:dyDescent="0.25">
      <c r="A4923" s="10"/>
      <c r="B4923" s="41"/>
      <c r="D4923" s="39"/>
      <c r="E4923" s="39"/>
      <c r="F4923" s="10"/>
      <c r="G4923" s="10"/>
      <c r="H4923" s="11"/>
      <c r="I4923" s="10"/>
      <c r="J4923" s="10"/>
      <c r="K4923" s="39"/>
      <c r="L4923" s="24"/>
      <c r="M4923" s="27"/>
      <c r="N4923" s="37"/>
      <c r="O4923" s="37"/>
      <c r="P4923" s="37"/>
      <c r="Q4923" s="37"/>
      <c r="R4923" s="37"/>
      <c r="S4923" s="37"/>
      <c r="T4923" s="37"/>
      <c r="U4923" s="37"/>
      <c r="V4923" s="37"/>
      <c r="W4923" s="37"/>
      <c r="X4923" s="37"/>
      <c r="Y4923" s="37"/>
      <c r="Z4923" s="37"/>
      <c r="AA4923" s="37"/>
      <c r="AB4923" s="37"/>
      <c r="AC4923" s="37"/>
      <c r="AD4923" s="37"/>
      <c r="AE4923" s="37"/>
      <c r="AF4923" s="37"/>
      <c r="AG4923" s="37"/>
      <c r="AH4923" s="37"/>
      <c r="AI4923" s="37"/>
      <c r="AJ4923" s="37"/>
      <c r="AK4923" s="37"/>
      <c r="AL4923" s="37"/>
      <c r="AM4923" s="37"/>
      <c r="AN4923" s="37"/>
      <c r="AO4923" s="37"/>
      <c r="AP4923" s="37"/>
      <c r="AQ4923" s="37"/>
      <c r="AR4923" s="37"/>
      <c r="AS4923" s="37"/>
      <c r="AT4923" s="37"/>
      <c r="AU4923" s="37"/>
      <c r="AV4923" s="37"/>
      <c r="AW4923" s="37"/>
      <c r="AX4923" s="37"/>
      <c r="AY4923" s="37"/>
      <c r="AZ4923" s="37"/>
      <c r="BA4923" s="37"/>
      <c r="BB4923" s="37"/>
      <c r="BC4923" s="37"/>
      <c r="BD4923" s="37"/>
      <c r="BE4923" s="37"/>
      <c r="BF4923" s="37"/>
      <c r="BG4923" s="37"/>
      <c r="BH4923" s="37"/>
      <c r="BI4923" s="37"/>
      <c r="BJ4923" s="37"/>
      <c r="BK4923" s="37"/>
      <c r="BL4923" s="37"/>
      <c r="BM4923" s="37"/>
      <c r="BN4923" s="37"/>
      <c r="BO4923" s="37"/>
      <c r="BP4923" s="37"/>
      <c r="BQ4923" s="37"/>
      <c r="BR4923" s="37"/>
      <c r="BS4923" s="37"/>
      <c r="BT4923" s="37"/>
      <c r="BU4923" s="37"/>
      <c r="BV4923" s="37"/>
      <c r="BW4923" s="37"/>
      <c r="BX4923" s="37"/>
      <c r="BY4923" s="37"/>
      <c r="BZ4923" s="37"/>
      <c r="CA4923" s="37"/>
      <c r="CB4923" s="37"/>
      <c r="CC4923" s="37"/>
      <c r="CD4923" s="37"/>
      <c r="CE4923" s="37"/>
      <c r="CF4923" s="37"/>
      <c r="CG4923" s="37"/>
      <c r="CH4923" s="37"/>
      <c r="CI4923" s="37"/>
      <c r="CJ4923" s="37"/>
      <c r="CK4923" s="37"/>
      <c r="CL4923" s="37"/>
      <c r="CM4923" s="37"/>
      <c r="CN4923" s="37"/>
      <c r="CO4923" s="37"/>
      <c r="CP4923" s="37"/>
      <c r="CQ4923" s="37"/>
      <c r="CR4923" s="37"/>
      <c r="CS4923" s="37"/>
      <c r="CT4923" s="37"/>
      <c r="CU4923" s="37"/>
      <c r="CV4923" s="37"/>
      <c r="CW4923" s="37"/>
      <c r="CX4923" s="37"/>
      <c r="CY4923" s="37"/>
      <c r="CZ4923" s="37"/>
      <c r="DA4923" s="37"/>
      <c r="DB4923" s="37"/>
      <c r="DC4923" s="37"/>
      <c r="DD4923" s="37"/>
      <c r="DE4923" s="37"/>
      <c r="DF4923" s="37"/>
      <c r="DG4923" s="37"/>
      <c r="DH4923" s="37"/>
      <c r="DI4923" s="37"/>
      <c r="DJ4923" s="37"/>
      <c r="DL4923" s="13" t="str">
        <f t="shared" si="78"/>
        <v/>
      </c>
    </row>
    <row r="4924" spans="1:116" s="12" customFormat="1" x14ac:dyDescent="0.25">
      <c r="A4924" s="10"/>
      <c r="B4924" s="41"/>
      <c r="D4924" s="39"/>
      <c r="E4924" s="39"/>
      <c r="F4924" s="10"/>
      <c r="G4924" s="10"/>
      <c r="H4924" s="11"/>
      <c r="I4924" s="10"/>
      <c r="J4924" s="10"/>
      <c r="K4924" s="39"/>
      <c r="L4924" s="24"/>
      <c r="M4924" s="27"/>
      <c r="N4924" s="37"/>
      <c r="O4924" s="37"/>
      <c r="P4924" s="37"/>
      <c r="Q4924" s="37"/>
      <c r="R4924" s="37"/>
      <c r="S4924" s="37"/>
      <c r="T4924" s="37"/>
      <c r="U4924" s="37"/>
      <c r="V4924" s="37"/>
      <c r="W4924" s="37"/>
      <c r="X4924" s="37"/>
      <c r="Y4924" s="37"/>
      <c r="Z4924" s="37"/>
      <c r="AA4924" s="37"/>
      <c r="AB4924" s="37"/>
      <c r="AC4924" s="37"/>
      <c r="AD4924" s="37"/>
      <c r="AE4924" s="37"/>
      <c r="AF4924" s="37"/>
      <c r="AG4924" s="37"/>
      <c r="AH4924" s="37"/>
      <c r="AI4924" s="37"/>
      <c r="AJ4924" s="37"/>
      <c r="AK4924" s="37"/>
      <c r="AL4924" s="37"/>
      <c r="AM4924" s="37"/>
      <c r="AN4924" s="37"/>
      <c r="AO4924" s="37"/>
      <c r="AP4924" s="37"/>
      <c r="AQ4924" s="37"/>
      <c r="AR4924" s="37"/>
      <c r="AS4924" s="37"/>
      <c r="AT4924" s="37"/>
      <c r="AU4924" s="37"/>
      <c r="AV4924" s="37"/>
      <c r="AW4924" s="37"/>
      <c r="AX4924" s="37"/>
      <c r="AY4924" s="37"/>
      <c r="AZ4924" s="37"/>
      <c r="BA4924" s="37"/>
      <c r="BB4924" s="37"/>
      <c r="BC4924" s="37"/>
      <c r="BD4924" s="37"/>
      <c r="BE4924" s="37"/>
      <c r="BF4924" s="37"/>
      <c r="BG4924" s="37"/>
      <c r="BH4924" s="37"/>
      <c r="BI4924" s="37"/>
      <c r="BJ4924" s="37"/>
      <c r="BK4924" s="37"/>
      <c r="BL4924" s="37"/>
      <c r="BM4924" s="37"/>
      <c r="BN4924" s="37"/>
      <c r="BO4924" s="37"/>
      <c r="BP4924" s="37"/>
      <c r="BQ4924" s="37"/>
      <c r="BR4924" s="37"/>
      <c r="BS4924" s="37"/>
      <c r="BT4924" s="37"/>
      <c r="BU4924" s="37"/>
      <c r="BV4924" s="37"/>
      <c r="BW4924" s="37"/>
      <c r="BX4924" s="37"/>
      <c r="BY4924" s="37"/>
      <c r="BZ4924" s="37"/>
      <c r="CA4924" s="37"/>
      <c r="CB4924" s="37"/>
      <c r="CC4924" s="37"/>
      <c r="CD4924" s="37"/>
      <c r="CE4924" s="37"/>
      <c r="CF4924" s="37"/>
      <c r="CG4924" s="37"/>
      <c r="CH4924" s="37"/>
      <c r="CI4924" s="37"/>
      <c r="CJ4924" s="37"/>
      <c r="CK4924" s="37"/>
      <c r="CL4924" s="37"/>
      <c r="CM4924" s="37"/>
      <c r="CN4924" s="37"/>
      <c r="CO4924" s="37"/>
      <c r="CP4924" s="37"/>
      <c r="CQ4924" s="37"/>
      <c r="CR4924" s="37"/>
      <c r="CS4924" s="37"/>
      <c r="CT4924" s="37"/>
      <c r="CU4924" s="37"/>
      <c r="CV4924" s="37"/>
      <c r="CW4924" s="37"/>
      <c r="CX4924" s="37"/>
      <c r="CY4924" s="37"/>
      <c r="CZ4924" s="37"/>
      <c r="DA4924" s="37"/>
      <c r="DB4924" s="37"/>
      <c r="DC4924" s="37"/>
      <c r="DD4924" s="37"/>
      <c r="DE4924" s="37"/>
      <c r="DF4924" s="37"/>
      <c r="DG4924" s="37"/>
      <c r="DH4924" s="37"/>
      <c r="DI4924" s="37"/>
      <c r="DJ4924" s="37"/>
      <c r="DL4924" s="13" t="str">
        <f t="shared" si="78"/>
        <v/>
      </c>
    </row>
    <row r="4925" spans="1:116" s="12" customFormat="1" x14ac:dyDescent="0.25">
      <c r="A4925" s="10"/>
      <c r="B4925" s="41"/>
      <c r="D4925" s="39"/>
      <c r="E4925" s="39"/>
      <c r="F4925" s="10"/>
      <c r="G4925" s="10"/>
      <c r="H4925" s="11"/>
      <c r="I4925" s="10"/>
      <c r="J4925" s="10"/>
      <c r="K4925" s="39"/>
      <c r="L4925" s="24"/>
      <c r="M4925" s="27"/>
      <c r="N4925" s="37"/>
      <c r="O4925" s="37"/>
      <c r="P4925" s="37"/>
      <c r="Q4925" s="37"/>
      <c r="R4925" s="37"/>
      <c r="S4925" s="37"/>
      <c r="T4925" s="37"/>
      <c r="U4925" s="37"/>
      <c r="V4925" s="37"/>
      <c r="W4925" s="37"/>
      <c r="X4925" s="37"/>
      <c r="Y4925" s="37"/>
      <c r="Z4925" s="37"/>
      <c r="AA4925" s="37"/>
      <c r="AB4925" s="37"/>
      <c r="AC4925" s="37"/>
      <c r="AD4925" s="37"/>
      <c r="AE4925" s="37"/>
      <c r="AF4925" s="37"/>
      <c r="AG4925" s="37"/>
      <c r="AH4925" s="37"/>
      <c r="AI4925" s="37"/>
      <c r="AJ4925" s="37"/>
      <c r="AK4925" s="37"/>
      <c r="AL4925" s="37"/>
      <c r="AM4925" s="37"/>
      <c r="AN4925" s="37"/>
      <c r="AO4925" s="37"/>
      <c r="AP4925" s="37"/>
      <c r="AQ4925" s="37"/>
      <c r="AR4925" s="37"/>
      <c r="AS4925" s="37"/>
      <c r="AT4925" s="37"/>
      <c r="AU4925" s="37"/>
      <c r="AV4925" s="37"/>
      <c r="AW4925" s="37"/>
      <c r="AX4925" s="37"/>
      <c r="AY4925" s="37"/>
      <c r="AZ4925" s="37"/>
      <c r="BA4925" s="37"/>
      <c r="BB4925" s="37"/>
      <c r="BC4925" s="37"/>
      <c r="BD4925" s="37"/>
      <c r="BE4925" s="37"/>
      <c r="BF4925" s="37"/>
      <c r="BG4925" s="37"/>
      <c r="BH4925" s="37"/>
      <c r="BI4925" s="37"/>
      <c r="BJ4925" s="37"/>
      <c r="BK4925" s="37"/>
      <c r="BL4925" s="37"/>
      <c r="BM4925" s="37"/>
      <c r="BN4925" s="37"/>
      <c r="BO4925" s="37"/>
      <c r="BP4925" s="37"/>
      <c r="BQ4925" s="37"/>
      <c r="BR4925" s="37"/>
      <c r="BS4925" s="37"/>
      <c r="BT4925" s="37"/>
      <c r="BU4925" s="37"/>
      <c r="BV4925" s="37"/>
      <c r="BW4925" s="37"/>
      <c r="BX4925" s="37"/>
      <c r="BY4925" s="37"/>
      <c r="BZ4925" s="37"/>
      <c r="CA4925" s="37"/>
      <c r="CB4925" s="37"/>
      <c r="CC4925" s="37"/>
      <c r="CD4925" s="37"/>
      <c r="CE4925" s="37"/>
      <c r="CF4925" s="37"/>
      <c r="CG4925" s="37"/>
      <c r="CH4925" s="37"/>
      <c r="CI4925" s="37"/>
      <c r="CJ4925" s="37"/>
      <c r="CK4925" s="37"/>
      <c r="CL4925" s="37"/>
      <c r="CM4925" s="37"/>
      <c r="CN4925" s="37"/>
      <c r="CO4925" s="37"/>
      <c r="CP4925" s="37"/>
      <c r="CQ4925" s="37"/>
      <c r="CR4925" s="37"/>
      <c r="CS4925" s="37"/>
      <c r="CT4925" s="37"/>
      <c r="CU4925" s="37"/>
      <c r="CV4925" s="37"/>
      <c r="CW4925" s="37"/>
      <c r="CX4925" s="37"/>
      <c r="CY4925" s="37"/>
      <c r="CZ4925" s="37"/>
      <c r="DA4925" s="37"/>
      <c r="DB4925" s="37"/>
      <c r="DC4925" s="37"/>
      <c r="DD4925" s="37"/>
      <c r="DE4925" s="37"/>
      <c r="DF4925" s="37"/>
      <c r="DG4925" s="37"/>
      <c r="DH4925" s="37"/>
      <c r="DI4925" s="37"/>
      <c r="DJ4925" s="37"/>
      <c r="DL4925" s="13" t="str">
        <f t="shared" si="78"/>
        <v/>
      </c>
    </row>
    <row r="4926" spans="1:116" s="12" customFormat="1" x14ac:dyDescent="0.25">
      <c r="A4926" s="10"/>
      <c r="B4926" s="41"/>
      <c r="D4926" s="39"/>
      <c r="E4926" s="39"/>
      <c r="F4926" s="10"/>
      <c r="G4926" s="10"/>
      <c r="H4926" s="11"/>
      <c r="I4926" s="10"/>
      <c r="J4926" s="10"/>
      <c r="K4926" s="39"/>
      <c r="L4926" s="24"/>
      <c r="M4926" s="27"/>
      <c r="N4926" s="37"/>
      <c r="O4926" s="37"/>
      <c r="P4926" s="37"/>
      <c r="Q4926" s="37"/>
      <c r="R4926" s="37"/>
      <c r="S4926" s="37"/>
      <c r="T4926" s="37"/>
      <c r="U4926" s="37"/>
      <c r="V4926" s="37"/>
      <c r="W4926" s="37"/>
      <c r="X4926" s="37"/>
      <c r="Y4926" s="37"/>
      <c r="Z4926" s="37"/>
      <c r="AA4926" s="37"/>
      <c r="AB4926" s="37"/>
      <c r="AC4926" s="37"/>
      <c r="AD4926" s="37"/>
      <c r="AE4926" s="37"/>
      <c r="AF4926" s="37"/>
      <c r="AG4926" s="37"/>
      <c r="AH4926" s="37"/>
      <c r="AI4926" s="37"/>
      <c r="AJ4926" s="37"/>
      <c r="AK4926" s="37"/>
      <c r="AL4926" s="37"/>
      <c r="AM4926" s="37"/>
      <c r="AN4926" s="37"/>
      <c r="AO4926" s="37"/>
      <c r="AP4926" s="37"/>
      <c r="AQ4926" s="37"/>
      <c r="AR4926" s="37"/>
      <c r="AS4926" s="37"/>
      <c r="AT4926" s="37"/>
      <c r="AU4926" s="37"/>
      <c r="AV4926" s="37"/>
      <c r="AW4926" s="37"/>
      <c r="AX4926" s="37"/>
      <c r="AY4926" s="37"/>
      <c r="AZ4926" s="37"/>
      <c r="BA4926" s="37"/>
      <c r="BB4926" s="37"/>
      <c r="BC4926" s="37"/>
      <c r="BD4926" s="37"/>
      <c r="BE4926" s="37"/>
      <c r="BF4926" s="37"/>
      <c r="BG4926" s="37"/>
      <c r="BH4926" s="37"/>
      <c r="BI4926" s="37"/>
      <c r="BJ4926" s="37"/>
      <c r="BK4926" s="37"/>
      <c r="BL4926" s="37"/>
      <c r="BM4926" s="37"/>
      <c r="BN4926" s="37"/>
      <c r="BO4926" s="37"/>
      <c r="BP4926" s="37"/>
      <c r="BQ4926" s="37"/>
      <c r="BR4926" s="37"/>
      <c r="BS4926" s="37"/>
      <c r="BT4926" s="37"/>
      <c r="BU4926" s="37"/>
      <c r="BV4926" s="37"/>
      <c r="BW4926" s="37"/>
      <c r="BX4926" s="37"/>
      <c r="BY4926" s="37"/>
      <c r="BZ4926" s="37"/>
      <c r="CA4926" s="37"/>
      <c r="CB4926" s="37"/>
      <c r="CC4926" s="37"/>
      <c r="CD4926" s="37"/>
      <c r="CE4926" s="37"/>
      <c r="CF4926" s="37"/>
      <c r="CG4926" s="37"/>
      <c r="CH4926" s="37"/>
      <c r="CI4926" s="37"/>
      <c r="CJ4926" s="37"/>
      <c r="CK4926" s="37"/>
      <c r="CL4926" s="37"/>
      <c r="CM4926" s="37"/>
      <c r="CN4926" s="37"/>
      <c r="CO4926" s="37"/>
      <c r="CP4926" s="37"/>
      <c r="CQ4926" s="37"/>
      <c r="CR4926" s="37"/>
      <c r="CS4926" s="37"/>
      <c r="CT4926" s="37"/>
      <c r="CU4926" s="37"/>
      <c r="CV4926" s="37"/>
      <c r="CW4926" s="37"/>
      <c r="CX4926" s="37"/>
      <c r="CY4926" s="37"/>
      <c r="CZ4926" s="37"/>
      <c r="DA4926" s="37"/>
      <c r="DB4926" s="37"/>
      <c r="DC4926" s="37"/>
      <c r="DD4926" s="37"/>
      <c r="DE4926" s="37"/>
      <c r="DF4926" s="37"/>
      <c r="DG4926" s="37"/>
      <c r="DH4926" s="37"/>
      <c r="DI4926" s="37"/>
      <c r="DJ4926" s="37"/>
      <c r="DL4926" s="13" t="str">
        <f t="shared" si="78"/>
        <v/>
      </c>
    </row>
    <row r="4927" spans="1:116" s="12" customFormat="1" x14ac:dyDescent="0.25">
      <c r="A4927" s="10"/>
      <c r="B4927" s="41"/>
      <c r="D4927" s="39"/>
      <c r="E4927" s="39"/>
      <c r="F4927" s="10"/>
      <c r="G4927" s="10"/>
      <c r="H4927" s="11"/>
      <c r="I4927" s="10"/>
      <c r="J4927" s="10"/>
      <c r="K4927" s="39"/>
      <c r="L4927" s="24"/>
      <c r="M4927" s="27"/>
      <c r="N4927" s="37"/>
      <c r="O4927" s="37"/>
      <c r="P4927" s="37"/>
      <c r="Q4927" s="37"/>
      <c r="R4927" s="37"/>
      <c r="S4927" s="37"/>
      <c r="T4927" s="37"/>
      <c r="U4927" s="37"/>
      <c r="V4927" s="37"/>
      <c r="W4927" s="37"/>
      <c r="X4927" s="37"/>
      <c r="Y4927" s="37"/>
      <c r="Z4927" s="37"/>
      <c r="AA4927" s="37"/>
      <c r="AB4927" s="37"/>
      <c r="AC4927" s="37"/>
      <c r="AD4927" s="37"/>
      <c r="AE4927" s="37"/>
      <c r="AF4927" s="37"/>
      <c r="AG4927" s="37"/>
      <c r="AH4927" s="37"/>
      <c r="AI4927" s="37"/>
      <c r="AJ4927" s="37"/>
      <c r="AK4927" s="37"/>
      <c r="AL4927" s="37"/>
      <c r="AM4927" s="37"/>
      <c r="AN4927" s="37"/>
      <c r="AO4927" s="37"/>
      <c r="AP4927" s="37"/>
      <c r="AQ4927" s="37"/>
      <c r="AR4927" s="37"/>
      <c r="AS4927" s="37"/>
      <c r="AT4927" s="37"/>
      <c r="AU4927" s="37"/>
      <c r="AV4927" s="37"/>
      <c r="AW4927" s="37"/>
      <c r="AX4927" s="37"/>
      <c r="AY4927" s="37"/>
      <c r="AZ4927" s="37"/>
      <c r="BA4927" s="37"/>
      <c r="BB4927" s="37"/>
      <c r="BC4927" s="37"/>
      <c r="BD4927" s="37"/>
      <c r="BE4927" s="37"/>
      <c r="BF4927" s="37"/>
      <c r="BG4927" s="37"/>
      <c r="BH4927" s="37"/>
      <c r="BI4927" s="37"/>
      <c r="BJ4927" s="37"/>
      <c r="BK4927" s="37"/>
      <c r="BL4927" s="37"/>
      <c r="BM4927" s="37"/>
      <c r="BN4927" s="37"/>
      <c r="BO4927" s="37"/>
      <c r="BP4927" s="37"/>
      <c r="BQ4927" s="37"/>
      <c r="BR4927" s="37"/>
      <c r="BS4927" s="37"/>
      <c r="BT4927" s="37"/>
      <c r="BU4927" s="37"/>
      <c r="BV4927" s="37"/>
      <c r="BW4927" s="37"/>
      <c r="BX4927" s="37"/>
      <c r="BY4927" s="37"/>
      <c r="BZ4927" s="37"/>
      <c r="CA4927" s="37"/>
      <c r="CB4927" s="37"/>
      <c r="CC4927" s="37"/>
      <c r="CD4927" s="37"/>
      <c r="CE4927" s="37"/>
      <c r="CF4927" s="37"/>
      <c r="CG4927" s="37"/>
      <c r="CH4927" s="37"/>
      <c r="CI4927" s="37"/>
      <c r="CJ4927" s="37"/>
      <c r="CK4927" s="37"/>
      <c r="CL4927" s="37"/>
      <c r="CM4927" s="37"/>
      <c r="CN4927" s="37"/>
      <c r="CO4927" s="37"/>
      <c r="CP4927" s="37"/>
      <c r="CQ4927" s="37"/>
      <c r="CR4927" s="37"/>
      <c r="CS4927" s="37"/>
      <c r="CT4927" s="37"/>
      <c r="CU4927" s="37"/>
      <c r="CV4927" s="37"/>
      <c r="CW4927" s="37"/>
      <c r="CX4927" s="37"/>
      <c r="CY4927" s="37"/>
      <c r="CZ4927" s="37"/>
      <c r="DA4927" s="37"/>
      <c r="DB4927" s="37"/>
      <c r="DC4927" s="37"/>
      <c r="DD4927" s="37"/>
      <c r="DE4927" s="37"/>
      <c r="DF4927" s="37"/>
      <c r="DG4927" s="37"/>
      <c r="DH4927" s="37"/>
      <c r="DI4927" s="37"/>
      <c r="DJ4927" s="37"/>
      <c r="DL4927" s="13" t="str">
        <f t="shared" si="78"/>
        <v/>
      </c>
    </row>
    <row r="4928" spans="1:116" s="12" customFormat="1" x14ac:dyDescent="0.25">
      <c r="A4928" s="10"/>
      <c r="B4928" s="41"/>
      <c r="D4928" s="39"/>
      <c r="E4928" s="39"/>
      <c r="F4928" s="10"/>
      <c r="G4928" s="10"/>
      <c r="H4928" s="11"/>
      <c r="I4928" s="10"/>
      <c r="J4928" s="10"/>
      <c r="K4928" s="39"/>
      <c r="L4928" s="24"/>
      <c r="M4928" s="27"/>
      <c r="N4928" s="37"/>
      <c r="O4928" s="37"/>
      <c r="P4928" s="37"/>
      <c r="Q4928" s="37"/>
      <c r="R4928" s="37"/>
      <c r="S4928" s="37"/>
      <c r="T4928" s="37"/>
      <c r="U4928" s="37"/>
      <c r="V4928" s="37"/>
      <c r="W4928" s="37"/>
      <c r="X4928" s="37"/>
      <c r="Y4928" s="37"/>
      <c r="Z4928" s="37"/>
      <c r="AA4928" s="37"/>
      <c r="AB4928" s="37"/>
      <c r="AC4928" s="37"/>
      <c r="AD4928" s="37"/>
      <c r="AE4928" s="37"/>
      <c r="AF4928" s="37"/>
      <c r="AG4928" s="37"/>
      <c r="AH4928" s="37"/>
      <c r="AI4928" s="37"/>
      <c r="AJ4928" s="37"/>
      <c r="AK4928" s="37"/>
      <c r="AL4928" s="37"/>
      <c r="AM4928" s="37"/>
      <c r="AN4928" s="37"/>
      <c r="AO4928" s="37"/>
      <c r="AP4928" s="37"/>
      <c r="AQ4928" s="37"/>
      <c r="AR4928" s="37"/>
      <c r="AS4928" s="37"/>
      <c r="AT4928" s="37"/>
      <c r="AU4928" s="37"/>
      <c r="AV4928" s="37"/>
      <c r="AW4928" s="37"/>
      <c r="AX4928" s="37"/>
      <c r="AY4928" s="37"/>
      <c r="AZ4928" s="37"/>
      <c r="BA4928" s="37"/>
      <c r="BB4928" s="37"/>
      <c r="BC4928" s="37"/>
      <c r="BD4928" s="37"/>
      <c r="BE4928" s="37"/>
      <c r="BF4928" s="37"/>
      <c r="BG4928" s="37"/>
      <c r="BH4928" s="37"/>
      <c r="BI4928" s="37"/>
      <c r="BJ4928" s="37"/>
      <c r="BK4928" s="37"/>
      <c r="BL4928" s="37"/>
      <c r="BM4928" s="37"/>
      <c r="BN4928" s="37"/>
      <c r="BO4928" s="37"/>
      <c r="BP4928" s="37"/>
      <c r="BQ4928" s="37"/>
      <c r="BR4928" s="37"/>
      <c r="BS4928" s="37"/>
      <c r="BT4928" s="37"/>
      <c r="BU4928" s="37"/>
      <c r="BV4928" s="37"/>
      <c r="BW4928" s="37"/>
      <c r="BX4928" s="37"/>
      <c r="BY4928" s="37"/>
      <c r="BZ4928" s="37"/>
      <c r="CA4928" s="37"/>
      <c r="CB4928" s="37"/>
      <c r="CC4928" s="37"/>
      <c r="CD4928" s="37"/>
      <c r="CE4928" s="37"/>
      <c r="CF4928" s="37"/>
      <c r="CG4928" s="37"/>
      <c r="CH4928" s="37"/>
      <c r="CI4928" s="37"/>
      <c r="CJ4928" s="37"/>
      <c r="CK4928" s="37"/>
      <c r="CL4928" s="37"/>
      <c r="CM4928" s="37"/>
      <c r="CN4928" s="37"/>
      <c r="CO4928" s="37"/>
      <c r="CP4928" s="37"/>
      <c r="CQ4928" s="37"/>
      <c r="CR4928" s="37"/>
      <c r="CS4928" s="37"/>
      <c r="CT4928" s="37"/>
      <c r="CU4928" s="37"/>
      <c r="CV4928" s="37"/>
      <c r="CW4928" s="37"/>
      <c r="CX4928" s="37"/>
      <c r="CY4928" s="37"/>
      <c r="CZ4928" s="37"/>
      <c r="DA4928" s="37"/>
      <c r="DB4928" s="37"/>
      <c r="DC4928" s="37"/>
      <c r="DD4928" s="37"/>
      <c r="DE4928" s="37"/>
      <c r="DF4928" s="37"/>
      <c r="DG4928" s="37"/>
      <c r="DH4928" s="37"/>
      <c r="DI4928" s="37"/>
      <c r="DJ4928" s="37"/>
      <c r="DL4928" s="13" t="str">
        <f t="shared" si="78"/>
        <v/>
      </c>
    </row>
    <row r="4929" spans="1:116" s="12" customFormat="1" x14ac:dyDescent="0.25">
      <c r="A4929" s="10"/>
      <c r="B4929" s="41"/>
      <c r="D4929" s="39"/>
      <c r="E4929" s="39"/>
      <c r="F4929" s="10"/>
      <c r="G4929" s="10"/>
      <c r="H4929" s="11"/>
      <c r="I4929" s="10"/>
      <c r="J4929" s="10"/>
      <c r="K4929" s="39"/>
      <c r="L4929" s="24"/>
      <c r="M4929" s="27"/>
      <c r="N4929" s="37"/>
      <c r="O4929" s="37"/>
      <c r="P4929" s="37"/>
      <c r="Q4929" s="37"/>
      <c r="R4929" s="37"/>
      <c r="S4929" s="37"/>
      <c r="T4929" s="37"/>
      <c r="U4929" s="37"/>
      <c r="V4929" s="37"/>
      <c r="W4929" s="37"/>
      <c r="X4929" s="37"/>
      <c r="Y4929" s="37"/>
      <c r="Z4929" s="37"/>
      <c r="AA4929" s="37"/>
      <c r="AB4929" s="37"/>
      <c r="AC4929" s="37"/>
      <c r="AD4929" s="37"/>
      <c r="AE4929" s="37"/>
      <c r="AF4929" s="37"/>
      <c r="AG4929" s="37"/>
      <c r="AH4929" s="37"/>
      <c r="AI4929" s="37"/>
      <c r="AJ4929" s="37"/>
      <c r="AK4929" s="37"/>
      <c r="AL4929" s="37"/>
      <c r="AM4929" s="37"/>
      <c r="AN4929" s="37"/>
      <c r="AO4929" s="37"/>
      <c r="AP4929" s="37"/>
      <c r="AQ4929" s="37"/>
      <c r="AR4929" s="37"/>
      <c r="AS4929" s="37"/>
      <c r="AT4929" s="37"/>
      <c r="AU4929" s="37"/>
      <c r="AV4929" s="37"/>
      <c r="AW4929" s="37"/>
      <c r="AX4929" s="37"/>
      <c r="AY4929" s="37"/>
      <c r="AZ4929" s="37"/>
      <c r="BA4929" s="37"/>
      <c r="BB4929" s="37"/>
      <c r="BC4929" s="37"/>
      <c r="BD4929" s="37"/>
      <c r="BE4929" s="37"/>
      <c r="BF4929" s="37"/>
      <c r="BG4929" s="37"/>
      <c r="BH4929" s="37"/>
      <c r="BI4929" s="37"/>
      <c r="BJ4929" s="37"/>
      <c r="BK4929" s="37"/>
      <c r="BL4929" s="37"/>
      <c r="BM4929" s="37"/>
      <c r="BN4929" s="37"/>
      <c r="BO4929" s="37"/>
      <c r="BP4929" s="37"/>
      <c r="BQ4929" s="37"/>
      <c r="BR4929" s="37"/>
      <c r="BS4929" s="37"/>
      <c r="BT4929" s="37"/>
      <c r="BU4929" s="37"/>
      <c r="BV4929" s="37"/>
      <c r="BW4929" s="37"/>
      <c r="BX4929" s="37"/>
      <c r="BY4929" s="37"/>
      <c r="BZ4929" s="37"/>
      <c r="CA4929" s="37"/>
      <c r="CB4929" s="37"/>
      <c r="CC4929" s="37"/>
      <c r="CD4929" s="37"/>
      <c r="CE4929" s="37"/>
      <c r="CF4929" s="37"/>
      <c r="CG4929" s="37"/>
      <c r="CH4929" s="37"/>
      <c r="CI4929" s="37"/>
      <c r="CJ4929" s="37"/>
      <c r="CK4929" s="37"/>
      <c r="CL4929" s="37"/>
      <c r="CM4929" s="37"/>
      <c r="CN4929" s="37"/>
      <c r="CO4929" s="37"/>
      <c r="CP4929" s="37"/>
      <c r="CQ4929" s="37"/>
      <c r="CR4929" s="37"/>
      <c r="CS4929" s="37"/>
      <c r="CT4929" s="37"/>
      <c r="CU4929" s="37"/>
      <c r="CV4929" s="37"/>
      <c r="CW4929" s="37"/>
      <c r="CX4929" s="37"/>
      <c r="CY4929" s="37"/>
      <c r="CZ4929" s="37"/>
      <c r="DA4929" s="37"/>
      <c r="DB4929" s="37"/>
      <c r="DC4929" s="37"/>
      <c r="DD4929" s="37"/>
      <c r="DE4929" s="37"/>
      <c r="DF4929" s="37"/>
      <c r="DG4929" s="37"/>
      <c r="DH4929" s="37"/>
      <c r="DI4929" s="37"/>
      <c r="DJ4929" s="37"/>
      <c r="DL4929" s="13" t="str">
        <f t="shared" si="78"/>
        <v/>
      </c>
    </row>
    <row r="4930" spans="1:116" s="12" customFormat="1" x14ac:dyDescent="0.25">
      <c r="A4930" s="10"/>
      <c r="B4930" s="41"/>
      <c r="D4930" s="39"/>
      <c r="E4930" s="39"/>
      <c r="F4930" s="10"/>
      <c r="G4930" s="10"/>
      <c r="H4930" s="11"/>
      <c r="I4930" s="10"/>
      <c r="J4930" s="10"/>
      <c r="K4930" s="39"/>
      <c r="L4930" s="24"/>
      <c r="M4930" s="27"/>
      <c r="N4930" s="37"/>
      <c r="O4930" s="37"/>
      <c r="P4930" s="37"/>
      <c r="Q4930" s="37"/>
      <c r="R4930" s="37"/>
      <c r="S4930" s="37"/>
      <c r="T4930" s="37"/>
      <c r="U4930" s="37"/>
      <c r="V4930" s="37"/>
      <c r="W4930" s="37"/>
      <c r="X4930" s="37"/>
      <c r="Y4930" s="37"/>
      <c r="Z4930" s="37"/>
      <c r="AA4930" s="37"/>
      <c r="AB4930" s="37"/>
      <c r="AC4930" s="37"/>
      <c r="AD4930" s="37"/>
      <c r="AE4930" s="37"/>
      <c r="AF4930" s="37"/>
      <c r="AG4930" s="37"/>
      <c r="AH4930" s="37"/>
      <c r="AI4930" s="37"/>
      <c r="AJ4930" s="37"/>
      <c r="AK4930" s="37"/>
      <c r="AL4930" s="37"/>
      <c r="AM4930" s="37"/>
      <c r="AN4930" s="37"/>
      <c r="AO4930" s="37"/>
      <c r="AP4930" s="37"/>
      <c r="AQ4930" s="37"/>
      <c r="AR4930" s="37"/>
      <c r="AS4930" s="37"/>
      <c r="AT4930" s="37"/>
      <c r="AU4930" s="37"/>
      <c r="AV4930" s="37"/>
      <c r="AW4930" s="37"/>
      <c r="AX4930" s="37"/>
      <c r="AY4930" s="37"/>
      <c r="AZ4930" s="37"/>
      <c r="BA4930" s="37"/>
      <c r="BB4930" s="37"/>
      <c r="BC4930" s="37"/>
      <c r="BD4930" s="37"/>
      <c r="BE4930" s="37"/>
      <c r="BF4930" s="37"/>
      <c r="BG4930" s="37"/>
      <c r="BH4930" s="37"/>
      <c r="BI4930" s="37"/>
      <c r="BJ4930" s="37"/>
      <c r="BK4930" s="37"/>
      <c r="BL4930" s="37"/>
      <c r="BM4930" s="37"/>
      <c r="BN4930" s="37"/>
      <c r="BO4930" s="37"/>
      <c r="BP4930" s="37"/>
      <c r="BQ4930" s="37"/>
      <c r="BR4930" s="37"/>
      <c r="BS4930" s="37"/>
      <c r="BT4930" s="37"/>
      <c r="BU4930" s="37"/>
      <c r="BV4930" s="37"/>
      <c r="BW4930" s="37"/>
      <c r="BX4930" s="37"/>
      <c r="BY4930" s="37"/>
      <c r="BZ4930" s="37"/>
      <c r="CA4930" s="37"/>
      <c r="CB4930" s="37"/>
      <c r="CC4930" s="37"/>
      <c r="CD4930" s="37"/>
      <c r="CE4930" s="37"/>
      <c r="CF4930" s="37"/>
      <c r="CG4930" s="37"/>
      <c r="CH4930" s="37"/>
      <c r="CI4930" s="37"/>
      <c r="CJ4930" s="37"/>
      <c r="CK4930" s="37"/>
      <c r="CL4930" s="37"/>
      <c r="CM4930" s="37"/>
      <c r="CN4930" s="37"/>
      <c r="CO4930" s="37"/>
      <c r="CP4930" s="37"/>
      <c r="CQ4930" s="37"/>
      <c r="CR4930" s="37"/>
      <c r="CS4930" s="37"/>
      <c r="CT4930" s="37"/>
      <c r="CU4930" s="37"/>
      <c r="CV4930" s="37"/>
      <c r="CW4930" s="37"/>
      <c r="CX4930" s="37"/>
      <c r="CY4930" s="37"/>
      <c r="CZ4930" s="37"/>
      <c r="DA4930" s="37"/>
      <c r="DB4930" s="37"/>
      <c r="DC4930" s="37"/>
      <c r="DD4930" s="37"/>
      <c r="DE4930" s="37"/>
      <c r="DF4930" s="37"/>
      <c r="DG4930" s="37"/>
      <c r="DH4930" s="37"/>
      <c r="DI4930" s="37"/>
      <c r="DJ4930" s="37"/>
      <c r="DL4930" s="13" t="str">
        <f t="shared" si="78"/>
        <v/>
      </c>
    </row>
    <row r="4931" spans="1:116" s="12" customFormat="1" x14ac:dyDescent="0.25">
      <c r="A4931" s="10"/>
      <c r="B4931" s="41"/>
      <c r="D4931" s="39"/>
      <c r="E4931" s="39"/>
      <c r="F4931" s="10"/>
      <c r="G4931" s="10"/>
      <c r="H4931" s="11"/>
      <c r="I4931" s="10"/>
      <c r="J4931" s="10"/>
      <c r="K4931" s="39"/>
      <c r="L4931" s="24"/>
      <c r="M4931" s="27"/>
      <c r="N4931" s="37"/>
      <c r="O4931" s="37"/>
      <c r="P4931" s="37"/>
      <c r="Q4931" s="37"/>
      <c r="R4931" s="37"/>
      <c r="S4931" s="37"/>
      <c r="T4931" s="37"/>
      <c r="U4931" s="37"/>
      <c r="V4931" s="37"/>
      <c r="W4931" s="37"/>
      <c r="X4931" s="37"/>
      <c r="Y4931" s="37"/>
      <c r="Z4931" s="37"/>
      <c r="AA4931" s="37"/>
      <c r="AB4931" s="37"/>
      <c r="AC4931" s="37"/>
      <c r="AD4931" s="37"/>
      <c r="AE4931" s="37"/>
      <c r="AF4931" s="37"/>
      <c r="AG4931" s="37"/>
      <c r="AH4931" s="37"/>
      <c r="AI4931" s="37"/>
      <c r="AJ4931" s="37"/>
      <c r="AK4931" s="37"/>
      <c r="AL4931" s="37"/>
      <c r="AM4931" s="37"/>
      <c r="AN4931" s="37"/>
      <c r="AO4931" s="37"/>
      <c r="AP4931" s="37"/>
      <c r="AQ4931" s="37"/>
      <c r="AR4931" s="37"/>
      <c r="AS4931" s="37"/>
      <c r="AT4931" s="37"/>
      <c r="AU4931" s="37"/>
      <c r="AV4931" s="37"/>
      <c r="AW4931" s="37"/>
      <c r="AX4931" s="37"/>
      <c r="AY4931" s="37"/>
      <c r="AZ4931" s="37"/>
      <c r="BA4931" s="37"/>
      <c r="BB4931" s="37"/>
      <c r="BC4931" s="37"/>
      <c r="BD4931" s="37"/>
      <c r="BE4931" s="37"/>
      <c r="BF4931" s="37"/>
      <c r="BG4931" s="37"/>
      <c r="BH4931" s="37"/>
      <c r="BI4931" s="37"/>
      <c r="BJ4931" s="37"/>
      <c r="BK4931" s="37"/>
      <c r="BL4931" s="37"/>
      <c r="BM4931" s="37"/>
      <c r="BN4931" s="37"/>
      <c r="BO4931" s="37"/>
      <c r="BP4931" s="37"/>
      <c r="BQ4931" s="37"/>
      <c r="BR4931" s="37"/>
      <c r="BS4931" s="37"/>
      <c r="BT4931" s="37"/>
      <c r="BU4931" s="37"/>
      <c r="BV4931" s="37"/>
      <c r="BW4931" s="37"/>
      <c r="BX4931" s="37"/>
      <c r="BY4931" s="37"/>
      <c r="BZ4931" s="37"/>
      <c r="CA4931" s="37"/>
      <c r="CB4931" s="37"/>
      <c r="CC4931" s="37"/>
      <c r="CD4931" s="37"/>
      <c r="CE4931" s="37"/>
      <c r="CF4931" s="37"/>
      <c r="CG4931" s="37"/>
      <c r="CH4931" s="37"/>
      <c r="CI4931" s="37"/>
      <c r="CJ4931" s="37"/>
      <c r="CK4931" s="37"/>
      <c r="CL4931" s="37"/>
      <c r="CM4931" s="37"/>
      <c r="CN4931" s="37"/>
      <c r="CO4931" s="37"/>
      <c r="CP4931" s="37"/>
      <c r="CQ4931" s="37"/>
      <c r="CR4931" s="37"/>
      <c r="CS4931" s="37"/>
      <c r="CT4931" s="37"/>
      <c r="CU4931" s="37"/>
      <c r="CV4931" s="37"/>
      <c r="CW4931" s="37"/>
      <c r="CX4931" s="37"/>
      <c r="CY4931" s="37"/>
      <c r="CZ4931" s="37"/>
      <c r="DA4931" s="37"/>
      <c r="DB4931" s="37"/>
      <c r="DC4931" s="37"/>
      <c r="DD4931" s="37"/>
      <c r="DE4931" s="37"/>
      <c r="DF4931" s="37"/>
      <c r="DG4931" s="37"/>
      <c r="DH4931" s="37"/>
      <c r="DI4931" s="37"/>
      <c r="DJ4931" s="37"/>
      <c r="DL4931" s="13" t="str">
        <f t="shared" ref="DL4931:DL4994" si="79">_xlfn.CONCAT(A4931,C4931,F4931:J4931)</f>
        <v/>
      </c>
    </row>
    <row r="4932" spans="1:116" s="12" customFormat="1" x14ac:dyDescent="0.25">
      <c r="A4932" s="10"/>
      <c r="B4932" s="41"/>
      <c r="D4932" s="39"/>
      <c r="E4932" s="39"/>
      <c r="F4932" s="10"/>
      <c r="G4932" s="10"/>
      <c r="H4932" s="11"/>
      <c r="I4932" s="10"/>
      <c r="J4932" s="10"/>
      <c r="K4932" s="39"/>
      <c r="L4932" s="24"/>
      <c r="M4932" s="27"/>
      <c r="N4932" s="37"/>
      <c r="O4932" s="37"/>
      <c r="P4932" s="37"/>
      <c r="Q4932" s="37"/>
      <c r="R4932" s="37"/>
      <c r="S4932" s="37"/>
      <c r="T4932" s="37"/>
      <c r="U4932" s="37"/>
      <c r="V4932" s="37"/>
      <c r="W4932" s="37"/>
      <c r="X4932" s="37"/>
      <c r="Y4932" s="37"/>
      <c r="Z4932" s="37"/>
      <c r="AA4932" s="37"/>
      <c r="AB4932" s="37"/>
      <c r="AC4932" s="37"/>
      <c r="AD4932" s="37"/>
      <c r="AE4932" s="37"/>
      <c r="AF4932" s="37"/>
      <c r="AG4932" s="37"/>
      <c r="AH4932" s="37"/>
      <c r="AI4932" s="37"/>
      <c r="AJ4932" s="37"/>
      <c r="AK4932" s="37"/>
      <c r="AL4932" s="37"/>
      <c r="AM4932" s="37"/>
      <c r="AN4932" s="37"/>
      <c r="AO4932" s="37"/>
      <c r="AP4932" s="37"/>
      <c r="AQ4932" s="37"/>
      <c r="AR4932" s="37"/>
      <c r="AS4932" s="37"/>
      <c r="AT4932" s="37"/>
      <c r="AU4932" s="37"/>
      <c r="AV4932" s="37"/>
      <c r="AW4932" s="37"/>
      <c r="AX4932" s="37"/>
      <c r="AY4932" s="37"/>
      <c r="AZ4932" s="37"/>
      <c r="BA4932" s="37"/>
      <c r="BB4932" s="37"/>
      <c r="BC4932" s="37"/>
      <c r="BD4932" s="37"/>
      <c r="BE4932" s="37"/>
      <c r="BF4932" s="37"/>
      <c r="BG4932" s="37"/>
      <c r="BH4932" s="37"/>
      <c r="BI4932" s="37"/>
      <c r="BJ4932" s="37"/>
      <c r="BK4932" s="37"/>
      <c r="BL4932" s="37"/>
      <c r="BM4932" s="37"/>
      <c r="BN4932" s="37"/>
      <c r="BO4932" s="37"/>
      <c r="BP4932" s="37"/>
      <c r="BQ4932" s="37"/>
      <c r="BR4932" s="37"/>
      <c r="BS4932" s="37"/>
      <c r="BT4932" s="37"/>
      <c r="BU4932" s="37"/>
      <c r="BV4932" s="37"/>
      <c r="BW4932" s="37"/>
      <c r="BX4932" s="37"/>
      <c r="BY4932" s="37"/>
      <c r="BZ4932" s="37"/>
      <c r="CA4932" s="37"/>
      <c r="CB4932" s="37"/>
      <c r="CC4932" s="37"/>
      <c r="CD4932" s="37"/>
      <c r="CE4932" s="37"/>
      <c r="CF4932" s="37"/>
      <c r="CG4932" s="37"/>
      <c r="CH4932" s="37"/>
      <c r="CI4932" s="37"/>
      <c r="CJ4932" s="37"/>
      <c r="CK4932" s="37"/>
      <c r="CL4932" s="37"/>
      <c r="CM4932" s="37"/>
      <c r="CN4932" s="37"/>
      <c r="CO4932" s="37"/>
      <c r="CP4932" s="37"/>
      <c r="CQ4932" s="37"/>
      <c r="CR4932" s="37"/>
      <c r="CS4932" s="37"/>
      <c r="CT4932" s="37"/>
      <c r="CU4932" s="37"/>
      <c r="CV4932" s="37"/>
      <c r="CW4932" s="37"/>
      <c r="CX4932" s="37"/>
      <c r="CY4932" s="37"/>
      <c r="CZ4932" s="37"/>
      <c r="DA4932" s="37"/>
      <c r="DB4932" s="37"/>
      <c r="DC4932" s="37"/>
      <c r="DD4932" s="37"/>
      <c r="DE4932" s="37"/>
      <c r="DF4932" s="37"/>
      <c r="DG4932" s="37"/>
      <c r="DH4932" s="37"/>
      <c r="DI4932" s="37"/>
      <c r="DJ4932" s="37"/>
      <c r="DL4932" s="13" t="str">
        <f t="shared" si="79"/>
        <v/>
      </c>
    </row>
    <row r="4933" spans="1:116" s="12" customFormat="1" x14ac:dyDescent="0.25">
      <c r="A4933" s="10"/>
      <c r="B4933" s="41"/>
      <c r="D4933" s="39"/>
      <c r="E4933" s="39"/>
      <c r="F4933" s="10"/>
      <c r="G4933" s="10"/>
      <c r="H4933" s="11"/>
      <c r="I4933" s="10"/>
      <c r="J4933" s="10"/>
      <c r="K4933" s="39"/>
      <c r="L4933" s="24"/>
      <c r="M4933" s="27"/>
      <c r="N4933" s="37"/>
      <c r="O4933" s="37"/>
      <c r="P4933" s="37"/>
      <c r="Q4933" s="37"/>
      <c r="R4933" s="37"/>
      <c r="S4933" s="37"/>
      <c r="T4933" s="37"/>
      <c r="U4933" s="37"/>
      <c r="V4933" s="37"/>
      <c r="W4933" s="37"/>
      <c r="X4933" s="37"/>
      <c r="Y4933" s="37"/>
      <c r="Z4933" s="37"/>
      <c r="AA4933" s="37"/>
      <c r="AB4933" s="37"/>
      <c r="AC4933" s="37"/>
      <c r="AD4933" s="37"/>
      <c r="AE4933" s="37"/>
      <c r="AF4933" s="37"/>
      <c r="AG4933" s="37"/>
      <c r="AH4933" s="37"/>
      <c r="AI4933" s="37"/>
      <c r="AJ4933" s="37"/>
      <c r="AK4933" s="37"/>
      <c r="AL4933" s="37"/>
      <c r="AM4933" s="37"/>
      <c r="AN4933" s="37"/>
      <c r="AO4933" s="37"/>
      <c r="AP4933" s="37"/>
      <c r="AQ4933" s="37"/>
      <c r="AR4933" s="37"/>
      <c r="AS4933" s="37"/>
      <c r="AT4933" s="37"/>
      <c r="AU4933" s="37"/>
      <c r="AV4933" s="37"/>
      <c r="AW4933" s="37"/>
      <c r="AX4933" s="37"/>
      <c r="AY4933" s="37"/>
      <c r="AZ4933" s="37"/>
      <c r="BA4933" s="37"/>
      <c r="BB4933" s="37"/>
      <c r="BC4933" s="37"/>
      <c r="BD4933" s="37"/>
      <c r="BE4933" s="37"/>
      <c r="BF4933" s="37"/>
      <c r="BG4933" s="37"/>
      <c r="BH4933" s="37"/>
      <c r="BI4933" s="37"/>
      <c r="BJ4933" s="37"/>
      <c r="BK4933" s="37"/>
      <c r="BL4933" s="37"/>
      <c r="BM4933" s="37"/>
      <c r="BN4933" s="37"/>
      <c r="BO4933" s="37"/>
      <c r="BP4933" s="37"/>
      <c r="BQ4933" s="37"/>
      <c r="BR4933" s="37"/>
      <c r="BS4933" s="37"/>
      <c r="BT4933" s="37"/>
      <c r="BU4933" s="37"/>
      <c r="BV4933" s="37"/>
      <c r="BW4933" s="37"/>
      <c r="BX4933" s="37"/>
      <c r="BY4933" s="37"/>
      <c r="BZ4933" s="37"/>
      <c r="CA4933" s="37"/>
      <c r="CB4933" s="37"/>
      <c r="CC4933" s="37"/>
      <c r="CD4933" s="37"/>
      <c r="CE4933" s="37"/>
      <c r="CF4933" s="37"/>
      <c r="CG4933" s="37"/>
      <c r="CH4933" s="37"/>
      <c r="CI4933" s="37"/>
      <c r="CJ4933" s="37"/>
      <c r="CK4933" s="37"/>
      <c r="CL4933" s="37"/>
      <c r="CM4933" s="37"/>
      <c r="CN4933" s="37"/>
      <c r="CO4933" s="37"/>
      <c r="CP4933" s="37"/>
      <c r="CQ4933" s="37"/>
      <c r="CR4933" s="37"/>
      <c r="CS4933" s="37"/>
      <c r="CT4933" s="37"/>
      <c r="CU4933" s="37"/>
      <c r="CV4933" s="37"/>
      <c r="CW4933" s="37"/>
      <c r="CX4933" s="37"/>
      <c r="CY4933" s="37"/>
      <c r="CZ4933" s="37"/>
      <c r="DA4933" s="37"/>
      <c r="DB4933" s="37"/>
      <c r="DC4933" s="37"/>
      <c r="DD4933" s="37"/>
      <c r="DE4933" s="37"/>
      <c r="DF4933" s="37"/>
      <c r="DG4933" s="37"/>
      <c r="DH4933" s="37"/>
      <c r="DI4933" s="37"/>
      <c r="DJ4933" s="37"/>
      <c r="DL4933" s="13" t="str">
        <f t="shared" si="79"/>
        <v/>
      </c>
    </row>
    <row r="4934" spans="1:116" s="12" customFormat="1" x14ac:dyDescent="0.25">
      <c r="A4934" s="10"/>
      <c r="B4934" s="41"/>
      <c r="D4934" s="39"/>
      <c r="E4934" s="39"/>
      <c r="F4934" s="10"/>
      <c r="G4934" s="10"/>
      <c r="H4934" s="11"/>
      <c r="I4934" s="10"/>
      <c r="J4934" s="10"/>
      <c r="K4934" s="39"/>
      <c r="L4934" s="24"/>
      <c r="M4934" s="27"/>
      <c r="N4934" s="37"/>
      <c r="O4934" s="37"/>
      <c r="P4934" s="37"/>
      <c r="Q4934" s="37"/>
      <c r="R4934" s="37"/>
      <c r="S4934" s="37"/>
      <c r="T4934" s="37"/>
      <c r="U4934" s="37"/>
      <c r="V4934" s="37"/>
      <c r="W4934" s="37"/>
      <c r="X4934" s="37"/>
      <c r="Y4934" s="37"/>
      <c r="Z4934" s="37"/>
      <c r="AA4934" s="37"/>
      <c r="AB4934" s="37"/>
      <c r="AC4934" s="37"/>
      <c r="AD4934" s="37"/>
      <c r="AE4934" s="37"/>
      <c r="AF4934" s="37"/>
      <c r="AG4934" s="37"/>
      <c r="AH4934" s="37"/>
      <c r="AI4934" s="37"/>
      <c r="AJ4934" s="37"/>
      <c r="AK4934" s="37"/>
      <c r="AL4934" s="37"/>
      <c r="AM4934" s="37"/>
      <c r="AN4934" s="37"/>
      <c r="AO4934" s="37"/>
      <c r="AP4934" s="37"/>
      <c r="AQ4934" s="37"/>
      <c r="AR4934" s="37"/>
      <c r="AS4934" s="37"/>
      <c r="AT4934" s="37"/>
      <c r="AU4934" s="37"/>
      <c r="AV4934" s="37"/>
      <c r="AW4934" s="37"/>
      <c r="AX4934" s="37"/>
      <c r="AY4934" s="37"/>
      <c r="AZ4934" s="37"/>
      <c r="BA4934" s="37"/>
      <c r="BB4934" s="37"/>
      <c r="BC4934" s="37"/>
      <c r="BD4934" s="37"/>
      <c r="BE4934" s="37"/>
      <c r="BF4934" s="37"/>
      <c r="BG4934" s="37"/>
      <c r="BH4934" s="37"/>
      <c r="BI4934" s="37"/>
      <c r="BJ4934" s="37"/>
      <c r="BK4934" s="37"/>
      <c r="BL4934" s="37"/>
      <c r="BM4934" s="37"/>
      <c r="BN4934" s="37"/>
      <c r="BO4934" s="37"/>
      <c r="BP4934" s="37"/>
      <c r="BQ4934" s="37"/>
      <c r="BR4934" s="37"/>
      <c r="BS4934" s="37"/>
      <c r="BT4934" s="37"/>
      <c r="BU4934" s="37"/>
      <c r="BV4934" s="37"/>
      <c r="BW4934" s="37"/>
      <c r="BX4934" s="37"/>
      <c r="BY4934" s="37"/>
      <c r="BZ4934" s="37"/>
      <c r="CA4934" s="37"/>
      <c r="CB4934" s="37"/>
      <c r="CC4934" s="37"/>
      <c r="CD4934" s="37"/>
      <c r="CE4934" s="37"/>
      <c r="CF4934" s="37"/>
      <c r="CG4934" s="37"/>
      <c r="CH4934" s="37"/>
      <c r="CI4934" s="37"/>
      <c r="CJ4934" s="37"/>
      <c r="CK4934" s="37"/>
      <c r="CL4934" s="37"/>
      <c r="CM4934" s="37"/>
      <c r="CN4934" s="37"/>
      <c r="CO4934" s="37"/>
      <c r="CP4934" s="37"/>
      <c r="CQ4934" s="37"/>
      <c r="CR4934" s="37"/>
      <c r="CS4934" s="37"/>
      <c r="CT4934" s="37"/>
      <c r="CU4934" s="37"/>
      <c r="CV4934" s="37"/>
      <c r="CW4934" s="37"/>
      <c r="CX4934" s="37"/>
      <c r="CY4934" s="37"/>
      <c r="CZ4934" s="37"/>
      <c r="DA4934" s="37"/>
      <c r="DB4934" s="37"/>
      <c r="DC4934" s="37"/>
      <c r="DD4934" s="37"/>
      <c r="DE4934" s="37"/>
      <c r="DF4934" s="37"/>
      <c r="DG4934" s="37"/>
      <c r="DH4934" s="37"/>
      <c r="DI4934" s="37"/>
      <c r="DJ4934" s="37"/>
      <c r="DL4934" s="13" t="str">
        <f t="shared" si="79"/>
        <v/>
      </c>
    </row>
    <row r="4935" spans="1:116" s="12" customFormat="1" x14ac:dyDescent="0.25">
      <c r="A4935" s="10"/>
      <c r="B4935" s="41"/>
      <c r="D4935" s="39"/>
      <c r="E4935" s="39"/>
      <c r="F4935" s="10"/>
      <c r="G4935" s="10"/>
      <c r="H4935" s="11"/>
      <c r="I4935" s="10"/>
      <c r="J4935" s="10"/>
      <c r="K4935" s="39"/>
      <c r="L4935" s="24"/>
      <c r="M4935" s="27"/>
      <c r="N4935" s="37"/>
      <c r="O4935" s="37"/>
      <c r="P4935" s="37"/>
      <c r="Q4935" s="37"/>
      <c r="R4935" s="37"/>
      <c r="S4935" s="37"/>
      <c r="T4935" s="37"/>
      <c r="U4935" s="37"/>
      <c r="V4935" s="37"/>
      <c r="W4935" s="37"/>
      <c r="X4935" s="37"/>
      <c r="Y4935" s="37"/>
      <c r="Z4935" s="37"/>
      <c r="AA4935" s="37"/>
      <c r="AB4935" s="37"/>
      <c r="AC4935" s="37"/>
      <c r="AD4935" s="37"/>
      <c r="AE4935" s="37"/>
      <c r="AF4935" s="37"/>
      <c r="AG4935" s="37"/>
      <c r="AH4935" s="37"/>
      <c r="AI4935" s="37"/>
      <c r="AJ4935" s="37"/>
      <c r="AK4935" s="37"/>
      <c r="AL4935" s="37"/>
      <c r="AM4935" s="37"/>
      <c r="AN4935" s="37"/>
      <c r="AO4935" s="37"/>
      <c r="AP4935" s="37"/>
      <c r="AQ4935" s="37"/>
      <c r="AR4935" s="37"/>
      <c r="AS4935" s="37"/>
      <c r="AT4935" s="37"/>
      <c r="AU4935" s="37"/>
      <c r="AV4935" s="37"/>
      <c r="AW4935" s="37"/>
      <c r="AX4935" s="37"/>
      <c r="AY4935" s="37"/>
      <c r="AZ4935" s="37"/>
      <c r="BA4935" s="37"/>
      <c r="BB4935" s="37"/>
      <c r="BC4935" s="37"/>
      <c r="BD4935" s="37"/>
      <c r="BE4935" s="37"/>
      <c r="BF4935" s="37"/>
      <c r="BG4935" s="37"/>
      <c r="BH4935" s="37"/>
      <c r="BI4935" s="37"/>
      <c r="BJ4935" s="37"/>
      <c r="BK4935" s="37"/>
      <c r="BL4935" s="37"/>
      <c r="BM4935" s="37"/>
      <c r="BN4935" s="37"/>
      <c r="BO4935" s="37"/>
      <c r="BP4935" s="37"/>
      <c r="BQ4935" s="37"/>
      <c r="BR4935" s="37"/>
      <c r="BS4935" s="37"/>
      <c r="BT4935" s="37"/>
      <c r="BU4935" s="37"/>
      <c r="BV4935" s="37"/>
      <c r="BW4935" s="37"/>
      <c r="BX4935" s="37"/>
      <c r="BY4935" s="37"/>
      <c r="BZ4935" s="37"/>
      <c r="CA4935" s="37"/>
      <c r="CB4935" s="37"/>
      <c r="CC4935" s="37"/>
      <c r="CD4935" s="37"/>
      <c r="CE4935" s="37"/>
      <c r="CF4935" s="37"/>
      <c r="CG4935" s="37"/>
      <c r="CH4935" s="37"/>
      <c r="CI4935" s="37"/>
      <c r="CJ4935" s="37"/>
      <c r="CK4935" s="37"/>
      <c r="CL4935" s="37"/>
      <c r="CM4935" s="37"/>
      <c r="CN4935" s="37"/>
      <c r="CO4935" s="37"/>
      <c r="CP4935" s="37"/>
      <c r="CQ4935" s="37"/>
      <c r="CR4935" s="37"/>
      <c r="CS4935" s="37"/>
      <c r="CT4935" s="37"/>
      <c r="CU4935" s="37"/>
      <c r="CV4935" s="37"/>
      <c r="CW4935" s="37"/>
      <c r="CX4935" s="37"/>
      <c r="CY4935" s="37"/>
      <c r="CZ4935" s="37"/>
      <c r="DA4935" s="37"/>
      <c r="DB4935" s="37"/>
      <c r="DC4935" s="37"/>
      <c r="DD4935" s="37"/>
      <c r="DE4935" s="37"/>
      <c r="DF4935" s="37"/>
      <c r="DG4935" s="37"/>
      <c r="DH4935" s="37"/>
      <c r="DI4935" s="37"/>
      <c r="DJ4935" s="37"/>
      <c r="DL4935" s="13" t="str">
        <f t="shared" si="79"/>
        <v/>
      </c>
    </row>
    <row r="4936" spans="1:116" s="12" customFormat="1" x14ac:dyDescent="0.25">
      <c r="A4936" s="10"/>
      <c r="B4936" s="41"/>
      <c r="D4936" s="39"/>
      <c r="E4936" s="39"/>
      <c r="F4936" s="10"/>
      <c r="G4936" s="10"/>
      <c r="H4936" s="11"/>
      <c r="I4936" s="10"/>
      <c r="J4936" s="10"/>
      <c r="K4936" s="39"/>
      <c r="L4936" s="24"/>
      <c r="M4936" s="27"/>
      <c r="N4936" s="37"/>
      <c r="O4936" s="37"/>
      <c r="P4936" s="37"/>
      <c r="Q4936" s="37"/>
      <c r="R4936" s="37"/>
      <c r="S4936" s="37"/>
      <c r="T4936" s="37"/>
      <c r="U4936" s="37"/>
      <c r="V4936" s="37"/>
      <c r="W4936" s="37"/>
      <c r="X4936" s="37"/>
      <c r="Y4936" s="37"/>
      <c r="Z4936" s="37"/>
      <c r="AA4936" s="37"/>
      <c r="AB4936" s="37"/>
      <c r="AC4936" s="37"/>
      <c r="AD4936" s="37"/>
      <c r="AE4936" s="37"/>
      <c r="AF4936" s="37"/>
      <c r="AG4936" s="37"/>
      <c r="AH4936" s="37"/>
      <c r="AI4936" s="37"/>
      <c r="AJ4936" s="37"/>
      <c r="AK4936" s="37"/>
      <c r="AL4936" s="37"/>
      <c r="AM4936" s="37"/>
      <c r="AN4936" s="37"/>
      <c r="AO4936" s="37"/>
      <c r="AP4936" s="37"/>
      <c r="AQ4936" s="37"/>
      <c r="AR4936" s="37"/>
      <c r="AS4936" s="37"/>
      <c r="AT4936" s="37"/>
      <c r="AU4936" s="37"/>
      <c r="AV4936" s="37"/>
      <c r="AW4936" s="37"/>
      <c r="AX4936" s="37"/>
      <c r="AY4936" s="37"/>
      <c r="AZ4936" s="37"/>
      <c r="BA4936" s="37"/>
      <c r="BB4936" s="37"/>
      <c r="BC4936" s="37"/>
      <c r="BD4936" s="37"/>
      <c r="BE4936" s="37"/>
      <c r="BF4936" s="37"/>
      <c r="BG4936" s="37"/>
      <c r="BH4936" s="37"/>
      <c r="BI4936" s="37"/>
      <c r="BJ4936" s="37"/>
      <c r="BK4936" s="37"/>
      <c r="BL4936" s="37"/>
      <c r="BM4936" s="37"/>
      <c r="BN4936" s="37"/>
      <c r="BO4936" s="37"/>
      <c r="BP4936" s="37"/>
      <c r="BQ4936" s="37"/>
      <c r="BR4936" s="37"/>
      <c r="BS4936" s="37"/>
      <c r="BT4936" s="37"/>
      <c r="BU4936" s="37"/>
      <c r="BV4936" s="37"/>
      <c r="BW4936" s="37"/>
      <c r="BX4936" s="37"/>
      <c r="BY4936" s="37"/>
      <c r="BZ4936" s="37"/>
      <c r="CA4936" s="37"/>
      <c r="CB4936" s="37"/>
      <c r="CC4936" s="37"/>
      <c r="CD4936" s="37"/>
      <c r="CE4936" s="37"/>
      <c r="CF4936" s="37"/>
      <c r="CG4936" s="37"/>
      <c r="CH4936" s="37"/>
      <c r="CI4936" s="37"/>
      <c r="CJ4936" s="37"/>
      <c r="CK4936" s="37"/>
      <c r="CL4936" s="37"/>
      <c r="CM4936" s="37"/>
      <c r="CN4936" s="37"/>
      <c r="CO4936" s="37"/>
      <c r="CP4936" s="37"/>
      <c r="CQ4936" s="37"/>
      <c r="CR4936" s="37"/>
      <c r="CS4936" s="37"/>
      <c r="CT4936" s="37"/>
      <c r="CU4936" s="37"/>
      <c r="CV4936" s="37"/>
      <c r="CW4936" s="37"/>
      <c r="CX4936" s="37"/>
      <c r="CY4936" s="37"/>
      <c r="CZ4936" s="37"/>
      <c r="DA4936" s="37"/>
      <c r="DB4936" s="37"/>
      <c r="DC4936" s="37"/>
      <c r="DD4936" s="37"/>
      <c r="DE4936" s="37"/>
      <c r="DF4936" s="37"/>
      <c r="DG4936" s="37"/>
      <c r="DH4936" s="37"/>
      <c r="DI4936" s="37"/>
      <c r="DJ4936" s="37"/>
      <c r="DL4936" s="13" t="str">
        <f t="shared" si="79"/>
        <v/>
      </c>
    </row>
    <row r="4937" spans="1:116" s="12" customFormat="1" x14ac:dyDescent="0.25">
      <c r="A4937" s="10"/>
      <c r="B4937" s="41"/>
      <c r="D4937" s="39"/>
      <c r="E4937" s="39"/>
      <c r="F4937" s="10"/>
      <c r="G4937" s="10"/>
      <c r="H4937" s="11"/>
      <c r="I4937" s="10"/>
      <c r="J4937" s="10"/>
      <c r="K4937" s="39"/>
      <c r="L4937" s="24"/>
      <c r="M4937" s="27"/>
      <c r="N4937" s="37"/>
      <c r="O4937" s="37"/>
      <c r="P4937" s="37"/>
      <c r="Q4937" s="37"/>
      <c r="R4937" s="37"/>
      <c r="S4937" s="37"/>
      <c r="T4937" s="37"/>
      <c r="U4937" s="37"/>
      <c r="V4937" s="37"/>
      <c r="W4937" s="37"/>
      <c r="X4937" s="37"/>
      <c r="Y4937" s="37"/>
      <c r="Z4937" s="37"/>
      <c r="AA4937" s="37"/>
      <c r="AB4937" s="37"/>
      <c r="AC4937" s="37"/>
      <c r="AD4937" s="37"/>
      <c r="AE4937" s="37"/>
      <c r="AF4937" s="37"/>
      <c r="AG4937" s="37"/>
      <c r="AH4937" s="37"/>
      <c r="AI4937" s="37"/>
      <c r="AJ4937" s="37"/>
      <c r="AK4937" s="37"/>
      <c r="AL4937" s="37"/>
      <c r="AM4937" s="37"/>
      <c r="AN4937" s="37"/>
      <c r="AO4937" s="37"/>
      <c r="AP4937" s="37"/>
      <c r="AQ4937" s="37"/>
      <c r="AR4937" s="37"/>
      <c r="AS4937" s="37"/>
      <c r="AT4937" s="37"/>
      <c r="AU4937" s="37"/>
      <c r="AV4937" s="37"/>
      <c r="AW4937" s="37"/>
      <c r="AX4937" s="37"/>
      <c r="AY4937" s="37"/>
      <c r="AZ4937" s="37"/>
      <c r="BA4937" s="37"/>
      <c r="BB4937" s="37"/>
      <c r="BC4937" s="37"/>
      <c r="BD4937" s="37"/>
      <c r="BE4937" s="37"/>
      <c r="BF4937" s="37"/>
      <c r="BG4937" s="37"/>
      <c r="BH4937" s="37"/>
      <c r="BI4937" s="37"/>
      <c r="BJ4937" s="37"/>
      <c r="BK4937" s="37"/>
      <c r="BL4937" s="37"/>
      <c r="BM4937" s="37"/>
      <c r="BN4937" s="37"/>
      <c r="BO4937" s="37"/>
      <c r="BP4937" s="37"/>
      <c r="BQ4937" s="37"/>
      <c r="BR4937" s="37"/>
      <c r="BS4937" s="37"/>
      <c r="BT4937" s="37"/>
      <c r="BU4937" s="37"/>
      <c r="BV4937" s="37"/>
      <c r="BW4937" s="37"/>
      <c r="BX4937" s="37"/>
      <c r="BY4937" s="37"/>
      <c r="BZ4937" s="37"/>
      <c r="CA4937" s="37"/>
      <c r="CB4937" s="37"/>
      <c r="CC4937" s="37"/>
      <c r="CD4937" s="37"/>
      <c r="CE4937" s="37"/>
      <c r="CF4937" s="37"/>
      <c r="CG4937" s="37"/>
      <c r="CH4937" s="37"/>
      <c r="CI4937" s="37"/>
      <c r="CJ4937" s="37"/>
      <c r="CK4937" s="37"/>
      <c r="CL4937" s="37"/>
      <c r="CM4937" s="37"/>
      <c r="CN4937" s="37"/>
      <c r="CO4937" s="37"/>
      <c r="CP4937" s="37"/>
      <c r="CQ4937" s="37"/>
      <c r="CR4937" s="37"/>
      <c r="CS4937" s="37"/>
      <c r="CT4937" s="37"/>
      <c r="CU4937" s="37"/>
      <c r="CV4937" s="37"/>
      <c r="CW4937" s="37"/>
      <c r="CX4937" s="37"/>
      <c r="CY4937" s="37"/>
      <c r="CZ4937" s="37"/>
      <c r="DA4937" s="37"/>
      <c r="DB4937" s="37"/>
      <c r="DC4937" s="37"/>
      <c r="DD4937" s="37"/>
      <c r="DE4937" s="37"/>
      <c r="DF4937" s="37"/>
      <c r="DG4937" s="37"/>
      <c r="DH4937" s="37"/>
      <c r="DI4937" s="37"/>
      <c r="DJ4937" s="37"/>
      <c r="DL4937" s="13" t="str">
        <f t="shared" si="79"/>
        <v/>
      </c>
    </row>
    <row r="4938" spans="1:116" s="12" customFormat="1" x14ac:dyDescent="0.25">
      <c r="A4938" s="10"/>
      <c r="B4938" s="41"/>
      <c r="D4938" s="39"/>
      <c r="E4938" s="39"/>
      <c r="F4938" s="10"/>
      <c r="G4938" s="10"/>
      <c r="H4938" s="11"/>
      <c r="I4938" s="10"/>
      <c r="J4938" s="10"/>
      <c r="K4938" s="39"/>
      <c r="L4938" s="24"/>
      <c r="M4938" s="27"/>
      <c r="N4938" s="37"/>
      <c r="O4938" s="37"/>
      <c r="P4938" s="37"/>
      <c r="Q4938" s="37"/>
      <c r="R4938" s="37"/>
      <c r="S4938" s="37"/>
      <c r="T4938" s="37"/>
      <c r="U4938" s="37"/>
      <c r="V4938" s="37"/>
      <c r="W4938" s="37"/>
      <c r="X4938" s="37"/>
      <c r="Y4938" s="37"/>
      <c r="Z4938" s="37"/>
      <c r="AA4938" s="37"/>
      <c r="AB4938" s="37"/>
      <c r="AC4938" s="37"/>
      <c r="AD4938" s="37"/>
      <c r="AE4938" s="37"/>
      <c r="AF4938" s="37"/>
      <c r="AG4938" s="37"/>
      <c r="AH4938" s="37"/>
      <c r="AI4938" s="37"/>
      <c r="AJ4938" s="37"/>
      <c r="AK4938" s="37"/>
      <c r="AL4938" s="37"/>
      <c r="AM4938" s="37"/>
      <c r="AN4938" s="37"/>
      <c r="AO4938" s="37"/>
      <c r="AP4938" s="37"/>
      <c r="AQ4938" s="37"/>
      <c r="AR4938" s="37"/>
      <c r="AS4938" s="37"/>
      <c r="AT4938" s="37"/>
      <c r="AU4938" s="37"/>
      <c r="AV4938" s="37"/>
      <c r="AW4938" s="37"/>
      <c r="AX4938" s="37"/>
      <c r="AY4938" s="37"/>
      <c r="AZ4938" s="37"/>
      <c r="BA4938" s="37"/>
      <c r="BB4938" s="37"/>
      <c r="BC4938" s="37"/>
      <c r="BD4938" s="37"/>
      <c r="BE4938" s="37"/>
      <c r="BF4938" s="37"/>
      <c r="BG4938" s="37"/>
      <c r="BH4938" s="37"/>
      <c r="BI4938" s="37"/>
      <c r="BJ4938" s="37"/>
      <c r="BK4938" s="37"/>
      <c r="BL4938" s="37"/>
      <c r="BM4938" s="37"/>
      <c r="BN4938" s="37"/>
      <c r="BO4938" s="37"/>
      <c r="BP4938" s="37"/>
      <c r="BQ4938" s="37"/>
      <c r="BR4938" s="37"/>
      <c r="BS4938" s="37"/>
      <c r="BT4938" s="37"/>
      <c r="BU4938" s="37"/>
      <c r="BV4938" s="37"/>
      <c r="BW4938" s="37"/>
      <c r="BX4938" s="37"/>
      <c r="BY4938" s="37"/>
      <c r="BZ4938" s="37"/>
      <c r="CA4938" s="37"/>
      <c r="CB4938" s="37"/>
      <c r="CC4938" s="37"/>
      <c r="CD4938" s="37"/>
      <c r="CE4938" s="37"/>
      <c r="CF4938" s="37"/>
      <c r="CG4938" s="37"/>
      <c r="CH4938" s="37"/>
      <c r="CI4938" s="37"/>
      <c r="CJ4938" s="37"/>
      <c r="CK4938" s="37"/>
      <c r="CL4938" s="37"/>
      <c r="CM4938" s="37"/>
      <c r="CN4938" s="37"/>
      <c r="CO4938" s="37"/>
      <c r="CP4938" s="37"/>
      <c r="CQ4938" s="37"/>
      <c r="CR4938" s="37"/>
      <c r="CS4938" s="37"/>
      <c r="CT4938" s="37"/>
      <c r="CU4938" s="37"/>
      <c r="CV4938" s="37"/>
      <c r="CW4938" s="37"/>
      <c r="CX4938" s="37"/>
      <c r="CY4938" s="37"/>
      <c r="CZ4938" s="37"/>
      <c r="DA4938" s="37"/>
      <c r="DB4938" s="37"/>
      <c r="DC4938" s="37"/>
      <c r="DD4938" s="37"/>
      <c r="DE4938" s="37"/>
      <c r="DF4938" s="37"/>
      <c r="DG4938" s="37"/>
      <c r="DH4938" s="37"/>
      <c r="DI4938" s="37"/>
      <c r="DJ4938" s="37"/>
      <c r="DL4938" s="13" t="str">
        <f t="shared" si="79"/>
        <v/>
      </c>
    </row>
    <row r="4939" spans="1:116" s="12" customFormat="1" x14ac:dyDescent="0.25">
      <c r="A4939" s="10"/>
      <c r="B4939" s="41"/>
      <c r="D4939" s="39"/>
      <c r="E4939" s="39"/>
      <c r="F4939" s="10"/>
      <c r="G4939" s="10"/>
      <c r="H4939" s="11"/>
      <c r="I4939" s="10"/>
      <c r="J4939" s="10"/>
      <c r="K4939" s="39"/>
      <c r="L4939" s="24"/>
      <c r="M4939" s="27"/>
      <c r="N4939" s="37"/>
      <c r="O4939" s="37"/>
      <c r="P4939" s="37"/>
      <c r="Q4939" s="37"/>
      <c r="R4939" s="37"/>
      <c r="S4939" s="37"/>
      <c r="T4939" s="37"/>
      <c r="U4939" s="37"/>
      <c r="V4939" s="37"/>
      <c r="W4939" s="37"/>
      <c r="X4939" s="37"/>
      <c r="Y4939" s="37"/>
      <c r="Z4939" s="37"/>
      <c r="AA4939" s="37"/>
      <c r="AB4939" s="37"/>
      <c r="AC4939" s="37"/>
      <c r="AD4939" s="37"/>
      <c r="AE4939" s="37"/>
      <c r="AF4939" s="37"/>
      <c r="AG4939" s="37"/>
      <c r="AH4939" s="37"/>
      <c r="AI4939" s="37"/>
      <c r="AJ4939" s="37"/>
      <c r="AK4939" s="37"/>
      <c r="AL4939" s="37"/>
      <c r="AM4939" s="37"/>
      <c r="AN4939" s="37"/>
      <c r="AO4939" s="37"/>
      <c r="AP4939" s="37"/>
      <c r="AQ4939" s="37"/>
      <c r="AR4939" s="37"/>
      <c r="AS4939" s="37"/>
      <c r="AT4939" s="37"/>
      <c r="AU4939" s="37"/>
      <c r="AV4939" s="37"/>
      <c r="AW4939" s="37"/>
      <c r="AX4939" s="37"/>
      <c r="AY4939" s="37"/>
      <c r="AZ4939" s="37"/>
      <c r="BA4939" s="37"/>
      <c r="BB4939" s="37"/>
      <c r="BC4939" s="37"/>
      <c r="BD4939" s="37"/>
      <c r="BE4939" s="37"/>
      <c r="BF4939" s="37"/>
      <c r="BG4939" s="37"/>
      <c r="BH4939" s="37"/>
      <c r="BI4939" s="37"/>
      <c r="BJ4939" s="37"/>
      <c r="BK4939" s="37"/>
      <c r="BL4939" s="37"/>
      <c r="BM4939" s="37"/>
      <c r="BN4939" s="37"/>
      <c r="BO4939" s="37"/>
      <c r="BP4939" s="37"/>
      <c r="BQ4939" s="37"/>
      <c r="BR4939" s="37"/>
      <c r="BS4939" s="37"/>
      <c r="BT4939" s="37"/>
      <c r="BU4939" s="37"/>
      <c r="BV4939" s="37"/>
      <c r="BW4939" s="37"/>
      <c r="BX4939" s="37"/>
      <c r="BY4939" s="37"/>
      <c r="BZ4939" s="37"/>
      <c r="CA4939" s="37"/>
      <c r="CB4939" s="37"/>
      <c r="CC4939" s="37"/>
      <c r="CD4939" s="37"/>
      <c r="CE4939" s="37"/>
      <c r="CF4939" s="37"/>
      <c r="CG4939" s="37"/>
      <c r="CH4939" s="37"/>
      <c r="CI4939" s="37"/>
      <c r="CJ4939" s="37"/>
      <c r="CK4939" s="37"/>
      <c r="CL4939" s="37"/>
      <c r="CM4939" s="37"/>
      <c r="CN4939" s="37"/>
      <c r="CO4939" s="37"/>
      <c r="CP4939" s="37"/>
      <c r="CQ4939" s="37"/>
      <c r="CR4939" s="37"/>
      <c r="CS4939" s="37"/>
      <c r="CT4939" s="37"/>
      <c r="CU4939" s="37"/>
      <c r="CV4939" s="37"/>
      <c r="CW4939" s="37"/>
      <c r="CX4939" s="37"/>
      <c r="CY4939" s="37"/>
      <c r="CZ4939" s="37"/>
      <c r="DA4939" s="37"/>
      <c r="DB4939" s="37"/>
      <c r="DC4939" s="37"/>
      <c r="DD4939" s="37"/>
      <c r="DE4939" s="37"/>
      <c r="DF4939" s="37"/>
      <c r="DG4939" s="37"/>
      <c r="DH4939" s="37"/>
      <c r="DI4939" s="37"/>
      <c r="DJ4939" s="37"/>
      <c r="DL4939" s="13" t="str">
        <f t="shared" si="79"/>
        <v/>
      </c>
    </row>
    <row r="4940" spans="1:116" s="12" customFormat="1" x14ac:dyDescent="0.25">
      <c r="A4940" s="10"/>
      <c r="B4940" s="41"/>
      <c r="D4940" s="39"/>
      <c r="E4940" s="39"/>
      <c r="F4940" s="10"/>
      <c r="G4940" s="10"/>
      <c r="H4940" s="11"/>
      <c r="I4940" s="10"/>
      <c r="J4940" s="10"/>
      <c r="K4940" s="39"/>
      <c r="L4940" s="24"/>
      <c r="M4940" s="27"/>
      <c r="N4940" s="37"/>
      <c r="O4940" s="37"/>
      <c r="P4940" s="37"/>
      <c r="Q4940" s="37"/>
      <c r="R4940" s="37"/>
      <c r="S4940" s="37"/>
      <c r="T4940" s="37"/>
      <c r="U4940" s="37"/>
      <c r="V4940" s="37"/>
      <c r="W4940" s="37"/>
      <c r="X4940" s="37"/>
      <c r="Y4940" s="37"/>
      <c r="Z4940" s="37"/>
      <c r="AA4940" s="37"/>
      <c r="AB4940" s="37"/>
      <c r="AC4940" s="37"/>
      <c r="AD4940" s="37"/>
      <c r="AE4940" s="37"/>
      <c r="AF4940" s="37"/>
      <c r="AG4940" s="37"/>
      <c r="AH4940" s="37"/>
      <c r="AI4940" s="37"/>
      <c r="AJ4940" s="37"/>
      <c r="AK4940" s="37"/>
      <c r="AL4940" s="37"/>
      <c r="AM4940" s="37"/>
      <c r="AN4940" s="37"/>
      <c r="AO4940" s="37"/>
      <c r="AP4940" s="37"/>
      <c r="AQ4940" s="37"/>
      <c r="AR4940" s="37"/>
      <c r="AS4940" s="37"/>
      <c r="AT4940" s="37"/>
      <c r="AU4940" s="37"/>
      <c r="AV4940" s="37"/>
      <c r="AW4940" s="37"/>
      <c r="AX4940" s="37"/>
      <c r="AY4940" s="37"/>
      <c r="AZ4940" s="37"/>
      <c r="BA4940" s="37"/>
      <c r="BB4940" s="37"/>
      <c r="BC4940" s="37"/>
      <c r="BD4940" s="37"/>
      <c r="BE4940" s="37"/>
      <c r="BF4940" s="37"/>
      <c r="BG4940" s="37"/>
      <c r="BH4940" s="37"/>
      <c r="BI4940" s="37"/>
      <c r="BJ4940" s="37"/>
      <c r="BK4940" s="37"/>
      <c r="BL4940" s="37"/>
      <c r="BM4940" s="37"/>
      <c r="BN4940" s="37"/>
      <c r="BO4940" s="37"/>
      <c r="BP4940" s="37"/>
      <c r="BQ4940" s="37"/>
      <c r="BR4940" s="37"/>
      <c r="BS4940" s="37"/>
      <c r="BT4940" s="37"/>
      <c r="BU4940" s="37"/>
      <c r="BV4940" s="37"/>
      <c r="BW4940" s="37"/>
      <c r="BX4940" s="37"/>
      <c r="BY4940" s="37"/>
      <c r="BZ4940" s="37"/>
      <c r="CA4940" s="37"/>
      <c r="CB4940" s="37"/>
      <c r="CC4940" s="37"/>
      <c r="CD4940" s="37"/>
      <c r="CE4940" s="37"/>
      <c r="CF4940" s="37"/>
      <c r="CG4940" s="37"/>
      <c r="CH4940" s="37"/>
      <c r="CI4940" s="37"/>
      <c r="CJ4940" s="37"/>
      <c r="CK4940" s="37"/>
      <c r="CL4940" s="37"/>
      <c r="CM4940" s="37"/>
      <c r="CN4940" s="37"/>
      <c r="CO4940" s="37"/>
      <c r="CP4940" s="37"/>
      <c r="CQ4940" s="37"/>
      <c r="CR4940" s="37"/>
      <c r="CS4940" s="37"/>
      <c r="CT4940" s="37"/>
      <c r="CU4940" s="37"/>
      <c r="CV4940" s="37"/>
      <c r="CW4940" s="37"/>
      <c r="CX4940" s="37"/>
      <c r="CY4940" s="37"/>
      <c r="CZ4940" s="37"/>
      <c r="DA4940" s="37"/>
      <c r="DB4940" s="37"/>
      <c r="DC4940" s="37"/>
      <c r="DD4940" s="37"/>
      <c r="DE4940" s="37"/>
      <c r="DF4940" s="37"/>
      <c r="DG4940" s="37"/>
      <c r="DH4940" s="37"/>
      <c r="DI4940" s="37"/>
      <c r="DJ4940" s="37"/>
      <c r="DL4940" s="13" t="str">
        <f t="shared" si="79"/>
        <v/>
      </c>
    </row>
    <row r="4941" spans="1:116" s="12" customFormat="1" x14ac:dyDescent="0.25">
      <c r="A4941" s="10"/>
      <c r="B4941" s="41"/>
      <c r="D4941" s="39"/>
      <c r="E4941" s="39"/>
      <c r="F4941" s="10"/>
      <c r="G4941" s="10"/>
      <c r="H4941" s="11"/>
      <c r="I4941" s="10"/>
      <c r="J4941" s="10"/>
      <c r="K4941" s="39"/>
      <c r="L4941" s="24"/>
      <c r="M4941" s="27"/>
      <c r="N4941" s="37"/>
      <c r="O4941" s="37"/>
      <c r="P4941" s="37"/>
      <c r="Q4941" s="37"/>
      <c r="R4941" s="37"/>
      <c r="S4941" s="37"/>
      <c r="T4941" s="37"/>
      <c r="U4941" s="37"/>
      <c r="V4941" s="37"/>
      <c r="W4941" s="37"/>
      <c r="X4941" s="37"/>
      <c r="Y4941" s="37"/>
      <c r="Z4941" s="37"/>
      <c r="AA4941" s="37"/>
      <c r="AB4941" s="37"/>
      <c r="AC4941" s="37"/>
      <c r="AD4941" s="37"/>
      <c r="AE4941" s="37"/>
      <c r="AF4941" s="37"/>
      <c r="AG4941" s="37"/>
      <c r="AH4941" s="37"/>
      <c r="AI4941" s="37"/>
      <c r="AJ4941" s="37"/>
      <c r="AK4941" s="37"/>
      <c r="AL4941" s="37"/>
      <c r="AM4941" s="37"/>
      <c r="AN4941" s="37"/>
      <c r="AO4941" s="37"/>
      <c r="AP4941" s="37"/>
      <c r="AQ4941" s="37"/>
      <c r="AR4941" s="37"/>
      <c r="AS4941" s="37"/>
      <c r="AT4941" s="37"/>
      <c r="AU4941" s="37"/>
      <c r="AV4941" s="37"/>
      <c r="AW4941" s="37"/>
      <c r="AX4941" s="37"/>
      <c r="AY4941" s="37"/>
      <c r="AZ4941" s="37"/>
      <c r="BA4941" s="37"/>
      <c r="BB4941" s="37"/>
      <c r="BC4941" s="37"/>
      <c r="BD4941" s="37"/>
      <c r="BE4941" s="37"/>
      <c r="BF4941" s="37"/>
      <c r="BG4941" s="37"/>
      <c r="BH4941" s="37"/>
      <c r="BI4941" s="37"/>
      <c r="BJ4941" s="37"/>
      <c r="BK4941" s="37"/>
      <c r="BL4941" s="37"/>
      <c r="BM4941" s="37"/>
      <c r="BN4941" s="37"/>
      <c r="BO4941" s="37"/>
      <c r="BP4941" s="37"/>
      <c r="BQ4941" s="37"/>
      <c r="BR4941" s="37"/>
      <c r="BS4941" s="37"/>
      <c r="BT4941" s="37"/>
      <c r="BU4941" s="37"/>
      <c r="BV4941" s="37"/>
      <c r="BW4941" s="37"/>
      <c r="BX4941" s="37"/>
      <c r="BY4941" s="37"/>
      <c r="BZ4941" s="37"/>
      <c r="CA4941" s="37"/>
      <c r="CB4941" s="37"/>
      <c r="CC4941" s="37"/>
      <c r="CD4941" s="37"/>
      <c r="CE4941" s="37"/>
      <c r="CF4941" s="37"/>
      <c r="CG4941" s="37"/>
      <c r="CH4941" s="37"/>
      <c r="CI4941" s="37"/>
      <c r="CJ4941" s="37"/>
      <c r="CK4941" s="37"/>
      <c r="CL4941" s="37"/>
      <c r="CM4941" s="37"/>
      <c r="CN4941" s="37"/>
      <c r="CO4941" s="37"/>
      <c r="CP4941" s="37"/>
      <c r="CQ4941" s="37"/>
      <c r="CR4941" s="37"/>
      <c r="CS4941" s="37"/>
      <c r="CT4941" s="37"/>
      <c r="CU4941" s="37"/>
      <c r="CV4941" s="37"/>
      <c r="CW4941" s="37"/>
      <c r="CX4941" s="37"/>
      <c r="CY4941" s="37"/>
      <c r="CZ4941" s="37"/>
      <c r="DA4941" s="37"/>
      <c r="DB4941" s="37"/>
      <c r="DC4941" s="37"/>
      <c r="DD4941" s="37"/>
      <c r="DE4941" s="37"/>
      <c r="DF4941" s="37"/>
      <c r="DG4941" s="37"/>
      <c r="DH4941" s="37"/>
      <c r="DI4941" s="37"/>
      <c r="DJ4941" s="37"/>
      <c r="DL4941" s="13" t="str">
        <f t="shared" si="79"/>
        <v/>
      </c>
    </row>
    <row r="4942" spans="1:116" s="12" customFormat="1" x14ac:dyDescent="0.25">
      <c r="A4942" s="10"/>
      <c r="B4942" s="41"/>
      <c r="D4942" s="39"/>
      <c r="E4942" s="39"/>
      <c r="F4942" s="10"/>
      <c r="G4942" s="10"/>
      <c r="H4942" s="11"/>
      <c r="I4942" s="10"/>
      <c r="J4942" s="10"/>
      <c r="K4942" s="39"/>
      <c r="L4942" s="24"/>
      <c r="M4942" s="27"/>
      <c r="N4942" s="37"/>
      <c r="O4942" s="37"/>
      <c r="P4942" s="37"/>
      <c r="Q4942" s="37"/>
      <c r="R4942" s="37"/>
      <c r="S4942" s="37"/>
      <c r="T4942" s="37"/>
      <c r="U4942" s="37"/>
      <c r="V4942" s="37"/>
      <c r="W4942" s="37"/>
      <c r="X4942" s="37"/>
      <c r="Y4942" s="37"/>
      <c r="Z4942" s="37"/>
      <c r="AA4942" s="37"/>
      <c r="AB4942" s="37"/>
      <c r="AC4942" s="37"/>
      <c r="AD4942" s="37"/>
      <c r="AE4942" s="37"/>
      <c r="AF4942" s="37"/>
      <c r="AG4942" s="37"/>
      <c r="AH4942" s="37"/>
      <c r="AI4942" s="37"/>
      <c r="AJ4942" s="37"/>
      <c r="AK4942" s="37"/>
      <c r="AL4942" s="37"/>
      <c r="AM4942" s="37"/>
      <c r="AN4942" s="37"/>
      <c r="AO4942" s="37"/>
      <c r="AP4942" s="37"/>
      <c r="AQ4942" s="37"/>
      <c r="AR4942" s="37"/>
      <c r="AS4942" s="37"/>
      <c r="AT4942" s="37"/>
      <c r="AU4942" s="37"/>
      <c r="AV4942" s="37"/>
      <c r="AW4942" s="37"/>
      <c r="AX4942" s="37"/>
      <c r="AY4942" s="37"/>
      <c r="AZ4942" s="37"/>
      <c r="BA4942" s="37"/>
      <c r="BB4942" s="37"/>
      <c r="BC4942" s="37"/>
      <c r="BD4942" s="37"/>
      <c r="BE4942" s="37"/>
      <c r="BF4942" s="37"/>
      <c r="BG4942" s="37"/>
      <c r="BH4942" s="37"/>
      <c r="BI4942" s="37"/>
      <c r="BJ4942" s="37"/>
      <c r="BK4942" s="37"/>
      <c r="BL4942" s="37"/>
      <c r="BM4942" s="37"/>
      <c r="BN4942" s="37"/>
      <c r="BO4942" s="37"/>
      <c r="BP4942" s="37"/>
      <c r="BQ4942" s="37"/>
      <c r="BR4942" s="37"/>
      <c r="BS4942" s="37"/>
      <c r="BT4942" s="37"/>
      <c r="BU4942" s="37"/>
      <c r="BV4942" s="37"/>
      <c r="BW4942" s="37"/>
      <c r="BX4942" s="37"/>
      <c r="BY4942" s="37"/>
      <c r="BZ4942" s="37"/>
      <c r="CA4942" s="37"/>
      <c r="CB4942" s="37"/>
      <c r="CC4942" s="37"/>
      <c r="CD4942" s="37"/>
      <c r="CE4942" s="37"/>
      <c r="CF4942" s="37"/>
      <c r="CG4942" s="37"/>
      <c r="CH4942" s="37"/>
      <c r="CI4942" s="37"/>
      <c r="CJ4942" s="37"/>
      <c r="CK4942" s="37"/>
      <c r="CL4942" s="37"/>
      <c r="CM4942" s="37"/>
      <c r="CN4942" s="37"/>
      <c r="CO4942" s="37"/>
      <c r="CP4942" s="37"/>
      <c r="CQ4942" s="37"/>
      <c r="CR4942" s="37"/>
      <c r="CS4942" s="37"/>
      <c r="CT4942" s="37"/>
      <c r="CU4942" s="37"/>
      <c r="CV4942" s="37"/>
      <c r="CW4942" s="37"/>
      <c r="CX4942" s="37"/>
      <c r="CY4942" s="37"/>
      <c r="CZ4942" s="37"/>
      <c r="DA4942" s="37"/>
      <c r="DB4942" s="37"/>
      <c r="DC4942" s="37"/>
      <c r="DD4942" s="37"/>
      <c r="DE4942" s="37"/>
      <c r="DF4942" s="37"/>
      <c r="DG4942" s="37"/>
      <c r="DH4942" s="37"/>
      <c r="DI4942" s="37"/>
      <c r="DJ4942" s="37"/>
      <c r="DL4942" s="13" t="str">
        <f t="shared" si="79"/>
        <v/>
      </c>
    </row>
    <row r="4943" spans="1:116" s="12" customFormat="1" x14ac:dyDescent="0.25">
      <c r="A4943" s="10"/>
      <c r="B4943" s="41"/>
      <c r="D4943" s="39"/>
      <c r="E4943" s="39"/>
      <c r="F4943" s="10"/>
      <c r="G4943" s="10"/>
      <c r="H4943" s="11"/>
      <c r="I4943" s="10"/>
      <c r="J4943" s="10"/>
      <c r="K4943" s="39"/>
      <c r="L4943" s="24"/>
      <c r="M4943" s="27"/>
      <c r="N4943" s="37"/>
      <c r="O4943" s="37"/>
      <c r="P4943" s="37"/>
      <c r="Q4943" s="37"/>
      <c r="R4943" s="37"/>
      <c r="S4943" s="37"/>
      <c r="T4943" s="37"/>
      <c r="U4943" s="37"/>
      <c r="V4943" s="37"/>
      <c r="W4943" s="37"/>
      <c r="X4943" s="37"/>
      <c r="Y4943" s="37"/>
      <c r="Z4943" s="37"/>
      <c r="AA4943" s="37"/>
      <c r="AB4943" s="37"/>
      <c r="AC4943" s="37"/>
      <c r="AD4943" s="37"/>
      <c r="AE4943" s="37"/>
      <c r="AF4943" s="37"/>
      <c r="AG4943" s="37"/>
      <c r="AH4943" s="37"/>
      <c r="AI4943" s="37"/>
      <c r="AJ4943" s="37"/>
      <c r="AK4943" s="37"/>
      <c r="AL4943" s="37"/>
      <c r="AM4943" s="37"/>
      <c r="AN4943" s="37"/>
      <c r="AO4943" s="37"/>
      <c r="AP4943" s="37"/>
      <c r="AQ4943" s="37"/>
      <c r="AR4943" s="37"/>
      <c r="AS4943" s="37"/>
      <c r="AT4943" s="37"/>
      <c r="AU4943" s="37"/>
      <c r="AV4943" s="37"/>
      <c r="AW4943" s="37"/>
      <c r="AX4943" s="37"/>
      <c r="AY4943" s="37"/>
      <c r="AZ4943" s="37"/>
      <c r="BA4943" s="37"/>
      <c r="BB4943" s="37"/>
      <c r="BC4943" s="37"/>
      <c r="BD4943" s="37"/>
      <c r="BE4943" s="37"/>
      <c r="BF4943" s="37"/>
      <c r="BG4943" s="37"/>
      <c r="BH4943" s="37"/>
      <c r="BI4943" s="37"/>
      <c r="BJ4943" s="37"/>
      <c r="BK4943" s="37"/>
      <c r="BL4943" s="37"/>
      <c r="BM4943" s="37"/>
      <c r="BN4943" s="37"/>
      <c r="BO4943" s="37"/>
      <c r="BP4943" s="37"/>
      <c r="BQ4943" s="37"/>
      <c r="BR4943" s="37"/>
      <c r="BS4943" s="37"/>
      <c r="BT4943" s="37"/>
      <c r="BU4943" s="37"/>
      <c r="BV4943" s="37"/>
      <c r="BW4943" s="37"/>
      <c r="BX4943" s="37"/>
      <c r="BY4943" s="37"/>
      <c r="BZ4943" s="37"/>
      <c r="CA4943" s="37"/>
      <c r="CB4943" s="37"/>
      <c r="CC4943" s="37"/>
      <c r="CD4943" s="37"/>
      <c r="CE4943" s="37"/>
      <c r="CF4943" s="37"/>
      <c r="CG4943" s="37"/>
      <c r="CH4943" s="37"/>
      <c r="CI4943" s="37"/>
      <c r="CJ4943" s="37"/>
      <c r="CK4943" s="37"/>
      <c r="CL4943" s="37"/>
      <c r="CM4943" s="37"/>
      <c r="CN4943" s="37"/>
      <c r="CO4943" s="37"/>
      <c r="CP4943" s="37"/>
      <c r="CQ4943" s="37"/>
      <c r="CR4943" s="37"/>
      <c r="CS4943" s="37"/>
      <c r="CT4943" s="37"/>
      <c r="CU4943" s="37"/>
      <c r="CV4943" s="37"/>
      <c r="CW4943" s="37"/>
      <c r="CX4943" s="37"/>
      <c r="CY4943" s="37"/>
      <c r="CZ4943" s="37"/>
      <c r="DA4943" s="37"/>
      <c r="DB4943" s="37"/>
      <c r="DC4943" s="37"/>
      <c r="DD4943" s="37"/>
      <c r="DE4943" s="37"/>
      <c r="DF4943" s="37"/>
      <c r="DG4943" s="37"/>
      <c r="DH4943" s="37"/>
      <c r="DI4943" s="37"/>
      <c r="DJ4943" s="37"/>
      <c r="DL4943" s="13" t="str">
        <f t="shared" si="79"/>
        <v/>
      </c>
    </row>
    <row r="4944" spans="1:116" s="12" customFormat="1" x14ac:dyDescent="0.25">
      <c r="A4944" s="10"/>
      <c r="B4944" s="41"/>
      <c r="D4944" s="39"/>
      <c r="E4944" s="39"/>
      <c r="F4944" s="10"/>
      <c r="G4944" s="10"/>
      <c r="H4944" s="11"/>
      <c r="I4944" s="10"/>
      <c r="J4944" s="10"/>
      <c r="K4944" s="39"/>
      <c r="L4944" s="24"/>
      <c r="M4944" s="27"/>
      <c r="N4944" s="37"/>
      <c r="O4944" s="37"/>
      <c r="P4944" s="37"/>
      <c r="Q4944" s="37"/>
      <c r="R4944" s="37"/>
      <c r="S4944" s="37"/>
      <c r="T4944" s="37"/>
      <c r="U4944" s="37"/>
      <c r="V4944" s="37"/>
      <c r="W4944" s="37"/>
      <c r="X4944" s="37"/>
      <c r="Y4944" s="37"/>
      <c r="Z4944" s="37"/>
      <c r="AA4944" s="37"/>
      <c r="AB4944" s="37"/>
      <c r="AC4944" s="37"/>
      <c r="AD4944" s="37"/>
      <c r="AE4944" s="37"/>
      <c r="AF4944" s="37"/>
      <c r="AG4944" s="37"/>
      <c r="AH4944" s="37"/>
      <c r="AI4944" s="37"/>
      <c r="AJ4944" s="37"/>
      <c r="AK4944" s="37"/>
      <c r="AL4944" s="37"/>
      <c r="AM4944" s="37"/>
      <c r="AN4944" s="37"/>
      <c r="AO4944" s="37"/>
      <c r="AP4944" s="37"/>
      <c r="AQ4944" s="37"/>
      <c r="AR4944" s="37"/>
      <c r="AS4944" s="37"/>
      <c r="AT4944" s="37"/>
      <c r="AU4944" s="37"/>
      <c r="AV4944" s="37"/>
      <c r="AW4944" s="37"/>
      <c r="AX4944" s="37"/>
      <c r="AY4944" s="37"/>
      <c r="AZ4944" s="37"/>
      <c r="BA4944" s="37"/>
      <c r="BB4944" s="37"/>
      <c r="BC4944" s="37"/>
      <c r="BD4944" s="37"/>
      <c r="BE4944" s="37"/>
      <c r="BF4944" s="37"/>
      <c r="BG4944" s="37"/>
      <c r="BH4944" s="37"/>
      <c r="BI4944" s="37"/>
      <c r="BJ4944" s="37"/>
      <c r="BK4944" s="37"/>
      <c r="BL4944" s="37"/>
      <c r="BM4944" s="37"/>
      <c r="BN4944" s="37"/>
      <c r="BO4944" s="37"/>
      <c r="BP4944" s="37"/>
      <c r="BQ4944" s="37"/>
      <c r="BR4944" s="37"/>
      <c r="BS4944" s="37"/>
      <c r="BT4944" s="37"/>
      <c r="BU4944" s="37"/>
      <c r="BV4944" s="37"/>
      <c r="BW4944" s="37"/>
      <c r="BX4944" s="37"/>
      <c r="BY4944" s="37"/>
      <c r="BZ4944" s="37"/>
      <c r="CA4944" s="37"/>
      <c r="CB4944" s="37"/>
      <c r="CC4944" s="37"/>
      <c r="CD4944" s="37"/>
      <c r="CE4944" s="37"/>
      <c r="CF4944" s="37"/>
      <c r="CG4944" s="37"/>
      <c r="CH4944" s="37"/>
      <c r="CI4944" s="37"/>
      <c r="CJ4944" s="37"/>
      <c r="CK4944" s="37"/>
      <c r="CL4944" s="37"/>
      <c r="CM4944" s="37"/>
      <c r="CN4944" s="37"/>
      <c r="CO4944" s="37"/>
      <c r="CP4944" s="37"/>
      <c r="CQ4944" s="37"/>
      <c r="CR4944" s="37"/>
      <c r="CS4944" s="37"/>
      <c r="CT4944" s="37"/>
      <c r="CU4944" s="37"/>
      <c r="CV4944" s="37"/>
      <c r="CW4944" s="37"/>
      <c r="CX4944" s="37"/>
      <c r="CY4944" s="37"/>
      <c r="CZ4944" s="37"/>
      <c r="DA4944" s="37"/>
      <c r="DB4944" s="37"/>
      <c r="DC4944" s="37"/>
      <c r="DD4944" s="37"/>
      <c r="DE4944" s="37"/>
      <c r="DF4944" s="37"/>
      <c r="DG4944" s="37"/>
      <c r="DH4944" s="37"/>
      <c r="DI4944" s="37"/>
      <c r="DJ4944" s="37"/>
      <c r="DL4944" s="13" t="str">
        <f t="shared" si="79"/>
        <v/>
      </c>
    </row>
    <row r="4945" spans="1:116" s="12" customFormat="1" x14ac:dyDescent="0.25">
      <c r="A4945" s="10"/>
      <c r="B4945" s="41"/>
      <c r="D4945" s="39"/>
      <c r="E4945" s="39"/>
      <c r="F4945" s="10"/>
      <c r="G4945" s="10"/>
      <c r="H4945" s="11"/>
      <c r="I4945" s="10"/>
      <c r="J4945" s="10"/>
      <c r="K4945" s="39"/>
      <c r="L4945" s="24"/>
      <c r="M4945" s="27"/>
      <c r="N4945" s="37"/>
      <c r="O4945" s="37"/>
      <c r="P4945" s="37"/>
      <c r="Q4945" s="37"/>
      <c r="R4945" s="37"/>
      <c r="S4945" s="37"/>
      <c r="T4945" s="37"/>
      <c r="U4945" s="37"/>
      <c r="V4945" s="37"/>
      <c r="W4945" s="37"/>
      <c r="X4945" s="37"/>
      <c r="Y4945" s="37"/>
      <c r="Z4945" s="37"/>
      <c r="AA4945" s="37"/>
      <c r="AB4945" s="37"/>
      <c r="AC4945" s="37"/>
      <c r="AD4945" s="37"/>
      <c r="AE4945" s="37"/>
      <c r="AF4945" s="37"/>
      <c r="AG4945" s="37"/>
      <c r="AH4945" s="37"/>
      <c r="AI4945" s="37"/>
      <c r="AJ4945" s="37"/>
      <c r="AK4945" s="37"/>
      <c r="AL4945" s="37"/>
      <c r="AM4945" s="37"/>
      <c r="AN4945" s="37"/>
      <c r="AO4945" s="37"/>
      <c r="AP4945" s="37"/>
      <c r="AQ4945" s="37"/>
      <c r="AR4945" s="37"/>
      <c r="AS4945" s="37"/>
      <c r="AT4945" s="37"/>
      <c r="AU4945" s="37"/>
      <c r="AV4945" s="37"/>
      <c r="AW4945" s="37"/>
      <c r="AX4945" s="37"/>
      <c r="AY4945" s="37"/>
      <c r="AZ4945" s="37"/>
      <c r="BA4945" s="37"/>
      <c r="BB4945" s="37"/>
      <c r="BC4945" s="37"/>
      <c r="BD4945" s="37"/>
      <c r="BE4945" s="37"/>
      <c r="BF4945" s="37"/>
      <c r="BG4945" s="37"/>
      <c r="BH4945" s="37"/>
      <c r="BI4945" s="37"/>
      <c r="BJ4945" s="37"/>
      <c r="BK4945" s="37"/>
      <c r="BL4945" s="37"/>
      <c r="BM4945" s="37"/>
      <c r="BN4945" s="37"/>
      <c r="BO4945" s="37"/>
      <c r="BP4945" s="37"/>
      <c r="BQ4945" s="37"/>
      <c r="BR4945" s="37"/>
      <c r="BS4945" s="37"/>
      <c r="BT4945" s="37"/>
      <c r="BU4945" s="37"/>
      <c r="BV4945" s="37"/>
      <c r="BW4945" s="37"/>
      <c r="BX4945" s="37"/>
      <c r="BY4945" s="37"/>
      <c r="BZ4945" s="37"/>
      <c r="CA4945" s="37"/>
      <c r="CB4945" s="37"/>
      <c r="CC4945" s="37"/>
      <c r="CD4945" s="37"/>
      <c r="CE4945" s="37"/>
      <c r="CF4945" s="37"/>
      <c r="CG4945" s="37"/>
      <c r="CH4945" s="37"/>
      <c r="CI4945" s="37"/>
      <c r="CJ4945" s="37"/>
      <c r="CK4945" s="37"/>
      <c r="CL4945" s="37"/>
      <c r="CM4945" s="37"/>
      <c r="CN4945" s="37"/>
      <c r="CO4945" s="37"/>
      <c r="CP4945" s="37"/>
      <c r="CQ4945" s="37"/>
      <c r="CR4945" s="37"/>
      <c r="CS4945" s="37"/>
      <c r="CT4945" s="37"/>
      <c r="CU4945" s="37"/>
      <c r="CV4945" s="37"/>
      <c r="CW4945" s="37"/>
      <c r="CX4945" s="37"/>
      <c r="CY4945" s="37"/>
      <c r="CZ4945" s="37"/>
      <c r="DA4945" s="37"/>
      <c r="DB4945" s="37"/>
      <c r="DC4945" s="37"/>
      <c r="DD4945" s="37"/>
      <c r="DE4945" s="37"/>
      <c r="DF4945" s="37"/>
      <c r="DG4945" s="37"/>
      <c r="DH4945" s="37"/>
      <c r="DI4945" s="37"/>
      <c r="DJ4945" s="37"/>
      <c r="DL4945" s="13" t="str">
        <f t="shared" si="79"/>
        <v/>
      </c>
    </row>
    <row r="4946" spans="1:116" s="12" customFormat="1" x14ac:dyDescent="0.25">
      <c r="A4946" s="10"/>
      <c r="B4946" s="41"/>
      <c r="D4946" s="39"/>
      <c r="E4946" s="39"/>
      <c r="F4946" s="10"/>
      <c r="G4946" s="10"/>
      <c r="H4946" s="11"/>
      <c r="I4946" s="10"/>
      <c r="J4946" s="10"/>
      <c r="K4946" s="39"/>
      <c r="L4946" s="24"/>
      <c r="M4946" s="27"/>
      <c r="N4946" s="37"/>
      <c r="O4946" s="37"/>
      <c r="P4946" s="37"/>
      <c r="Q4946" s="37"/>
      <c r="R4946" s="37"/>
      <c r="S4946" s="37"/>
      <c r="T4946" s="37"/>
      <c r="U4946" s="37"/>
      <c r="V4946" s="37"/>
      <c r="W4946" s="37"/>
      <c r="X4946" s="37"/>
      <c r="Y4946" s="37"/>
      <c r="Z4946" s="37"/>
      <c r="AA4946" s="37"/>
      <c r="AB4946" s="37"/>
      <c r="AC4946" s="37"/>
      <c r="AD4946" s="37"/>
      <c r="AE4946" s="37"/>
      <c r="AF4946" s="37"/>
      <c r="AG4946" s="37"/>
      <c r="AH4946" s="37"/>
      <c r="AI4946" s="37"/>
      <c r="AJ4946" s="37"/>
      <c r="AK4946" s="37"/>
      <c r="AL4946" s="37"/>
      <c r="AM4946" s="37"/>
      <c r="AN4946" s="37"/>
      <c r="AO4946" s="37"/>
      <c r="AP4946" s="37"/>
      <c r="AQ4946" s="37"/>
      <c r="AR4946" s="37"/>
      <c r="AS4946" s="37"/>
      <c r="AT4946" s="37"/>
      <c r="AU4946" s="37"/>
      <c r="AV4946" s="37"/>
      <c r="AW4946" s="37"/>
      <c r="AX4946" s="37"/>
      <c r="AY4946" s="37"/>
      <c r="AZ4946" s="37"/>
      <c r="BA4946" s="37"/>
      <c r="BB4946" s="37"/>
      <c r="BC4946" s="37"/>
      <c r="BD4946" s="37"/>
      <c r="BE4946" s="37"/>
      <c r="BF4946" s="37"/>
      <c r="BG4946" s="37"/>
      <c r="BH4946" s="37"/>
      <c r="BI4946" s="37"/>
      <c r="BJ4946" s="37"/>
      <c r="BK4946" s="37"/>
      <c r="BL4946" s="37"/>
      <c r="BM4946" s="37"/>
      <c r="BN4946" s="37"/>
      <c r="BO4946" s="37"/>
      <c r="BP4946" s="37"/>
      <c r="BQ4946" s="37"/>
      <c r="BR4946" s="37"/>
      <c r="BS4946" s="37"/>
      <c r="BT4946" s="37"/>
      <c r="BU4946" s="37"/>
      <c r="BV4946" s="37"/>
      <c r="BW4946" s="37"/>
      <c r="BX4946" s="37"/>
      <c r="BY4946" s="37"/>
      <c r="BZ4946" s="37"/>
      <c r="CA4946" s="37"/>
      <c r="CB4946" s="37"/>
      <c r="CC4946" s="37"/>
      <c r="CD4946" s="37"/>
      <c r="CE4946" s="37"/>
      <c r="CF4946" s="37"/>
      <c r="CG4946" s="37"/>
      <c r="CH4946" s="37"/>
      <c r="CI4946" s="37"/>
      <c r="CJ4946" s="37"/>
      <c r="CK4946" s="37"/>
      <c r="CL4946" s="37"/>
      <c r="CM4946" s="37"/>
      <c r="CN4946" s="37"/>
      <c r="CO4946" s="37"/>
      <c r="CP4946" s="37"/>
      <c r="CQ4946" s="37"/>
      <c r="CR4946" s="37"/>
      <c r="CS4946" s="37"/>
      <c r="CT4946" s="37"/>
      <c r="CU4946" s="37"/>
      <c r="CV4946" s="37"/>
      <c r="CW4946" s="37"/>
      <c r="CX4946" s="37"/>
      <c r="CY4946" s="37"/>
      <c r="CZ4946" s="37"/>
      <c r="DA4946" s="37"/>
      <c r="DB4946" s="37"/>
      <c r="DC4946" s="37"/>
      <c r="DD4946" s="37"/>
      <c r="DE4946" s="37"/>
      <c r="DF4946" s="37"/>
      <c r="DG4946" s="37"/>
      <c r="DH4946" s="37"/>
      <c r="DI4946" s="37"/>
      <c r="DJ4946" s="37"/>
      <c r="DL4946" s="13" t="str">
        <f t="shared" si="79"/>
        <v/>
      </c>
    </row>
    <row r="4947" spans="1:116" s="12" customFormat="1" x14ac:dyDescent="0.25">
      <c r="A4947" s="10"/>
      <c r="B4947" s="41"/>
      <c r="D4947" s="39"/>
      <c r="E4947" s="39"/>
      <c r="F4947" s="10"/>
      <c r="G4947" s="10"/>
      <c r="H4947" s="11"/>
      <c r="I4947" s="10"/>
      <c r="J4947" s="10"/>
      <c r="K4947" s="39"/>
      <c r="L4947" s="24"/>
      <c r="M4947" s="27"/>
      <c r="N4947" s="37"/>
      <c r="O4947" s="37"/>
      <c r="P4947" s="37"/>
      <c r="Q4947" s="37"/>
      <c r="R4947" s="37"/>
      <c r="S4947" s="37"/>
      <c r="T4947" s="37"/>
      <c r="U4947" s="37"/>
      <c r="V4947" s="37"/>
      <c r="W4947" s="37"/>
      <c r="X4947" s="37"/>
      <c r="Y4947" s="37"/>
      <c r="Z4947" s="37"/>
      <c r="AA4947" s="37"/>
      <c r="AB4947" s="37"/>
      <c r="AC4947" s="37"/>
      <c r="AD4947" s="37"/>
      <c r="AE4947" s="37"/>
      <c r="AF4947" s="37"/>
      <c r="AG4947" s="37"/>
      <c r="AH4947" s="37"/>
      <c r="AI4947" s="37"/>
      <c r="AJ4947" s="37"/>
      <c r="AK4947" s="37"/>
      <c r="AL4947" s="37"/>
      <c r="AM4947" s="37"/>
      <c r="AN4947" s="37"/>
      <c r="AO4947" s="37"/>
      <c r="AP4947" s="37"/>
      <c r="AQ4947" s="37"/>
      <c r="AR4947" s="37"/>
      <c r="AS4947" s="37"/>
      <c r="AT4947" s="37"/>
      <c r="AU4947" s="37"/>
      <c r="AV4947" s="37"/>
      <c r="AW4947" s="37"/>
      <c r="AX4947" s="37"/>
      <c r="AY4947" s="37"/>
      <c r="AZ4947" s="37"/>
      <c r="BA4947" s="37"/>
      <c r="BB4947" s="37"/>
      <c r="BC4947" s="37"/>
      <c r="BD4947" s="37"/>
      <c r="BE4947" s="37"/>
      <c r="BF4947" s="37"/>
      <c r="BG4947" s="37"/>
      <c r="BH4947" s="37"/>
      <c r="BI4947" s="37"/>
      <c r="BJ4947" s="37"/>
      <c r="BK4947" s="37"/>
      <c r="BL4947" s="37"/>
      <c r="BM4947" s="37"/>
      <c r="BN4947" s="37"/>
      <c r="BO4947" s="37"/>
      <c r="BP4947" s="37"/>
      <c r="BQ4947" s="37"/>
      <c r="BR4947" s="37"/>
      <c r="BS4947" s="37"/>
      <c r="BT4947" s="37"/>
      <c r="BU4947" s="37"/>
      <c r="BV4947" s="37"/>
      <c r="BW4947" s="37"/>
      <c r="BX4947" s="37"/>
      <c r="BY4947" s="37"/>
      <c r="BZ4947" s="37"/>
      <c r="CA4947" s="37"/>
      <c r="CB4947" s="37"/>
      <c r="CC4947" s="37"/>
      <c r="CD4947" s="37"/>
      <c r="CE4947" s="37"/>
      <c r="CF4947" s="37"/>
      <c r="CG4947" s="37"/>
      <c r="CH4947" s="37"/>
      <c r="CI4947" s="37"/>
      <c r="CJ4947" s="37"/>
      <c r="CK4947" s="37"/>
      <c r="CL4947" s="37"/>
      <c r="CM4947" s="37"/>
      <c r="CN4947" s="37"/>
      <c r="CO4947" s="37"/>
      <c r="CP4947" s="37"/>
      <c r="CQ4947" s="37"/>
      <c r="CR4947" s="37"/>
      <c r="CS4947" s="37"/>
      <c r="CT4947" s="37"/>
      <c r="CU4947" s="37"/>
      <c r="CV4947" s="37"/>
      <c r="CW4947" s="37"/>
      <c r="CX4947" s="37"/>
      <c r="CY4947" s="37"/>
      <c r="CZ4947" s="37"/>
      <c r="DA4947" s="37"/>
      <c r="DB4947" s="37"/>
      <c r="DC4947" s="37"/>
      <c r="DD4947" s="37"/>
      <c r="DE4947" s="37"/>
      <c r="DF4947" s="37"/>
      <c r="DG4947" s="37"/>
      <c r="DH4947" s="37"/>
      <c r="DI4947" s="37"/>
      <c r="DJ4947" s="37"/>
      <c r="DL4947" s="13" t="str">
        <f t="shared" si="79"/>
        <v/>
      </c>
    </row>
    <row r="4948" spans="1:116" s="12" customFormat="1" x14ac:dyDescent="0.25">
      <c r="A4948" s="10"/>
      <c r="B4948" s="41"/>
      <c r="D4948" s="39"/>
      <c r="E4948" s="39"/>
      <c r="F4948" s="10"/>
      <c r="G4948" s="10"/>
      <c r="H4948" s="11"/>
      <c r="I4948" s="10"/>
      <c r="J4948" s="10"/>
      <c r="K4948" s="39"/>
      <c r="L4948" s="24"/>
      <c r="M4948" s="27"/>
      <c r="N4948" s="37"/>
      <c r="O4948" s="37"/>
      <c r="P4948" s="37"/>
      <c r="Q4948" s="37"/>
      <c r="R4948" s="37"/>
      <c r="S4948" s="37"/>
      <c r="T4948" s="37"/>
      <c r="U4948" s="37"/>
      <c r="V4948" s="37"/>
      <c r="W4948" s="37"/>
      <c r="X4948" s="37"/>
      <c r="Y4948" s="37"/>
      <c r="Z4948" s="37"/>
      <c r="AA4948" s="37"/>
      <c r="AB4948" s="37"/>
      <c r="AC4948" s="37"/>
      <c r="AD4948" s="37"/>
      <c r="AE4948" s="37"/>
      <c r="AF4948" s="37"/>
      <c r="AG4948" s="37"/>
      <c r="AH4948" s="37"/>
      <c r="AI4948" s="37"/>
      <c r="AJ4948" s="37"/>
      <c r="AK4948" s="37"/>
      <c r="AL4948" s="37"/>
      <c r="AM4948" s="37"/>
      <c r="AN4948" s="37"/>
      <c r="AO4948" s="37"/>
      <c r="AP4948" s="37"/>
      <c r="AQ4948" s="37"/>
      <c r="AR4948" s="37"/>
      <c r="AS4948" s="37"/>
      <c r="AT4948" s="37"/>
      <c r="AU4948" s="37"/>
      <c r="AV4948" s="37"/>
      <c r="AW4948" s="37"/>
      <c r="AX4948" s="37"/>
      <c r="AY4948" s="37"/>
      <c r="AZ4948" s="37"/>
      <c r="BA4948" s="37"/>
      <c r="BB4948" s="37"/>
      <c r="BC4948" s="37"/>
      <c r="BD4948" s="37"/>
      <c r="BE4948" s="37"/>
      <c r="BF4948" s="37"/>
      <c r="BG4948" s="37"/>
      <c r="BH4948" s="37"/>
      <c r="BI4948" s="37"/>
      <c r="BJ4948" s="37"/>
      <c r="BK4948" s="37"/>
      <c r="BL4948" s="37"/>
      <c r="BM4948" s="37"/>
      <c r="BN4948" s="37"/>
      <c r="BO4948" s="37"/>
      <c r="BP4948" s="37"/>
      <c r="BQ4948" s="37"/>
      <c r="BR4948" s="37"/>
      <c r="BS4948" s="37"/>
      <c r="BT4948" s="37"/>
      <c r="BU4948" s="37"/>
      <c r="BV4948" s="37"/>
      <c r="BW4948" s="37"/>
      <c r="BX4948" s="37"/>
      <c r="BY4948" s="37"/>
      <c r="BZ4948" s="37"/>
      <c r="CA4948" s="37"/>
      <c r="CB4948" s="37"/>
      <c r="CC4948" s="37"/>
      <c r="CD4948" s="37"/>
      <c r="CE4948" s="37"/>
      <c r="CF4948" s="37"/>
      <c r="CG4948" s="37"/>
      <c r="CH4948" s="37"/>
      <c r="CI4948" s="37"/>
      <c r="CJ4948" s="37"/>
      <c r="CK4948" s="37"/>
      <c r="CL4948" s="37"/>
      <c r="CM4948" s="37"/>
      <c r="CN4948" s="37"/>
      <c r="CO4948" s="37"/>
      <c r="CP4948" s="37"/>
      <c r="CQ4948" s="37"/>
      <c r="CR4948" s="37"/>
      <c r="CS4948" s="37"/>
      <c r="CT4948" s="37"/>
      <c r="CU4948" s="37"/>
      <c r="CV4948" s="37"/>
      <c r="CW4948" s="37"/>
      <c r="CX4948" s="37"/>
      <c r="CY4948" s="37"/>
      <c r="CZ4948" s="37"/>
      <c r="DA4948" s="37"/>
      <c r="DB4948" s="37"/>
      <c r="DC4948" s="37"/>
      <c r="DD4948" s="37"/>
      <c r="DE4948" s="37"/>
      <c r="DF4948" s="37"/>
      <c r="DG4948" s="37"/>
      <c r="DH4948" s="37"/>
      <c r="DI4948" s="37"/>
      <c r="DJ4948" s="37"/>
      <c r="DL4948" s="13" t="str">
        <f t="shared" si="79"/>
        <v/>
      </c>
    </row>
    <row r="4949" spans="1:116" s="12" customFormat="1" x14ac:dyDescent="0.25">
      <c r="A4949" s="10"/>
      <c r="B4949" s="41"/>
      <c r="D4949" s="39"/>
      <c r="E4949" s="39"/>
      <c r="F4949" s="10"/>
      <c r="G4949" s="10"/>
      <c r="H4949" s="11"/>
      <c r="I4949" s="10"/>
      <c r="J4949" s="10"/>
      <c r="K4949" s="39"/>
      <c r="L4949" s="24"/>
      <c r="M4949" s="27"/>
      <c r="N4949" s="37"/>
      <c r="O4949" s="37"/>
      <c r="P4949" s="37"/>
      <c r="Q4949" s="37"/>
      <c r="R4949" s="37"/>
      <c r="S4949" s="37"/>
      <c r="T4949" s="37"/>
      <c r="U4949" s="37"/>
      <c r="V4949" s="37"/>
      <c r="W4949" s="37"/>
      <c r="X4949" s="37"/>
      <c r="Y4949" s="37"/>
      <c r="Z4949" s="37"/>
      <c r="AA4949" s="37"/>
      <c r="AB4949" s="37"/>
      <c r="AC4949" s="37"/>
      <c r="AD4949" s="37"/>
      <c r="AE4949" s="37"/>
      <c r="AF4949" s="37"/>
      <c r="AG4949" s="37"/>
      <c r="AH4949" s="37"/>
      <c r="AI4949" s="37"/>
      <c r="AJ4949" s="37"/>
      <c r="AK4949" s="37"/>
      <c r="AL4949" s="37"/>
      <c r="AM4949" s="37"/>
      <c r="AN4949" s="37"/>
      <c r="AO4949" s="37"/>
      <c r="AP4949" s="37"/>
      <c r="AQ4949" s="37"/>
      <c r="AR4949" s="37"/>
      <c r="AS4949" s="37"/>
      <c r="AT4949" s="37"/>
      <c r="AU4949" s="37"/>
      <c r="AV4949" s="37"/>
      <c r="AW4949" s="37"/>
      <c r="AX4949" s="37"/>
      <c r="AY4949" s="37"/>
      <c r="AZ4949" s="37"/>
      <c r="BA4949" s="37"/>
      <c r="BB4949" s="37"/>
      <c r="BC4949" s="37"/>
      <c r="BD4949" s="37"/>
      <c r="BE4949" s="37"/>
      <c r="BF4949" s="37"/>
      <c r="BG4949" s="37"/>
      <c r="BH4949" s="37"/>
      <c r="BI4949" s="37"/>
      <c r="BJ4949" s="37"/>
      <c r="BK4949" s="37"/>
      <c r="BL4949" s="37"/>
      <c r="BM4949" s="37"/>
      <c r="BN4949" s="37"/>
      <c r="BO4949" s="37"/>
      <c r="BP4949" s="37"/>
      <c r="BQ4949" s="37"/>
      <c r="BR4949" s="37"/>
      <c r="BS4949" s="37"/>
      <c r="BT4949" s="37"/>
      <c r="BU4949" s="37"/>
      <c r="BV4949" s="37"/>
      <c r="BW4949" s="37"/>
      <c r="BX4949" s="37"/>
      <c r="BY4949" s="37"/>
      <c r="BZ4949" s="37"/>
      <c r="CA4949" s="37"/>
      <c r="CB4949" s="37"/>
      <c r="CC4949" s="37"/>
      <c r="CD4949" s="37"/>
      <c r="CE4949" s="37"/>
      <c r="CF4949" s="37"/>
      <c r="CG4949" s="37"/>
      <c r="CH4949" s="37"/>
      <c r="CI4949" s="37"/>
      <c r="CJ4949" s="37"/>
      <c r="CK4949" s="37"/>
      <c r="CL4949" s="37"/>
      <c r="CM4949" s="37"/>
      <c r="CN4949" s="37"/>
      <c r="CO4949" s="37"/>
      <c r="CP4949" s="37"/>
      <c r="CQ4949" s="37"/>
      <c r="CR4949" s="37"/>
      <c r="CS4949" s="37"/>
      <c r="CT4949" s="37"/>
      <c r="CU4949" s="37"/>
      <c r="CV4949" s="37"/>
      <c r="CW4949" s="37"/>
      <c r="CX4949" s="37"/>
      <c r="CY4949" s="37"/>
      <c r="CZ4949" s="37"/>
      <c r="DA4949" s="37"/>
      <c r="DB4949" s="37"/>
      <c r="DC4949" s="37"/>
      <c r="DD4949" s="37"/>
      <c r="DE4949" s="37"/>
      <c r="DF4949" s="37"/>
      <c r="DG4949" s="37"/>
      <c r="DH4949" s="37"/>
      <c r="DI4949" s="37"/>
      <c r="DJ4949" s="37"/>
      <c r="DL4949" s="13" t="str">
        <f t="shared" si="79"/>
        <v/>
      </c>
    </row>
    <row r="4950" spans="1:116" s="12" customFormat="1" x14ac:dyDescent="0.25">
      <c r="A4950" s="10"/>
      <c r="B4950" s="41"/>
      <c r="D4950" s="39"/>
      <c r="E4950" s="39"/>
      <c r="F4950" s="10"/>
      <c r="G4950" s="10"/>
      <c r="H4950" s="11"/>
      <c r="I4950" s="10"/>
      <c r="J4950" s="10"/>
      <c r="K4950" s="39"/>
      <c r="L4950" s="24"/>
      <c r="M4950" s="27"/>
      <c r="N4950" s="37"/>
      <c r="O4950" s="37"/>
      <c r="P4950" s="37"/>
      <c r="Q4950" s="37"/>
      <c r="R4950" s="37"/>
      <c r="S4950" s="37"/>
      <c r="T4950" s="37"/>
      <c r="U4950" s="37"/>
      <c r="V4950" s="37"/>
      <c r="W4950" s="37"/>
      <c r="X4950" s="37"/>
      <c r="Y4950" s="37"/>
      <c r="Z4950" s="37"/>
      <c r="AA4950" s="37"/>
      <c r="AB4950" s="37"/>
      <c r="AC4950" s="37"/>
      <c r="AD4950" s="37"/>
      <c r="AE4950" s="37"/>
      <c r="AF4950" s="37"/>
      <c r="AG4950" s="37"/>
      <c r="AH4950" s="37"/>
      <c r="AI4950" s="37"/>
      <c r="AJ4950" s="37"/>
      <c r="AK4950" s="37"/>
      <c r="AL4950" s="37"/>
      <c r="AM4950" s="37"/>
      <c r="AN4950" s="37"/>
      <c r="AO4950" s="37"/>
      <c r="AP4950" s="37"/>
      <c r="AQ4950" s="37"/>
      <c r="AR4950" s="37"/>
      <c r="AS4950" s="37"/>
      <c r="AT4950" s="37"/>
      <c r="AU4950" s="37"/>
      <c r="AV4950" s="37"/>
      <c r="AW4950" s="37"/>
      <c r="AX4950" s="37"/>
      <c r="AY4950" s="37"/>
      <c r="AZ4950" s="37"/>
      <c r="BA4950" s="37"/>
      <c r="BB4950" s="37"/>
      <c r="BC4950" s="37"/>
      <c r="BD4950" s="37"/>
      <c r="BE4950" s="37"/>
      <c r="BF4950" s="37"/>
      <c r="BG4950" s="37"/>
      <c r="BH4950" s="37"/>
      <c r="BI4950" s="37"/>
      <c r="BJ4950" s="37"/>
      <c r="BK4950" s="37"/>
      <c r="BL4950" s="37"/>
      <c r="BM4950" s="37"/>
      <c r="BN4950" s="37"/>
      <c r="BO4950" s="37"/>
      <c r="BP4950" s="37"/>
      <c r="BQ4950" s="37"/>
      <c r="BR4950" s="37"/>
      <c r="BS4950" s="37"/>
      <c r="BT4950" s="37"/>
      <c r="BU4950" s="37"/>
      <c r="BV4950" s="37"/>
      <c r="BW4950" s="37"/>
      <c r="BX4950" s="37"/>
      <c r="BY4950" s="37"/>
      <c r="BZ4950" s="37"/>
      <c r="CA4950" s="37"/>
      <c r="CB4950" s="37"/>
      <c r="CC4950" s="37"/>
      <c r="CD4950" s="37"/>
      <c r="CE4950" s="37"/>
      <c r="CF4950" s="37"/>
      <c r="CG4950" s="37"/>
      <c r="CH4950" s="37"/>
      <c r="CI4950" s="37"/>
      <c r="CJ4950" s="37"/>
      <c r="CK4950" s="37"/>
      <c r="CL4950" s="37"/>
      <c r="CM4950" s="37"/>
      <c r="CN4950" s="37"/>
      <c r="CO4950" s="37"/>
      <c r="CP4950" s="37"/>
      <c r="CQ4950" s="37"/>
      <c r="CR4950" s="37"/>
      <c r="CS4950" s="37"/>
      <c r="CT4950" s="37"/>
      <c r="CU4950" s="37"/>
      <c r="CV4950" s="37"/>
      <c r="CW4950" s="37"/>
      <c r="CX4950" s="37"/>
      <c r="CY4950" s="37"/>
      <c r="CZ4950" s="37"/>
      <c r="DA4950" s="37"/>
      <c r="DB4950" s="37"/>
      <c r="DC4950" s="37"/>
      <c r="DD4950" s="37"/>
      <c r="DE4950" s="37"/>
      <c r="DF4950" s="37"/>
      <c r="DG4950" s="37"/>
      <c r="DH4950" s="37"/>
      <c r="DI4950" s="37"/>
      <c r="DJ4950" s="37"/>
      <c r="DL4950" s="13" t="str">
        <f t="shared" si="79"/>
        <v/>
      </c>
    </row>
    <row r="4951" spans="1:116" s="12" customFormat="1" x14ac:dyDescent="0.25">
      <c r="A4951" s="10"/>
      <c r="B4951" s="41"/>
      <c r="D4951" s="39"/>
      <c r="E4951" s="39"/>
      <c r="F4951" s="10"/>
      <c r="G4951" s="10"/>
      <c r="H4951" s="11"/>
      <c r="I4951" s="10"/>
      <c r="J4951" s="10"/>
      <c r="K4951" s="39"/>
      <c r="L4951" s="24"/>
      <c r="M4951" s="27"/>
      <c r="N4951" s="37"/>
      <c r="O4951" s="37"/>
      <c r="P4951" s="37"/>
      <c r="Q4951" s="37"/>
      <c r="R4951" s="37"/>
      <c r="S4951" s="37"/>
      <c r="T4951" s="37"/>
      <c r="U4951" s="37"/>
      <c r="V4951" s="37"/>
      <c r="W4951" s="37"/>
      <c r="X4951" s="37"/>
      <c r="Y4951" s="37"/>
      <c r="Z4951" s="37"/>
      <c r="AA4951" s="37"/>
      <c r="AB4951" s="37"/>
      <c r="AC4951" s="37"/>
      <c r="AD4951" s="37"/>
      <c r="AE4951" s="37"/>
      <c r="AF4951" s="37"/>
      <c r="AG4951" s="37"/>
      <c r="AH4951" s="37"/>
      <c r="AI4951" s="37"/>
      <c r="AJ4951" s="37"/>
      <c r="AK4951" s="37"/>
      <c r="AL4951" s="37"/>
      <c r="AM4951" s="37"/>
      <c r="AN4951" s="37"/>
      <c r="AO4951" s="37"/>
      <c r="AP4951" s="37"/>
      <c r="AQ4951" s="37"/>
      <c r="AR4951" s="37"/>
      <c r="AS4951" s="37"/>
      <c r="AT4951" s="37"/>
      <c r="AU4951" s="37"/>
      <c r="AV4951" s="37"/>
      <c r="AW4951" s="37"/>
      <c r="AX4951" s="37"/>
      <c r="AY4951" s="37"/>
      <c r="AZ4951" s="37"/>
      <c r="BA4951" s="37"/>
      <c r="BB4951" s="37"/>
      <c r="BC4951" s="37"/>
      <c r="BD4951" s="37"/>
      <c r="BE4951" s="37"/>
      <c r="BF4951" s="37"/>
      <c r="BG4951" s="37"/>
      <c r="BH4951" s="37"/>
      <c r="BI4951" s="37"/>
      <c r="BJ4951" s="37"/>
      <c r="BK4951" s="37"/>
      <c r="BL4951" s="37"/>
      <c r="BM4951" s="37"/>
      <c r="BN4951" s="37"/>
      <c r="BO4951" s="37"/>
      <c r="BP4951" s="37"/>
      <c r="BQ4951" s="37"/>
      <c r="BR4951" s="37"/>
      <c r="BS4951" s="37"/>
      <c r="BT4951" s="37"/>
      <c r="BU4951" s="37"/>
      <c r="BV4951" s="37"/>
      <c r="BW4951" s="37"/>
      <c r="BX4951" s="37"/>
      <c r="BY4951" s="37"/>
      <c r="BZ4951" s="37"/>
      <c r="CA4951" s="37"/>
      <c r="CB4951" s="37"/>
      <c r="CC4951" s="37"/>
      <c r="CD4951" s="37"/>
      <c r="CE4951" s="37"/>
      <c r="CF4951" s="37"/>
      <c r="CG4951" s="37"/>
      <c r="CH4951" s="37"/>
      <c r="CI4951" s="37"/>
      <c r="CJ4951" s="37"/>
      <c r="CK4951" s="37"/>
      <c r="CL4951" s="37"/>
      <c r="CM4951" s="37"/>
      <c r="CN4951" s="37"/>
      <c r="CO4951" s="37"/>
      <c r="CP4951" s="37"/>
      <c r="CQ4951" s="37"/>
      <c r="CR4951" s="37"/>
      <c r="CS4951" s="37"/>
      <c r="CT4951" s="37"/>
      <c r="CU4951" s="37"/>
      <c r="CV4951" s="37"/>
      <c r="CW4951" s="37"/>
      <c r="CX4951" s="37"/>
      <c r="CY4951" s="37"/>
      <c r="CZ4951" s="37"/>
      <c r="DA4951" s="37"/>
      <c r="DB4951" s="37"/>
      <c r="DC4951" s="37"/>
      <c r="DD4951" s="37"/>
      <c r="DE4951" s="37"/>
      <c r="DF4951" s="37"/>
      <c r="DG4951" s="37"/>
      <c r="DH4951" s="37"/>
      <c r="DI4951" s="37"/>
      <c r="DJ4951" s="37"/>
      <c r="DL4951" s="13" t="str">
        <f t="shared" si="79"/>
        <v/>
      </c>
    </row>
    <row r="4952" spans="1:116" s="12" customFormat="1" x14ac:dyDescent="0.25">
      <c r="A4952" s="10"/>
      <c r="B4952" s="41"/>
      <c r="D4952" s="39"/>
      <c r="E4952" s="39"/>
      <c r="F4952" s="10"/>
      <c r="G4952" s="10"/>
      <c r="H4952" s="11"/>
      <c r="I4952" s="10"/>
      <c r="J4952" s="10"/>
      <c r="K4952" s="39"/>
      <c r="L4952" s="24"/>
      <c r="M4952" s="27"/>
      <c r="N4952" s="37"/>
      <c r="O4952" s="37"/>
      <c r="P4952" s="37"/>
      <c r="Q4952" s="37"/>
      <c r="R4952" s="37"/>
      <c r="S4952" s="37"/>
      <c r="T4952" s="37"/>
      <c r="U4952" s="37"/>
      <c r="V4952" s="37"/>
      <c r="W4952" s="37"/>
      <c r="X4952" s="37"/>
      <c r="Y4952" s="37"/>
      <c r="Z4952" s="37"/>
      <c r="AA4952" s="37"/>
      <c r="AB4952" s="37"/>
      <c r="AC4952" s="37"/>
      <c r="AD4952" s="37"/>
      <c r="AE4952" s="37"/>
      <c r="AF4952" s="37"/>
      <c r="AG4952" s="37"/>
      <c r="AH4952" s="37"/>
      <c r="AI4952" s="37"/>
      <c r="AJ4952" s="37"/>
      <c r="AK4952" s="37"/>
      <c r="AL4952" s="37"/>
      <c r="AM4952" s="37"/>
      <c r="AN4952" s="37"/>
      <c r="AO4952" s="37"/>
      <c r="AP4952" s="37"/>
      <c r="AQ4952" s="37"/>
      <c r="AR4952" s="37"/>
      <c r="AS4952" s="37"/>
      <c r="AT4952" s="37"/>
      <c r="AU4952" s="37"/>
      <c r="AV4952" s="37"/>
      <c r="AW4952" s="37"/>
      <c r="AX4952" s="37"/>
      <c r="AY4952" s="37"/>
      <c r="AZ4952" s="37"/>
      <c r="BA4952" s="37"/>
      <c r="BB4952" s="37"/>
      <c r="BC4952" s="37"/>
      <c r="BD4952" s="37"/>
      <c r="BE4952" s="37"/>
      <c r="BF4952" s="37"/>
      <c r="BG4952" s="37"/>
      <c r="BH4952" s="37"/>
      <c r="BI4952" s="37"/>
      <c r="BJ4952" s="37"/>
      <c r="BK4952" s="37"/>
      <c r="BL4952" s="37"/>
      <c r="BM4952" s="37"/>
      <c r="BN4952" s="37"/>
      <c r="BO4952" s="37"/>
      <c r="BP4952" s="37"/>
      <c r="BQ4952" s="37"/>
      <c r="BR4952" s="37"/>
      <c r="BS4952" s="37"/>
      <c r="BT4952" s="37"/>
      <c r="BU4952" s="37"/>
      <c r="BV4952" s="37"/>
      <c r="BW4952" s="37"/>
      <c r="BX4952" s="37"/>
      <c r="BY4952" s="37"/>
      <c r="BZ4952" s="37"/>
      <c r="CA4952" s="37"/>
      <c r="CB4952" s="37"/>
      <c r="CC4952" s="37"/>
      <c r="CD4952" s="37"/>
      <c r="CE4952" s="37"/>
      <c r="CF4952" s="37"/>
      <c r="CG4952" s="37"/>
      <c r="CH4952" s="37"/>
      <c r="CI4952" s="37"/>
      <c r="CJ4952" s="37"/>
      <c r="CK4952" s="37"/>
      <c r="CL4952" s="37"/>
      <c r="CM4952" s="37"/>
      <c r="CN4952" s="37"/>
      <c r="CO4952" s="37"/>
      <c r="CP4952" s="37"/>
      <c r="CQ4952" s="37"/>
      <c r="CR4952" s="37"/>
      <c r="CS4952" s="37"/>
      <c r="CT4952" s="37"/>
      <c r="CU4952" s="37"/>
      <c r="CV4952" s="37"/>
      <c r="CW4952" s="37"/>
      <c r="CX4952" s="37"/>
      <c r="CY4952" s="37"/>
      <c r="CZ4952" s="37"/>
      <c r="DA4952" s="37"/>
      <c r="DB4952" s="37"/>
      <c r="DC4952" s="37"/>
      <c r="DD4952" s="37"/>
      <c r="DE4952" s="37"/>
      <c r="DF4952" s="37"/>
      <c r="DG4952" s="37"/>
      <c r="DH4952" s="37"/>
      <c r="DI4952" s="37"/>
      <c r="DJ4952" s="37"/>
      <c r="DL4952" s="13" t="str">
        <f t="shared" si="79"/>
        <v/>
      </c>
    </row>
    <row r="4953" spans="1:116" s="12" customFormat="1" x14ac:dyDescent="0.25">
      <c r="A4953" s="10"/>
      <c r="B4953" s="41"/>
      <c r="D4953" s="39"/>
      <c r="E4953" s="39"/>
      <c r="F4953" s="10"/>
      <c r="G4953" s="10"/>
      <c r="H4953" s="11"/>
      <c r="I4953" s="10"/>
      <c r="J4953" s="10"/>
      <c r="K4953" s="39"/>
      <c r="L4953" s="24"/>
      <c r="M4953" s="27"/>
      <c r="N4953" s="37"/>
      <c r="O4953" s="37"/>
      <c r="P4953" s="37"/>
      <c r="Q4953" s="37"/>
      <c r="R4953" s="37"/>
      <c r="S4953" s="37"/>
      <c r="T4953" s="37"/>
      <c r="U4953" s="37"/>
      <c r="V4953" s="37"/>
      <c r="W4953" s="37"/>
      <c r="X4953" s="37"/>
      <c r="Y4953" s="37"/>
      <c r="Z4953" s="37"/>
      <c r="AA4953" s="37"/>
      <c r="AB4953" s="37"/>
      <c r="AC4953" s="37"/>
      <c r="AD4953" s="37"/>
      <c r="AE4953" s="37"/>
      <c r="AF4953" s="37"/>
      <c r="AG4953" s="37"/>
      <c r="AH4953" s="37"/>
      <c r="AI4953" s="37"/>
      <c r="AJ4953" s="37"/>
      <c r="AK4953" s="37"/>
      <c r="AL4953" s="37"/>
      <c r="AM4953" s="37"/>
      <c r="AN4953" s="37"/>
      <c r="AO4953" s="37"/>
      <c r="AP4953" s="37"/>
      <c r="AQ4953" s="37"/>
      <c r="AR4953" s="37"/>
      <c r="AS4953" s="37"/>
      <c r="AT4953" s="37"/>
      <c r="AU4953" s="37"/>
      <c r="AV4953" s="37"/>
      <c r="AW4953" s="37"/>
      <c r="AX4953" s="37"/>
      <c r="AY4953" s="37"/>
      <c r="AZ4953" s="37"/>
      <c r="BA4953" s="37"/>
      <c r="BB4953" s="37"/>
      <c r="BC4953" s="37"/>
      <c r="BD4953" s="37"/>
      <c r="BE4953" s="37"/>
      <c r="BF4953" s="37"/>
      <c r="BG4953" s="37"/>
      <c r="BH4953" s="37"/>
      <c r="BI4953" s="37"/>
      <c r="BJ4953" s="37"/>
      <c r="BK4953" s="37"/>
      <c r="BL4953" s="37"/>
      <c r="BM4953" s="37"/>
      <c r="BN4953" s="37"/>
      <c r="BO4953" s="37"/>
      <c r="BP4953" s="37"/>
      <c r="BQ4953" s="37"/>
      <c r="BR4953" s="37"/>
      <c r="BS4953" s="37"/>
      <c r="BT4953" s="37"/>
      <c r="BU4953" s="37"/>
      <c r="BV4953" s="37"/>
      <c r="BW4953" s="37"/>
      <c r="BX4953" s="37"/>
      <c r="BY4953" s="37"/>
      <c r="BZ4953" s="37"/>
      <c r="CA4953" s="37"/>
      <c r="CB4953" s="37"/>
      <c r="CC4953" s="37"/>
      <c r="CD4953" s="37"/>
      <c r="CE4953" s="37"/>
      <c r="CF4953" s="37"/>
      <c r="CG4953" s="37"/>
      <c r="CH4953" s="37"/>
      <c r="CI4953" s="37"/>
      <c r="CJ4953" s="37"/>
      <c r="CK4953" s="37"/>
      <c r="CL4953" s="37"/>
      <c r="CM4953" s="37"/>
      <c r="CN4953" s="37"/>
      <c r="CO4953" s="37"/>
      <c r="CP4953" s="37"/>
      <c r="CQ4953" s="37"/>
      <c r="CR4953" s="37"/>
      <c r="CS4953" s="37"/>
      <c r="CT4953" s="37"/>
      <c r="CU4953" s="37"/>
      <c r="CV4953" s="37"/>
      <c r="CW4953" s="37"/>
      <c r="CX4953" s="37"/>
      <c r="CY4953" s="37"/>
      <c r="CZ4953" s="37"/>
      <c r="DA4953" s="37"/>
      <c r="DB4953" s="37"/>
      <c r="DC4953" s="37"/>
      <c r="DD4953" s="37"/>
      <c r="DE4953" s="37"/>
      <c r="DF4953" s="37"/>
      <c r="DG4953" s="37"/>
      <c r="DH4953" s="37"/>
      <c r="DI4953" s="37"/>
      <c r="DJ4953" s="37"/>
      <c r="DL4953" s="13" t="str">
        <f t="shared" si="79"/>
        <v/>
      </c>
    </row>
    <row r="4954" spans="1:116" s="12" customFormat="1" x14ac:dyDescent="0.25">
      <c r="A4954" s="10"/>
      <c r="B4954" s="41"/>
      <c r="D4954" s="39"/>
      <c r="E4954" s="39"/>
      <c r="F4954" s="10"/>
      <c r="G4954" s="10"/>
      <c r="H4954" s="11"/>
      <c r="I4954" s="10"/>
      <c r="J4954" s="10"/>
      <c r="K4954" s="39"/>
      <c r="L4954" s="24"/>
      <c r="M4954" s="27"/>
      <c r="N4954" s="37"/>
      <c r="O4954" s="37"/>
      <c r="P4954" s="37"/>
      <c r="Q4954" s="37"/>
      <c r="R4954" s="37"/>
      <c r="S4954" s="37"/>
      <c r="T4954" s="37"/>
      <c r="U4954" s="37"/>
      <c r="V4954" s="37"/>
      <c r="W4954" s="37"/>
      <c r="X4954" s="37"/>
      <c r="Y4954" s="37"/>
      <c r="Z4954" s="37"/>
      <c r="AA4954" s="37"/>
      <c r="AB4954" s="37"/>
      <c r="AC4954" s="37"/>
      <c r="AD4954" s="37"/>
      <c r="AE4954" s="37"/>
      <c r="AF4954" s="37"/>
      <c r="AG4954" s="37"/>
      <c r="AH4954" s="37"/>
      <c r="AI4954" s="37"/>
      <c r="AJ4954" s="37"/>
      <c r="AK4954" s="37"/>
      <c r="AL4954" s="37"/>
      <c r="AM4954" s="37"/>
      <c r="AN4954" s="37"/>
      <c r="AO4954" s="37"/>
      <c r="AP4954" s="37"/>
      <c r="AQ4954" s="37"/>
      <c r="AR4954" s="37"/>
      <c r="AS4954" s="37"/>
      <c r="AT4954" s="37"/>
      <c r="AU4954" s="37"/>
      <c r="AV4954" s="37"/>
      <c r="AW4954" s="37"/>
      <c r="AX4954" s="37"/>
      <c r="AY4954" s="37"/>
      <c r="AZ4954" s="37"/>
      <c r="BA4954" s="37"/>
      <c r="BB4954" s="37"/>
      <c r="BC4954" s="37"/>
      <c r="BD4954" s="37"/>
      <c r="BE4954" s="37"/>
      <c r="BF4954" s="37"/>
      <c r="BG4954" s="37"/>
      <c r="BH4954" s="37"/>
      <c r="BI4954" s="37"/>
      <c r="BJ4954" s="37"/>
      <c r="BK4954" s="37"/>
      <c r="BL4954" s="37"/>
      <c r="BM4954" s="37"/>
      <c r="BN4954" s="37"/>
      <c r="BO4954" s="37"/>
      <c r="BP4954" s="37"/>
      <c r="BQ4954" s="37"/>
      <c r="BR4954" s="37"/>
      <c r="BS4954" s="37"/>
      <c r="BT4954" s="37"/>
      <c r="BU4954" s="37"/>
      <c r="BV4954" s="37"/>
      <c r="BW4954" s="37"/>
      <c r="BX4954" s="37"/>
      <c r="BY4954" s="37"/>
      <c r="BZ4954" s="37"/>
      <c r="CA4954" s="37"/>
      <c r="CB4954" s="37"/>
      <c r="CC4954" s="37"/>
      <c r="CD4954" s="37"/>
      <c r="CE4954" s="37"/>
      <c r="CF4954" s="37"/>
      <c r="CG4954" s="37"/>
      <c r="CH4954" s="37"/>
      <c r="CI4954" s="37"/>
      <c r="CJ4954" s="37"/>
      <c r="CK4954" s="37"/>
      <c r="CL4954" s="37"/>
      <c r="CM4954" s="37"/>
      <c r="CN4954" s="37"/>
      <c r="CO4954" s="37"/>
      <c r="CP4954" s="37"/>
      <c r="CQ4954" s="37"/>
      <c r="CR4954" s="37"/>
      <c r="CS4954" s="37"/>
      <c r="CT4954" s="37"/>
      <c r="CU4954" s="37"/>
      <c r="CV4954" s="37"/>
      <c r="CW4954" s="37"/>
      <c r="CX4954" s="37"/>
      <c r="CY4954" s="37"/>
      <c r="CZ4954" s="37"/>
      <c r="DA4954" s="37"/>
      <c r="DB4954" s="37"/>
      <c r="DC4954" s="37"/>
      <c r="DD4954" s="37"/>
      <c r="DE4954" s="37"/>
      <c r="DF4954" s="37"/>
      <c r="DG4954" s="37"/>
      <c r="DH4954" s="37"/>
      <c r="DI4954" s="37"/>
      <c r="DJ4954" s="37"/>
      <c r="DL4954" s="13" t="str">
        <f t="shared" si="79"/>
        <v/>
      </c>
    </row>
    <row r="4955" spans="1:116" s="12" customFormat="1" x14ac:dyDescent="0.25">
      <c r="A4955" s="10"/>
      <c r="B4955" s="41"/>
      <c r="D4955" s="39"/>
      <c r="E4955" s="39"/>
      <c r="F4955" s="10"/>
      <c r="G4955" s="10"/>
      <c r="H4955" s="11"/>
      <c r="I4955" s="10"/>
      <c r="J4955" s="10"/>
      <c r="K4955" s="39"/>
      <c r="L4955" s="24"/>
      <c r="M4955" s="27"/>
      <c r="N4955" s="37"/>
      <c r="O4955" s="37"/>
      <c r="P4955" s="37"/>
      <c r="Q4955" s="37"/>
      <c r="R4955" s="37"/>
      <c r="S4955" s="37"/>
      <c r="T4955" s="37"/>
      <c r="U4955" s="37"/>
      <c r="V4955" s="37"/>
      <c r="W4955" s="37"/>
      <c r="X4955" s="37"/>
      <c r="Y4955" s="37"/>
      <c r="Z4955" s="37"/>
      <c r="AA4955" s="37"/>
      <c r="AB4955" s="37"/>
      <c r="AC4955" s="37"/>
      <c r="AD4955" s="37"/>
      <c r="AE4955" s="37"/>
      <c r="AF4955" s="37"/>
      <c r="AG4955" s="37"/>
      <c r="AH4955" s="37"/>
      <c r="AI4955" s="37"/>
      <c r="AJ4955" s="37"/>
      <c r="AK4955" s="37"/>
      <c r="AL4955" s="37"/>
      <c r="AM4955" s="37"/>
      <c r="AN4955" s="37"/>
      <c r="AO4955" s="37"/>
      <c r="AP4955" s="37"/>
      <c r="AQ4955" s="37"/>
      <c r="AR4955" s="37"/>
      <c r="AS4955" s="37"/>
      <c r="AT4955" s="37"/>
      <c r="AU4955" s="37"/>
      <c r="AV4955" s="37"/>
      <c r="AW4955" s="37"/>
      <c r="AX4955" s="37"/>
      <c r="AY4955" s="37"/>
      <c r="AZ4955" s="37"/>
      <c r="BA4955" s="37"/>
      <c r="BB4955" s="37"/>
      <c r="BC4955" s="37"/>
      <c r="BD4955" s="37"/>
      <c r="BE4955" s="37"/>
      <c r="BF4955" s="37"/>
      <c r="BG4955" s="37"/>
      <c r="BH4955" s="37"/>
      <c r="BI4955" s="37"/>
      <c r="BJ4955" s="37"/>
      <c r="BK4955" s="37"/>
      <c r="BL4955" s="37"/>
      <c r="BM4955" s="37"/>
      <c r="BN4955" s="37"/>
      <c r="BO4955" s="37"/>
      <c r="BP4955" s="37"/>
      <c r="BQ4955" s="37"/>
      <c r="BR4955" s="37"/>
      <c r="BS4955" s="37"/>
      <c r="BT4955" s="37"/>
      <c r="BU4955" s="37"/>
      <c r="BV4955" s="37"/>
      <c r="BW4955" s="37"/>
      <c r="BX4955" s="37"/>
      <c r="BY4955" s="37"/>
      <c r="BZ4955" s="37"/>
      <c r="CA4955" s="37"/>
      <c r="CB4955" s="37"/>
      <c r="CC4955" s="37"/>
      <c r="CD4955" s="37"/>
      <c r="CE4955" s="37"/>
      <c r="CF4955" s="37"/>
      <c r="CG4955" s="37"/>
      <c r="CH4955" s="37"/>
      <c r="CI4955" s="37"/>
      <c r="CJ4955" s="37"/>
      <c r="CK4955" s="37"/>
      <c r="CL4955" s="37"/>
      <c r="CM4955" s="37"/>
      <c r="CN4955" s="37"/>
      <c r="CO4955" s="37"/>
      <c r="CP4955" s="37"/>
      <c r="CQ4955" s="37"/>
      <c r="CR4955" s="37"/>
      <c r="CS4955" s="37"/>
      <c r="CT4955" s="37"/>
      <c r="CU4955" s="37"/>
      <c r="CV4955" s="37"/>
      <c r="CW4955" s="37"/>
      <c r="CX4955" s="37"/>
      <c r="CY4955" s="37"/>
      <c r="CZ4955" s="37"/>
      <c r="DA4955" s="37"/>
      <c r="DB4955" s="37"/>
      <c r="DC4955" s="37"/>
      <c r="DD4955" s="37"/>
      <c r="DE4955" s="37"/>
      <c r="DF4955" s="37"/>
      <c r="DG4955" s="37"/>
      <c r="DH4955" s="37"/>
      <c r="DI4955" s="37"/>
      <c r="DJ4955" s="37"/>
      <c r="DL4955" s="13" t="str">
        <f t="shared" si="79"/>
        <v/>
      </c>
    </row>
    <row r="4956" spans="1:116" s="12" customFormat="1" x14ac:dyDescent="0.25">
      <c r="A4956" s="10"/>
      <c r="B4956" s="41"/>
      <c r="D4956" s="39"/>
      <c r="E4956" s="39"/>
      <c r="F4956" s="10"/>
      <c r="G4956" s="10"/>
      <c r="H4956" s="11"/>
      <c r="I4956" s="10"/>
      <c r="J4956" s="10"/>
      <c r="K4956" s="39"/>
      <c r="L4956" s="24"/>
      <c r="M4956" s="27"/>
      <c r="N4956" s="37"/>
      <c r="O4956" s="37"/>
      <c r="P4956" s="37"/>
      <c r="Q4956" s="37"/>
      <c r="R4956" s="37"/>
      <c r="S4956" s="37"/>
      <c r="T4956" s="37"/>
      <c r="U4956" s="37"/>
      <c r="V4956" s="37"/>
      <c r="W4956" s="37"/>
      <c r="X4956" s="37"/>
      <c r="Y4956" s="37"/>
      <c r="Z4956" s="37"/>
      <c r="AA4956" s="37"/>
      <c r="AB4956" s="37"/>
      <c r="AC4956" s="37"/>
      <c r="AD4956" s="37"/>
      <c r="AE4956" s="37"/>
      <c r="AF4956" s="37"/>
      <c r="AG4956" s="37"/>
      <c r="AH4956" s="37"/>
      <c r="AI4956" s="37"/>
      <c r="AJ4956" s="37"/>
      <c r="AK4956" s="37"/>
      <c r="AL4956" s="37"/>
      <c r="AM4956" s="37"/>
      <c r="AN4956" s="37"/>
      <c r="AO4956" s="37"/>
      <c r="AP4956" s="37"/>
      <c r="AQ4956" s="37"/>
      <c r="AR4956" s="37"/>
      <c r="AS4956" s="37"/>
      <c r="AT4956" s="37"/>
      <c r="AU4956" s="37"/>
      <c r="AV4956" s="37"/>
      <c r="AW4956" s="37"/>
      <c r="AX4956" s="37"/>
      <c r="AY4956" s="37"/>
      <c r="AZ4956" s="37"/>
      <c r="BA4956" s="37"/>
      <c r="BB4956" s="37"/>
      <c r="BC4956" s="37"/>
      <c r="BD4956" s="37"/>
      <c r="BE4956" s="37"/>
      <c r="BF4956" s="37"/>
      <c r="BG4956" s="37"/>
      <c r="BH4956" s="37"/>
      <c r="BI4956" s="37"/>
      <c r="BJ4956" s="37"/>
      <c r="BK4956" s="37"/>
      <c r="BL4956" s="37"/>
      <c r="BM4956" s="37"/>
      <c r="BN4956" s="37"/>
      <c r="BO4956" s="37"/>
      <c r="BP4956" s="37"/>
      <c r="BQ4956" s="37"/>
      <c r="BR4956" s="37"/>
      <c r="BS4956" s="37"/>
      <c r="BT4956" s="37"/>
      <c r="BU4956" s="37"/>
      <c r="BV4956" s="37"/>
      <c r="BW4956" s="37"/>
      <c r="BX4956" s="37"/>
      <c r="BY4956" s="37"/>
      <c r="BZ4956" s="37"/>
      <c r="CA4956" s="37"/>
      <c r="CB4956" s="37"/>
      <c r="CC4956" s="37"/>
      <c r="CD4956" s="37"/>
      <c r="CE4956" s="37"/>
      <c r="CF4956" s="37"/>
      <c r="CG4956" s="37"/>
      <c r="CH4956" s="37"/>
      <c r="CI4956" s="37"/>
      <c r="CJ4956" s="37"/>
      <c r="CK4956" s="37"/>
      <c r="CL4956" s="37"/>
      <c r="CM4956" s="37"/>
      <c r="CN4956" s="37"/>
      <c r="CO4956" s="37"/>
      <c r="CP4956" s="37"/>
      <c r="CQ4956" s="37"/>
      <c r="CR4956" s="37"/>
      <c r="CS4956" s="37"/>
      <c r="CT4956" s="37"/>
      <c r="CU4956" s="37"/>
      <c r="CV4956" s="37"/>
      <c r="CW4956" s="37"/>
      <c r="CX4956" s="37"/>
      <c r="CY4956" s="37"/>
      <c r="CZ4956" s="37"/>
      <c r="DA4956" s="37"/>
      <c r="DB4956" s="37"/>
      <c r="DC4956" s="37"/>
      <c r="DD4956" s="37"/>
      <c r="DE4956" s="37"/>
      <c r="DF4956" s="37"/>
      <c r="DG4956" s="37"/>
      <c r="DH4956" s="37"/>
      <c r="DI4956" s="37"/>
      <c r="DJ4956" s="37"/>
      <c r="DL4956" s="13" t="str">
        <f t="shared" si="79"/>
        <v/>
      </c>
    </row>
    <row r="4957" spans="1:116" s="12" customFormat="1" x14ac:dyDescent="0.25">
      <c r="A4957" s="10"/>
      <c r="B4957" s="41"/>
      <c r="D4957" s="39"/>
      <c r="E4957" s="39"/>
      <c r="F4957" s="10"/>
      <c r="G4957" s="10"/>
      <c r="H4957" s="11"/>
      <c r="I4957" s="10"/>
      <c r="J4957" s="10"/>
      <c r="K4957" s="39"/>
      <c r="L4957" s="24"/>
      <c r="M4957" s="27"/>
      <c r="N4957" s="37"/>
      <c r="O4957" s="37"/>
      <c r="P4957" s="37"/>
      <c r="Q4957" s="37"/>
      <c r="R4957" s="37"/>
      <c r="S4957" s="37"/>
      <c r="T4957" s="37"/>
      <c r="U4957" s="37"/>
      <c r="V4957" s="37"/>
      <c r="W4957" s="37"/>
      <c r="X4957" s="37"/>
      <c r="Y4957" s="37"/>
      <c r="Z4957" s="37"/>
      <c r="AA4957" s="37"/>
      <c r="AB4957" s="37"/>
      <c r="AC4957" s="37"/>
      <c r="AD4957" s="37"/>
      <c r="AE4957" s="37"/>
      <c r="AF4957" s="37"/>
      <c r="AG4957" s="37"/>
      <c r="AH4957" s="37"/>
      <c r="AI4957" s="37"/>
      <c r="AJ4957" s="37"/>
      <c r="AK4957" s="37"/>
      <c r="AL4957" s="37"/>
      <c r="AM4957" s="37"/>
      <c r="AN4957" s="37"/>
      <c r="AO4957" s="37"/>
      <c r="AP4957" s="37"/>
      <c r="AQ4957" s="37"/>
      <c r="AR4957" s="37"/>
      <c r="AS4957" s="37"/>
      <c r="AT4957" s="37"/>
      <c r="AU4957" s="37"/>
      <c r="AV4957" s="37"/>
      <c r="AW4957" s="37"/>
      <c r="AX4957" s="37"/>
      <c r="AY4957" s="37"/>
      <c r="AZ4957" s="37"/>
      <c r="BA4957" s="37"/>
      <c r="BB4957" s="37"/>
      <c r="BC4957" s="37"/>
      <c r="BD4957" s="37"/>
      <c r="BE4957" s="37"/>
      <c r="BF4957" s="37"/>
      <c r="BG4957" s="37"/>
      <c r="BH4957" s="37"/>
      <c r="BI4957" s="37"/>
      <c r="BJ4957" s="37"/>
      <c r="BK4957" s="37"/>
      <c r="BL4957" s="37"/>
      <c r="BM4957" s="37"/>
      <c r="BN4957" s="37"/>
      <c r="BO4957" s="37"/>
      <c r="BP4957" s="37"/>
      <c r="BQ4957" s="37"/>
      <c r="BR4957" s="37"/>
      <c r="BS4957" s="37"/>
      <c r="BT4957" s="37"/>
      <c r="BU4957" s="37"/>
      <c r="BV4957" s="37"/>
      <c r="BW4957" s="37"/>
      <c r="BX4957" s="37"/>
      <c r="BY4957" s="37"/>
      <c r="BZ4957" s="37"/>
      <c r="CA4957" s="37"/>
      <c r="CB4957" s="37"/>
      <c r="CC4957" s="37"/>
      <c r="CD4957" s="37"/>
      <c r="CE4957" s="37"/>
      <c r="CF4957" s="37"/>
      <c r="CG4957" s="37"/>
      <c r="CH4957" s="37"/>
      <c r="CI4957" s="37"/>
      <c r="CJ4957" s="37"/>
      <c r="CK4957" s="37"/>
      <c r="CL4957" s="37"/>
      <c r="CM4957" s="37"/>
      <c r="CN4957" s="37"/>
      <c r="CO4957" s="37"/>
      <c r="CP4957" s="37"/>
      <c r="CQ4957" s="37"/>
      <c r="CR4957" s="37"/>
      <c r="CS4957" s="37"/>
      <c r="CT4957" s="37"/>
      <c r="CU4957" s="37"/>
      <c r="CV4957" s="37"/>
      <c r="CW4957" s="37"/>
      <c r="CX4957" s="37"/>
      <c r="CY4957" s="37"/>
      <c r="CZ4957" s="37"/>
      <c r="DA4957" s="37"/>
      <c r="DB4957" s="37"/>
      <c r="DC4957" s="37"/>
      <c r="DD4957" s="37"/>
      <c r="DE4957" s="37"/>
      <c r="DF4957" s="37"/>
      <c r="DG4957" s="37"/>
      <c r="DH4957" s="37"/>
      <c r="DI4957" s="37"/>
      <c r="DJ4957" s="37"/>
      <c r="DL4957" s="13" t="str">
        <f t="shared" si="79"/>
        <v/>
      </c>
    </row>
    <row r="4958" spans="1:116" s="12" customFormat="1" x14ac:dyDescent="0.25">
      <c r="A4958" s="10"/>
      <c r="B4958" s="41"/>
      <c r="D4958" s="39"/>
      <c r="E4958" s="39"/>
      <c r="F4958" s="10"/>
      <c r="G4958" s="10"/>
      <c r="H4958" s="11"/>
      <c r="I4958" s="10"/>
      <c r="J4958" s="10"/>
      <c r="K4958" s="39"/>
      <c r="L4958" s="24"/>
      <c r="M4958" s="27"/>
      <c r="N4958" s="37"/>
      <c r="O4958" s="37"/>
      <c r="P4958" s="37"/>
      <c r="Q4958" s="37"/>
      <c r="R4958" s="37"/>
      <c r="S4958" s="37"/>
      <c r="T4958" s="37"/>
      <c r="U4958" s="37"/>
      <c r="V4958" s="37"/>
      <c r="W4958" s="37"/>
      <c r="X4958" s="37"/>
      <c r="Y4958" s="37"/>
      <c r="Z4958" s="37"/>
      <c r="AA4958" s="37"/>
      <c r="AB4958" s="37"/>
      <c r="AC4958" s="37"/>
      <c r="AD4958" s="37"/>
      <c r="AE4958" s="37"/>
      <c r="AF4958" s="37"/>
      <c r="AG4958" s="37"/>
      <c r="AH4958" s="37"/>
      <c r="AI4958" s="37"/>
      <c r="AJ4958" s="37"/>
      <c r="AK4958" s="37"/>
      <c r="AL4958" s="37"/>
      <c r="AM4958" s="37"/>
      <c r="AN4958" s="37"/>
      <c r="AO4958" s="37"/>
      <c r="AP4958" s="37"/>
      <c r="AQ4958" s="37"/>
      <c r="AR4958" s="37"/>
      <c r="AS4958" s="37"/>
      <c r="AT4958" s="37"/>
      <c r="AU4958" s="37"/>
      <c r="AV4958" s="37"/>
      <c r="AW4958" s="37"/>
      <c r="AX4958" s="37"/>
      <c r="AY4958" s="37"/>
      <c r="AZ4958" s="37"/>
      <c r="BA4958" s="37"/>
      <c r="BB4958" s="37"/>
      <c r="BC4958" s="37"/>
      <c r="BD4958" s="37"/>
      <c r="BE4958" s="37"/>
      <c r="BF4958" s="37"/>
      <c r="BG4958" s="37"/>
      <c r="BH4958" s="37"/>
      <c r="BI4958" s="37"/>
      <c r="BJ4958" s="37"/>
      <c r="BK4958" s="37"/>
      <c r="BL4958" s="37"/>
      <c r="BM4958" s="37"/>
      <c r="BN4958" s="37"/>
      <c r="BO4958" s="37"/>
      <c r="BP4958" s="37"/>
      <c r="BQ4958" s="37"/>
      <c r="BR4958" s="37"/>
      <c r="BS4958" s="37"/>
      <c r="BT4958" s="37"/>
      <c r="BU4958" s="37"/>
      <c r="BV4958" s="37"/>
      <c r="BW4958" s="37"/>
      <c r="BX4958" s="37"/>
      <c r="BY4958" s="37"/>
      <c r="BZ4958" s="37"/>
      <c r="CA4958" s="37"/>
      <c r="CB4958" s="37"/>
      <c r="CC4958" s="37"/>
      <c r="CD4958" s="37"/>
      <c r="CE4958" s="37"/>
      <c r="CF4958" s="37"/>
      <c r="CG4958" s="37"/>
      <c r="CH4958" s="37"/>
      <c r="CI4958" s="37"/>
      <c r="CJ4958" s="37"/>
      <c r="CK4958" s="37"/>
      <c r="CL4958" s="37"/>
      <c r="CM4958" s="37"/>
      <c r="CN4958" s="37"/>
      <c r="CO4958" s="37"/>
      <c r="CP4958" s="37"/>
      <c r="CQ4958" s="37"/>
      <c r="CR4958" s="37"/>
      <c r="CS4958" s="37"/>
      <c r="CT4958" s="37"/>
      <c r="CU4958" s="37"/>
      <c r="CV4958" s="37"/>
      <c r="CW4958" s="37"/>
      <c r="CX4958" s="37"/>
      <c r="CY4958" s="37"/>
      <c r="CZ4958" s="37"/>
      <c r="DA4958" s="37"/>
      <c r="DB4958" s="37"/>
      <c r="DC4958" s="37"/>
      <c r="DD4958" s="37"/>
      <c r="DE4958" s="37"/>
      <c r="DF4958" s="37"/>
      <c r="DG4958" s="37"/>
      <c r="DH4958" s="37"/>
      <c r="DI4958" s="37"/>
      <c r="DJ4958" s="37"/>
      <c r="DL4958" s="13" t="str">
        <f t="shared" si="79"/>
        <v/>
      </c>
    </row>
    <row r="4959" spans="1:116" s="12" customFormat="1" x14ac:dyDescent="0.25">
      <c r="A4959" s="10"/>
      <c r="B4959" s="41"/>
      <c r="D4959" s="39"/>
      <c r="E4959" s="39"/>
      <c r="F4959" s="10"/>
      <c r="G4959" s="10"/>
      <c r="H4959" s="11"/>
      <c r="I4959" s="10"/>
      <c r="J4959" s="10"/>
      <c r="K4959" s="39"/>
      <c r="L4959" s="24"/>
      <c r="M4959" s="27"/>
      <c r="N4959" s="37"/>
      <c r="O4959" s="37"/>
      <c r="P4959" s="37"/>
      <c r="Q4959" s="37"/>
      <c r="R4959" s="37"/>
      <c r="S4959" s="37"/>
      <c r="T4959" s="37"/>
      <c r="U4959" s="37"/>
      <c r="V4959" s="37"/>
      <c r="W4959" s="37"/>
      <c r="X4959" s="37"/>
      <c r="Y4959" s="37"/>
      <c r="Z4959" s="37"/>
      <c r="AA4959" s="37"/>
      <c r="AB4959" s="37"/>
      <c r="AC4959" s="37"/>
      <c r="AD4959" s="37"/>
      <c r="AE4959" s="37"/>
      <c r="AF4959" s="37"/>
      <c r="AG4959" s="37"/>
      <c r="AH4959" s="37"/>
      <c r="AI4959" s="37"/>
      <c r="AJ4959" s="37"/>
      <c r="AK4959" s="37"/>
      <c r="AL4959" s="37"/>
      <c r="AM4959" s="37"/>
      <c r="AN4959" s="37"/>
      <c r="AO4959" s="37"/>
      <c r="AP4959" s="37"/>
      <c r="AQ4959" s="37"/>
      <c r="AR4959" s="37"/>
      <c r="AS4959" s="37"/>
      <c r="AT4959" s="37"/>
      <c r="AU4959" s="37"/>
      <c r="AV4959" s="37"/>
      <c r="AW4959" s="37"/>
      <c r="AX4959" s="37"/>
      <c r="AY4959" s="37"/>
      <c r="AZ4959" s="37"/>
      <c r="BA4959" s="37"/>
      <c r="BB4959" s="37"/>
      <c r="BC4959" s="37"/>
      <c r="BD4959" s="37"/>
      <c r="BE4959" s="37"/>
      <c r="BF4959" s="37"/>
      <c r="BG4959" s="37"/>
      <c r="BH4959" s="37"/>
      <c r="BI4959" s="37"/>
      <c r="BJ4959" s="37"/>
      <c r="BK4959" s="37"/>
      <c r="BL4959" s="37"/>
      <c r="BM4959" s="37"/>
      <c r="BN4959" s="37"/>
      <c r="BO4959" s="37"/>
      <c r="BP4959" s="37"/>
      <c r="BQ4959" s="37"/>
      <c r="BR4959" s="37"/>
      <c r="BS4959" s="37"/>
      <c r="BT4959" s="37"/>
      <c r="BU4959" s="37"/>
      <c r="BV4959" s="37"/>
      <c r="BW4959" s="37"/>
      <c r="BX4959" s="37"/>
      <c r="BY4959" s="37"/>
      <c r="BZ4959" s="37"/>
      <c r="CA4959" s="37"/>
      <c r="CB4959" s="37"/>
      <c r="CC4959" s="37"/>
      <c r="CD4959" s="37"/>
      <c r="CE4959" s="37"/>
      <c r="CF4959" s="37"/>
      <c r="CG4959" s="37"/>
      <c r="CH4959" s="37"/>
      <c r="CI4959" s="37"/>
      <c r="CJ4959" s="37"/>
      <c r="CK4959" s="37"/>
      <c r="CL4959" s="37"/>
      <c r="CM4959" s="37"/>
      <c r="CN4959" s="37"/>
      <c r="CO4959" s="37"/>
      <c r="CP4959" s="37"/>
      <c r="CQ4959" s="37"/>
      <c r="CR4959" s="37"/>
      <c r="CS4959" s="37"/>
      <c r="CT4959" s="37"/>
      <c r="CU4959" s="37"/>
      <c r="CV4959" s="37"/>
      <c r="CW4959" s="37"/>
      <c r="CX4959" s="37"/>
      <c r="CY4959" s="37"/>
      <c r="CZ4959" s="37"/>
      <c r="DA4959" s="37"/>
      <c r="DB4959" s="37"/>
      <c r="DC4959" s="37"/>
      <c r="DD4959" s="37"/>
      <c r="DE4959" s="37"/>
      <c r="DF4959" s="37"/>
      <c r="DG4959" s="37"/>
      <c r="DH4959" s="37"/>
      <c r="DI4959" s="37"/>
      <c r="DJ4959" s="37"/>
      <c r="DL4959" s="13" t="str">
        <f t="shared" si="79"/>
        <v/>
      </c>
    </row>
    <row r="4960" spans="1:116" s="12" customFormat="1" x14ac:dyDescent="0.25">
      <c r="A4960" s="10"/>
      <c r="B4960" s="41"/>
      <c r="D4960" s="39"/>
      <c r="E4960" s="39"/>
      <c r="F4960" s="10"/>
      <c r="G4960" s="10"/>
      <c r="H4960" s="11"/>
      <c r="I4960" s="10"/>
      <c r="J4960" s="10"/>
      <c r="K4960" s="39"/>
      <c r="L4960" s="24"/>
      <c r="M4960" s="27"/>
      <c r="N4960" s="37"/>
      <c r="O4960" s="37"/>
      <c r="P4960" s="37"/>
      <c r="Q4960" s="37"/>
      <c r="R4960" s="37"/>
      <c r="S4960" s="37"/>
      <c r="T4960" s="37"/>
      <c r="U4960" s="37"/>
      <c r="V4960" s="37"/>
      <c r="W4960" s="37"/>
      <c r="X4960" s="37"/>
      <c r="Y4960" s="37"/>
      <c r="Z4960" s="37"/>
      <c r="AA4960" s="37"/>
      <c r="AB4960" s="37"/>
      <c r="AC4960" s="37"/>
      <c r="AD4960" s="37"/>
      <c r="AE4960" s="37"/>
      <c r="AF4960" s="37"/>
      <c r="AG4960" s="37"/>
      <c r="AH4960" s="37"/>
      <c r="AI4960" s="37"/>
      <c r="AJ4960" s="37"/>
      <c r="AK4960" s="37"/>
      <c r="AL4960" s="37"/>
      <c r="AM4960" s="37"/>
      <c r="AN4960" s="37"/>
      <c r="AO4960" s="37"/>
      <c r="AP4960" s="37"/>
      <c r="AQ4960" s="37"/>
      <c r="AR4960" s="37"/>
      <c r="AS4960" s="37"/>
      <c r="AT4960" s="37"/>
      <c r="AU4960" s="37"/>
      <c r="AV4960" s="37"/>
      <c r="AW4960" s="37"/>
      <c r="AX4960" s="37"/>
      <c r="AY4960" s="37"/>
      <c r="AZ4960" s="37"/>
      <c r="BA4960" s="37"/>
      <c r="BB4960" s="37"/>
      <c r="BC4960" s="37"/>
      <c r="BD4960" s="37"/>
      <c r="BE4960" s="37"/>
      <c r="BF4960" s="37"/>
      <c r="BG4960" s="37"/>
      <c r="BH4960" s="37"/>
      <c r="BI4960" s="37"/>
      <c r="BJ4960" s="37"/>
      <c r="BK4960" s="37"/>
      <c r="BL4960" s="37"/>
      <c r="BM4960" s="37"/>
      <c r="BN4960" s="37"/>
      <c r="BO4960" s="37"/>
      <c r="BP4960" s="37"/>
      <c r="BQ4960" s="37"/>
      <c r="BR4960" s="37"/>
      <c r="BS4960" s="37"/>
      <c r="BT4960" s="37"/>
      <c r="BU4960" s="37"/>
      <c r="BV4960" s="37"/>
      <c r="BW4960" s="37"/>
      <c r="BX4960" s="37"/>
      <c r="BY4960" s="37"/>
      <c r="BZ4960" s="37"/>
      <c r="CA4960" s="37"/>
      <c r="CB4960" s="37"/>
      <c r="CC4960" s="37"/>
      <c r="CD4960" s="37"/>
      <c r="CE4960" s="37"/>
      <c r="CF4960" s="37"/>
      <c r="CG4960" s="37"/>
      <c r="CH4960" s="37"/>
      <c r="CI4960" s="37"/>
      <c r="CJ4960" s="37"/>
      <c r="CK4960" s="37"/>
      <c r="CL4960" s="37"/>
      <c r="CM4960" s="37"/>
      <c r="CN4960" s="37"/>
      <c r="CO4960" s="37"/>
      <c r="CP4960" s="37"/>
      <c r="CQ4960" s="37"/>
      <c r="CR4960" s="37"/>
      <c r="CS4960" s="37"/>
      <c r="CT4960" s="37"/>
      <c r="CU4960" s="37"/>
      <c r="CV4960" s="37"/>
      <c r="CW4960" s="37"/>
      <c r="CX4960" s="37"/>
      <c r="CY4960" s="37"/>
      <c r="CZ4960" s="37"/>
      <c r="DA4960" s="37"/>
      <c r="DB4960" s="37"/>
      <c r="DC4960" s="37"/>
      <c r="DD4960" s="37"/>
      <c r="DE4960" s="37"/>
      <c r="DF4960" s="37"/>
      <c r="DG4960" s="37"/>
      <c r="DH4960" s="37"/>
      <c r="DI4960" s="37"/>
      <c r="DJ4960" s="37"/>
      <c r="DL4960" s="13" t="str">
        <f t="shared" si="79"/>
        <v/>
      </c>
    </row>
    <row r="4961" spans="1:116" s="12" customFormat="1" x14ac:dyDescent="0.25">
      <c r="A4961" s="10"/>
      <c r="B4961" s="41"/>
      <c r="D4961" s="39"/>
      <c r="E4961" s="39"/>
      <c r="F4961" s="10"/>
      <c r="G4961" s="10"/>
      <c r="H4961" s="11"/>
      <c r="I4961" s="10"/>
      <c r="J4961" s="10"/>
      <c r="K4961" s="39"/>
      <c r="L4961" s="24"/>
      <c r="M4961" s="27"/>
      <c r="N4961" s="37"/>
      <c r="O4961" s="37"/>
      <c r="P4961" s="37"/>
      <c r="Q4961" s="37"/>
      <c r="R4961" s="37"/>
      <c r="S4961" s="37"/>
      <c r="T4961" s="37"/>
      <c r="U4961" s="37"/>
      <c r="V4961" s="37"/>
      <c r="W4961" s="37"/>
      <c r="X4961" s="37"/>
      <c r="Y4961" s="37"/>
      <c r="Z4961" s="37"/>
      <c r="AA4961" s="37"/>
      <c r="AB4961" s="37"/>
      <c r="AC4961" s="37"/>
      <c r="AD4961" s="37"/>
      <c r="AE4961" s="37"/>
      <c r="AF4961" s="37"/>
      <c r="AG4961" s="37"/>
      <c r="AH4961" s="37"/>
      <c r="AI4961" s="37"/>
      <c r="AJ4961" s="37"/>
      <c r="AK4961" s="37"/>
      <c r="AL4961" s="37"/>
      <c r="AM4961" s="37"/>
      <c r="AN4961" s="37"/>
      <c r="AO4961" s="37"/>
      <c r="AP4961" s="37"/>
      <c r="AQ4961" s="37"/>
      <c r="AR4961" s="37"/>
      <c r="AS4961" s="37"/>
      <c r="AT4961" s="37"/>
      <c r="AU4961" s="37"/>
      <c r="AV4961" s="37"/>
      <c r="AW4961" s="37"/>
      <c r="AX4961" s="37"/>
      <c r="AY4961" s="37"/>
      <c r="AZ4961" s="37"/>
      <c r="BA4961" s="37"/>
      <c r="BB4961" s="37"/>
      <c r="BC4961" s="37"/>
      <c r="BD4961" s="37"/>
      <c r="BE4961" s="37"/>
      <c r="BF4961" s="37"/>
      <c r="BG4961" s="37"/>
      <c r="BH4961" s="37"/>
      <c r="BI4961" s="37"/>
      <c r="BJ4961" s="37"/>
      <c r="BK4961" s="37"/>
      <c r="BL4961" s="37"/>
      <c r="BM4961" s="37"/>
      <c r="BN4961" s="37"/>
      <c r="BO4961" s="37"/>
      <c r="BP4961" s="37"/>
      <c r="BQ4961" s="37"/>
      <c r="BR4961" s="37"/>
      <c r="BS4961" s="37"/>
      <c r="BT4961" s="37"/>
      <c r="BU4961" s="37"/>
      <c r="BV4961" s="37"/>
      <c r="BW4961" s="37"/>
      <c r="BX4961" s="37"/>
      <c r="BY4961" s="37"/>
      <c r="BZ4961" s="37"/>
      <c r="CA4961" s="37"/>
      <c r="CB4961" s="37"/>
      <c r="CC4961" s="37"/>
      <c r="CD4961" s="37"/>
      <c r="CE4961" s="37"/>
      <c r="CF4961" s="37"/>
      <c r="CG4961" s="37"/>
      <c r="CH4961" s="37"/>
      <c r="CI4961" s="37"/>
      <c r="CJ4961" s="37"/>
      <c r="CK4961" s="37"/>
      <c r="CL4961" s="37"/>
      <c r="CM4961" s="37"/>
      <c r="CN4961" s="37"/>
      <c r="CO4961" s="37"/>
      <c r="CP4961" s="37"/>
      <c r="CQ4961" s="37"/>
      <c r="CR4961" s="37"/>
      <c r="CS4961" s="37"/>
      <c r="CT4961" s="37"/>
      <c r="CU4961" s="37"/>
      <c r="CV4961" s="37"/>
      <c r="CW4961" s="37"/>
      <c r="CX4961" s="37"/>
      <c r="CY4961" s="37"/>
      <c r="CZ4961" s="37"/>
      <c r="DA4961" s="37"/>
      <c r="DB4961" s="37"/>
      <c r="DC4961" s="37"/>
      <c r="DD4961" s="37"/>
      <c r="DE4961" s="37"/>
      <c r="DF4961" s="37"/>
      <c r="DG4961" s="37"/>
      <c r="DH4961" s="37"/>
      <c r="DI4961" s="37"/>
      <c r="DJ4961" s="37"/>
      <c r="DL4961" s="13" t="str">
        <f t="shared" si="79"/>
        <v/>
      </c>
    </row>
    <row r="4962" spans="1:116" s="12" customFormat="1" x14ac:dyDescent="0.25">
      <c r="A4962" s="10"/>
      <c r="B4962" s="41"/>
      <c r="D4962" s="39"/>
      <c r="E4962" s="39"/>
      <c r="F4962" s="10"/>
      <c r="G4962" s="10"/>
      <c r="H4962" s="11"/>
      <c r="I4962" s="10"/>
      <c r="J4962" s="10"/>
      <c r="K4962" s="39"/>
      <c r="L4962" s="24"/>
      <c r="M4962" s="27"/>
      <c r="N4962" s="37"/>
      <c r="O4962" s="37"/>
      <c r="P4962" s="37"/>
      <c r="Q4962" s="37"/>
      <c r="R4962" s="37"/>
      <c r="S4962" s="37"/>
      <c r="T4962" s="37"/>
      <c r="U4962" s="37"/>
      <c r="V4962" s="37"/>
      <c r="W4962" s="37"/>
      <c r="X4962" s="37"/>
      <c r="Y4962" s="37"/>
      <c r="Z4962" s="37"/>
      <c r="AA4962" s="37"/>
      <c r="AB4962" s="37"/>
      <c r="AC4962" s="37"/>
      <c r="AD4962" s="37"/>
      <c r="AE4962" s="37"/>
      <c r="AF4962" s="37"/>
      <c r="AG4962" s="37"/>
      <c r="AH4962" s="37"/>
      <c r="AI4962" s="37"/>
      <c r="AJ4962" s="37"/>
      <c r="AK4962" s="37"/>
      <c r="AL4962" s="37"/>
      <c r="AM4962" s="37"/>
      <c r="AN4962" s="37"/>
      <c r="AO4962" s="37"/>
      <c r="AP4962" s="37"/>
      <c r="AQ4962" s="37"/>
      <c r="AR4962" s="37"/>
      <c r="AS4962" s="37"/>
      <c r="AT4962" s="37"/>
      <c r="AU4962" s="37"/>
      <c r="AV4962" s="37"/>
      <c r="AW4962" s="37"/>
      <c r="AX4962" s="37"/>
      <c r="AY4962" s="37"/>
      <c r="AZ4962" s="37"/>
      <c r="BA4962" s="37"/>
      <c r="BB4962" s="37"/>
      <c r="BC4962" s="37"/>
      <c r="BD4962" s="37"/>
      <c r="BE4962" s="37"/>
      <c r="BF4962" s="37"/>
      <c r="BG4962" s="37"/>
      <c r="BH4962" s="37"/>
      <c r="BI4962" s="37"/>
      <c r="BJ4962" s="37"/>
      <c r="BK4962" s="37"/>
      <c r="BL4962" s="37"/>
      <c r="BM4962" s="37"/>
      <c r="BN4962" s="37"/>
      <c r="BO4962" s="37"/>
      <c r="BP4962" s="37"/>
      <c r="BQ4962" s="37"/>
      <c r="BR4962" s="37"/>
      <c r="BS4962" s="37"/>
      <c r="BT4962" s="37"/>
      <c r="BU4962" s="37"/>
      <c r="BV4962" s="37"/>
      <c r="BW4962" s="37"/>
      <c r="BX4962" s="37"/>
      <c r="BY4962" s="37"/>
      <c r="BZ4962" s="37"/>
      <c r="CA4962" s="37"/>
      <c r="CB4962" s="37"/>
      <c r="CC4962" s="37"/>
      <c r="CD4962" s="37"/>
      <c r="CE4962" s="37"/>
      <c r="CF4962" s="37"/>
      <c r="CG4962" s="37"/>
      <c r="CH4962" s="37"/>
      <c r="CI4962" s="37"/>
      <c r="CJ4962" s="37"/>
      <c r="CK4962" s="37"/>
      <c r="CL4962" s="37"/>
      <c r="CM4962" s="37"/>
      <c r="CN4962" s="37"/>
      <c r="CO4962" s="37"/>
      <c r="CP4962" s="37"/>
      <c r="CQ4962" s="37"/>
      <c r="CR4962" s="37"/>
      <c r="CS4962" s="37"/>
      <c r="CT4962" s="37"/>
      <c r="CU4962" s="37"/>
      <c r="CV4962" s="37"/>
      <c r="CW4962" s="37"/>
      <c r="CX4962" s="37"/>
      <c r="CY4962" s="37"/>
      <c r="CZ4962" s="37"/>
      <c r="DA4962" s="37"/>
      <c r="DB4962" s="37"/>
      <c r="DC4962" s="37"/>
      <c r="DD4962" s="37"/>
      <c r="DE4962" s="37"/>
      <c r="DF4962" s="37"/>
      <c r="DG4962" s="37"/>
      <c r="DH4962" s="37"/>
      <c r="DI4962" s="37"/>
      <c r="DJ4962" s="37"/>
      <c r="DL4962" s="13" t="str">
        <f t="shared" si="79"/>
        <v/>
      </c>
    </row>
    <row r="4963" spans="1:116" s="12" customFormat="1" x14ac:dyDescent="0.25">
      <c r="A4963" s="10"/>
      <c r="B4963" s="41"/>
      <c r="D4963" s="39"/>
      <c r="E4963" s="39"/>
      <c r="F4963" s="10"/>
      <c r="G4963" s="10"/>
      <c r="H4963" s="11"/>
      <c r="I4963" s="10"/>
      <c r="J4963" s="10"/>
      <c r="K4963" s="39"/>
      <c r="L4963" s="24"/>
      <c r="M4963" s="27"/>
      <c r="N4963" s="37"/>
      <c r="O4963" s="37"/>
      <c r="P4963" s="37"/>
      <c r="Q4963" s="37"/>
      <c r="R4963" s="37"/>
      <c r="S4963" s="37"/>
      <c r="T4963" s="37"/>
      <c r="U4963" s="37"/>
      <c r="V4963" s="37"/>
      <c r="W4963" s="37"/>
      <c r="X4963" s="37"/>
      <c r="Y4963" s="37"/>
      <c r="Z4963" s="37"/>
      <c r="AA4963" s="37"/>
      <c r="AB4963" s="37"/>
      <c r="AC4963" s="37"/>
      <c r="AD4963" s="37"/>
      <c r="AE4963" s="37"/>
      <c r="AF4963" s="37"/>
      <c r="AG4963" s="37"/>
      <c r="AH4963" s="37"/>
      <c r="AI4963" s="37"/>
      <c r="AJ4963" s="37"/>
      <c r="AK4963" s="37"/>
      <c r="AL4963" s="37"/>
      <c r="AM4963" s="37"/>
      <c r="AN4963" s="37"/>
      <c r="AO4963" s="37"/>
      <c r="AP4963" s="37"/>
      <c r="AQ4963" s="37"/>
      <c r="AR4963" s="37"/>
      <c r="AS4963" s="37"/>
      <c r="AT4963" s="37"/>
      <c r="AU4963" s="37"/>
      <c r="AV4963" s="37"/>
      <c r="AW4963" s="37"/>
      <c r="AX4963" s="37"/>
      <c r="AY4963" s="37"/>
      <c r="AZ4963" s="37"/>
      <c r="BA4963" s="37"/>
      <c r="BB4963" s="37"/>
      <c r="BC4963" s="37"/>
      <c r="BD4963" s="37"/>
      <c r="BE4963" s="37"/>
      <c r="BF4963" s="37"/>
      <c r="BG4963" s="37"/>
      <c r="BH4963" s="37"/>
      <c r="BI4963" s="37"/>
      <c r="BJ4963" s="37"/>
      <c r="BK4963" s="37"/>
      <c r="BL4963" s="37"/>
      <c r="BM4963" s="37"/>
      <c r="BN4963" s="37"/>
      <c r="BO4963" s="37"/>
      <c r="BP4963" s="37"/>
      <c r="BQ4963" s="37"/>
      <c r="BR4963" s="37"/>
      <c r="BS4963" s="37"/>
      <c r="BT4963" s="37"/>
      <c r="BU4963" s="37"/>
      <c r="BV4963" s="37"/>
      <c r="BW4963" s="37"/>
      <c r="BX4963" s="37"/>
      <c r="BY4963" s="37"/>
      <c r="BZ4963" s="37"/>
      <c r="CA4963" s="37"/>
      <c r="CB4963" s="37"/>
      <c r="CC4963" s="37"/>
      <c r="CD4963" s="37"/>
      <c r="CE4963" s="37"/>
      <c r="CF4963" s="37"/>
      <c r="CG4963" s="37"/>
      <c r="CH4963" s="37"/>
      <c r="CI4963" s="37"/>
      <c r="CJ4963" s="37"/>
      <c r="CK4963" s="37"/>
      <c r="CL4963" s="37"/>
      <c r="CM4963" s="37"/>
      <c r="CN4963" s="37"/>
      <c r="CO4963" s="37"/>
      <c r="CP4963" s="37"/>
      <c r="CQ4963" s="37"/>
      <c r="CR4963" s="37"/>
      <c r="CS4963" s="37"/>
      <c r="CT4963" s="37"/>
      <c r="CU4963" s="37"/>
      <c r="CV4963" s="37"/>
      <c r="CW4963" s="37"/>
      <c r="CX4963" s="37"/>
      <c r="CY4963" s="37"/>
      <c r="CZ4963" s="37"/>
      <c r="DA4963" s="37"/>
      <c r="DB4963" s="37"/>
      <c r="DC4963" s="37"/>
      <c r="DD4963" s="37"/>
      <c r="DE4963" s="37"/>
      <c r="DF4963" s="37"/>
      <c r="DG4963" s="37"/>
      <c r="DH4963" s="37"/>
      <c r="DI4963" s="37"/>
      <c r="DJ4963" s="37"/>
      <c r="DL4963" s="13" t="str">
        <f t="shared" si="79"/>
        <v/>
      </c>
    </row>
    <row r="4964" spans="1:116" s="12" customFormat="1" x14ac:dyDescent="0.25">
      <c r="A4964" s="10"/>
      <c r="B4964" s="41"/>
      <c r="D4964" s="39"/>
      <c r="E4964" s="39"/>
      <c r="F4964" s="10"/>
      <c r="G4964" s="10"/>
      <c r="H4964" s="11"/>
      <c r="I4964" s="10"/>
      <c r="J4964" s="10"/>
      <c r="K4964" s="39"/>
      <c r="L4964" s="24"/>
      <c r="M4964" s="27"/>
      <c r="N4964" s="37"/>
      <c r="O4964" s="37"/>
      <c r="P4964" s="37"/>
      <c r="Q4964" s="37"/>
      <c r="R4964" s="37"/>
      <c r="S4964" s="37"/>
      <c r="T4964" s="37"/>
      <c r="U4964" s="37"/>
      <c r="V4964" s="37"/>
      <c r="W4964" s="37"/>
      <c r="X4964" s="37"/>
      <c r="Y4964" s="37"/>
      <c r="Z4964" s="37"/>
      <c r="AA4964" s="37"/>
      <c r="AB4964" s="37"/>
      <c r="AC4964" s="37"/>
      <c r="AD4964" s="37"/>
      <c r="AE4964" s="37"/>
      <c r="AF4964" s="37"/>
      <c r="AG4964" s="37"/>
      <c r="AH4964" s="37"/>
      <c r="AI4964" s="37"/>
      <c r="AJ4964" s="37"/>
      <c r="AK4964" s="37"/>
      <c r="AL4964" s="37"/>
      <c r="AM4964" s="37"/>
      <c r="AN4964" s="37"/>
      <c r="AO4964" s="37"/>
      <c r="AP4964" s="37"/>
      <c r="AQ4964" s="37"/>
      <c r="AR4964" s="37"/>
      <c r="AS4964" s="37"/>
      <c r="AT4964" s="37"/>
      <c r="AU4964" s="37"/>
      <c r="AV4964" s="37"/>
      <c r="AW4964" s="37"/>
      <c r="AX4964" s="37"/>
      <c r="AY4964" s="37"/>
      <c r="AZ4964" s="37"/>
      <c r="BA4964" s="37"/>
      <c r="BB4964" s="37"/>
      <c r="BC4964" s="37"/>
      <c r="BD4964" s="37"/>
      <c r="BE4964" s="37"/>
      <c r="BF4964" s="37"/>
      <c r="BG4964" s="37"/>
      <c r="BH4964" s="37"/>
      <c r="BI4964" s="37"/>
      <c r="BJ4964" s="37"/>
      <c r="BK4964" s="37"/>
      <c r="BL4964" s="37"/>
      <c r="BM4964" s="37"/>
      <c r="BN4964" s="37"/>
      <c r="BO4964" s="37"/>
      <c r="BP4964" s="37"/>
      <c r="BQ4964" s="37"/>
      <c r="BR4964" s="37"/>
      <c r="BS4964" s="37"/>
      <c r="BT4964" s="37"/>
      <c r="BU4964" s="37"/>
      <c r="BV4964" s="37"/>
      <c r="BW4964" s="37"/>
      <c r="BX4964" s="37"/>
      <c r="BY4964" s="37"/>
      <c r="BZ4964" s="37"/>
      <c r="CA4964" s="37"/>
      <c r="CB4964" s="37"/>
      <c r="CC4964" s="37"/>
      <c r="CD4964" s="37"/>
      <c r="CE4964" s="37"/>
      <c r="CF4964" s="37"/>
      <c r="CG4964" s="37"/>
      <c r="CH4964" s="37"/>
      <c r="CI4964" s="37"/>
      <c r="CJ4964" s="37"/>
      <c r="CK4964" s="37"/>
      <c r="CL4964" s="37"/>
      <c r="CM4964" s="37"/>
      <c r="CN4964" s="37"/>
      <c r="CO4964" s="37"/>
      <c r="CP4964" s="37"/>
      <c r="CQ4964" s="37"/>
      <c r="CR4964" s="37"/>
      <c r="CS4964" s="37"/>
      <c r="CT4964" s="37"/>
      <c r="CU4964" s="37"/>
      <c r="CV4964" s="37"/>
      <c r="CW4964" s="37"/>
      <c r="CX4964" s="37"/>
      <c r="CY4964" s="37"/>
      <c r="CZ4964" s="37"/>
      <c r="DA4964" s="37"/>
      <c r="DB4964" s="37"/>
      <c r="DC4964" s="37"/>
      <c r="DD4964" s="37"/>
      <c r="DE4964" s="37"/>
      <c r="DF4964" s="37"/>
      <c r="DG4964" s="37"/>
      <c r="DH4964" s="37"/>
      <c r="DI4964" s="37"/>
      <c r="DJ4964" s="37"/>
      <c r="DL4964" s="13" t="str">
        <f t="shared" si="79"/>
        <v/>
      </c>
    </row>
    <row r="4965" spans="1:116" s="12" customFormat="1" x14ac:dyDescent="0.25">
      <c r="A4965" s="10"/>
      <c r="B4965" s="41"/>
      <c r="D4965" s="39"/>
      <c r="E4965" s="39"/>
      <c r="F4965" s="10"/>
      <c r="G4965" s="10"/>
      <c r="H4965" s="11"/>
      <c r="I4965" s="10"/>
      <c r="J4965" s="10"/>
      <c r="K4965" s="39"/>
      <c r="L4965" s="24"/>
      <c r="M4965" s="27"/>
      <c r="N4965" s="37"/>
      <c r="O4965" s="37"/>
      <c r="P4965" s="37"/>
      <c r="Q4965" s="37"/>
      <c r="R4965" s="37"/>
      <c r="S4965" s="37"/>
      <c r="T4965" s="37"/>
      <c r="U4965" s="37"/>
      <c r="V4965" s="37"/>
      <c r="W4965" s="37"/>
      <c r="X4965" s="37"/>
      <c r="Y4965" s="37"/>
      <c r="Z4965" s="37"/>
      <c r="AA4965" s="37"/>
      <c r="AB4965" s="37"/>
      <c r="AC4965" s="37"/>
      <c r="AD4965" s="37"/>
      <c r="AE4965" s="37"/>
      <c r="AF4965" s="37"/>
      <c r="AG4965" s="37"/>
      <c r="AH4965" s="37"/>
      <c r="AI4965" s="37"/>
      <c r="AJ4965" s="37"/>
      <c r="AK4965" s="37"/>
      <c r="AL4965" s="37"/>
      <c r="AM4965" s="37"/>
      <c r="AN4965" s="37"/>
      <c r="AO4965" s="37"/>
      <c r="AP4965" s="37"/>
      <c r="AQ4965" s="37"/>
      <c r="AR4965" s="37"/>
      <c r="AS4965" s="37"/>
      <c r="AT4965" s="37"/>
      <c r="AU4965" s="37"/>
      <c r="AV4965" s="37"/>
      <c r="AW4965" s="37"/>
      <c r="AX4965" s="37"/>
      <c r="AY4965" s="37"/>
      <c r="AZ4965" s="37"/>
      <c r="BA4965" s="37"/>
      <c r="BB4965" s="37"/>
      <c r="BC4965" s="37"/>
      <c r="BD4965" s="37"/>
      <c r="BE4965" s="37"/>
      <c r="BF4965" s="37"/>
      <c r="BG4965" s="37"/>
      <c r="BH4965" s="37"/>
      <c r="BI4965" s="37"/>
      <c r="BJ4965" s="37"/>
      <c r="BK4965" s="37"/>
      <c r="BL4965" s="37"/>
      <c r="BM4965" s="37"/>
      <c r="BN4965" s="37"/>
      <c r="BO4965" s="37"/>
      <c r="BP4965" s="37"/>
      <c r="BQ4965" s="37"/>
      <c r="BR4965" s="37"/>
      <c r="BS4965" s="37"/>
      <c r="BT4965" s="37"/>
      <c r="BU4965" s="37"/>
      <c r="BV4965" s="37"/>
      <c r="BW4965" s="37"/>
      <c r="BX4965" s="37"/>
      <c r="BY4965" s="37"/>
      <c r="BZ4965" s="37"/>
      <c r="CA4965" s="37"/>
      <c r="CB4965" s="37"/>
      <c r="CC4965" s="37"/>
      <c r="CD4965" s="37"/>
      <c r="CE4965" s="37"/>
      <c r="CF4965" s="37"/>
      <c r="CG4965" s="37"/>
      <c r="CH4965" s="37"/>
      <c r="CI4965" s="37"/>
      <c r="CJ4965" s="37"/>
      <c r="CK4965" s="37"/>
      <c r="CL4965" s="37"/>
      <c r="CM4965" s="37"/>
      <c r="CN4965" s="37"/>
      <c r="CO4965" s="37"/>
      <c r="CP4965" s="37"/>
      <c r="CQ4965" s="37"/>
      <c r="CR4965" s="37"/>
      <c r="CS4965" s="37"/>
      <c r="CT4965" s="37"/>
      <c r="CU4965" s="37"/>
      <c r="CV4965" s="37"/>
      <c r="CW4965" s="37"/>
      <c r="CX4965" s="37"/>
      <c r="CY4965" s="37"/>
      <c r="CZ4965" s="37"/>
      <c r="DA4965" s="37"/>
      <c r="DB4965" s="37"/>
      <c r="DC4965" s="37"/>
      <c r="DD4965" s="37"/>
      <c r="DE4965" s="37"/>
      <c r="DF4965" s="37"/>
      <c r="DG4965" s="37"/>
      <c r="DH4965" s="37"/>
      <c r="DI4965" s="37"/>
      <c r="DJ4965" s="37"/>
      <c r="DL4965" s="13" t="str">
        <f t="shared" si="79"/>
        <v/>
      </c>
    </row>
    <row r="4966" spans="1:116" s="12" customFormat="1" x14ac:dyDescent="0.25">
      <c r="A4966" s="10"/>
      <c r="B4966" s="41"/>
      <c r="D4966" s="39"/>
      <c r="E4966" s="39"/>
      <c r="F4966" s="10"/>
      <c r="G4966" s="10"/>
      <c r="H4966" s="11"/>
      <c r="I4966" s="10"/>
      <c r="J4966" s="10"/>
      <c r="K4966" s="39"/>
      <c r="L4966" s="24"/>
      <c r="M4966" s="27"/>
      <c r="N4966" s="37"/>
      <c r="O4966" s="37"/>
      <c r="P4966" s="37"/>
      <c r="Q4966" s="37"/>
      <c r="R4966" s="37"/>
      <c r="S4966" s="37"/>
      <c r="T4966" s="37"/>
      <c r="U4966" s="37"/>
      <c r="V4966" s="37"/>
      <c r="W4966" s="37"/>
      <c r="X4966" s="37"/>
      <c r="Y4966" s="37"/>
      <c r="Z4966" s="37"/>
      <c r="AA4966" s="37"/>
      <c r="AB4966" s="37"/>
      <c r="AC4966" s="37"/>
      <c r="AD4966" s="37"/>
      <c r="AE4966" s="37"/>
      <c r="AF4966" s="37"/>
      <c r="AG4966" s="37"/>
      <c r="AH4966" s="37"/>
      <c r="AI4966" s="37"/>
      <c r="AJ4966" s="37"/>
      <c r="AK4966" s="37"/>
      <c r="AL4966" s="37"/>
      <c r="AM4966" s="37"/>
      <c r="AN4966" s="37"/>
      <c r="AO4966" s="37"/>
      <c r="AP4966" s="37"/>
      <c r="AQ4966" s="37"/>
      <c r="AR4966" s="37"/>
      <c r="AS4966" s="37"/>
      <c r="AT4966" s="37"/>
      <c r="AU4966" s="37"/>
      <c r="AV4966" s="37"/>
      <c r="AW4966" s="37"/>
      <c r="AX4966" s="37"/>
      <c r="AY4966" s="37"/>
      <c r="AZ4966" s="37"/>
      <c r="BA4966" s="37"/>
      <c r="BB4966" s="37"/>
      <c r="BC4966" s="37"/>
      <c r="BD4966" s="37"/>
      <c r="BE4966" s="37"/>
      <c r="BF4966" s="37"/>
      <c r="BG4966" s="37"/>
      <c r="BH4966" s="37"/>
      <c r="BI4966" s="37"/>
      <c r="BJ4966" s="37"/>
      <c r="BK4966" s="37"/>
      <c r="BL4966" s="37"/>
      <c r="BM4966" s="37"/>
      <c r="BN4966" s="37"/>
      <c r="BO4966" s="37"/>
      <c r="BP4966" s="37"/>
      <c r="BQ4966" s="37"/>
      <c r="BR4966" s="37"/>
      <c r="BS4966" s="37"/>
      <c r="BT4966" s="37"/>
      <c r="BU4966" s="37"/>
      <c r="BV4966" s="37"/>
      <c r="BW4966" s="37"/>
      <c r="BX4966" s="37"/>
      <c r="BY4966" s="37"/>
      <c r="BZ4966" s="37"/>
      <c r="CA4966" s="37"/>
      <c r="CB4966" s="37"/>
      <c r="CC4966" s="37"/>
      <c r="CD4966" s="37"/>
      <c r="CE4966" s="37"/>
      <c r="CF4966" s="37"/>
      <c r="CG4966" s="37"/>
      <c r="CH4966" s="37"/>
      <c r="CI4966" s="37"/>
      <c r="CJ4966" s="37"/>
      <c r="CK4966" s="37"/>
      <c r="CL4966" s="37"/>
      <c r="CM4966" s="37"/>
      <c r="CN4966" s="37"/>
      <c r="CO4966" s="37"/>
      <c r="CP4966" s="37"/>
      <c r="CQ4966" s="37"/>
      <c r="CR4966" s="37"/>
      <c r="CS4966" s="37"/>
      <c r="CT4966" s="37"/>
      <c r="CU4966" s="37"/>
      <c r="CV4966" s="37"/>
      <c r="CW4966" s="37"/>
      <c r="CX4966" s="37"/>
      <c r="CY4966" s="37"/>
      <c r="CZ4966" s="37"/>
      <c r="DA4966" s="37"/>
      <c r="DB4966" s="37"/>
      <c r="DC4966" s="37"/>
      <c r="DD4966" s="37"/>
      <c r="DE4966" s="37"/>
      <c r="DF4966" s="37"/>
      <c r="DG4966" s="37"/>
      <c r="DH4966" s="37"/>
      <c r="DI4966" s="37"/>
      <c r="DJ4966" s="37"/>
      <c r="DL4966" s="13" t="str">
        <f t="shared" si="79"/>
        <v/>
      </c>
    </row>
    <row r="4967" spans="1:116" s="12" customFormat="1" x14ac:dyDescent="0.25">
      <c r="A4967" s="10"/>
      <c r="B4967" s="41"/>
      <c r="D4967" s="39"/>
      <c r="E4967" s="39"/>
      <c r="F4967" s="10"/>
      <c r="G4967" s="10"/>
      <c r="H4967" s="11"/>
      <c r="I4967" s="10"/>
      <c r="J4967" s="10"/>
      <c r="K4967" s="39"/>
      <c r="L4967" s="24"/>
      <c r="M4967" s="27"/>
      <c r="N4967" s="37"/>
      <c r="O4967" s="37"/>
      <c r="P4967" s="37"/>
      <c r="Q4967" s="37"/>
      <c r="R4967" s="37"/>
      <c r="S4967" s="37"/>
      <c r="T4967" s="37"/>
      <c r="U4967" s="37"/>
      <c r="V4967" s="37"/>
      <c r="W4967" s="37"/>
      <c r="X4967" s="37"/>
      <c r="Y4967" s="37"/>
      <c r="Z4967" s="37"/>
      <c r="AA4967" s="37"/>
      <c r="AB4967" s="37"/>
      <c r="AC4967" s="37"/>
      <c r="AD4967" s="37"/>
      <c r="AE4967" s="37"/>
      <c r="AF4967" s="37"/>
      <c r="AG4967" s="37"/>
      <c r="AH4967" s="37"/>
      <c r="AI4967" s="37"/>
      <c r="AJ4967" s="37"/>
      <c r="AK4967" s="37"/>
      <c r="AL4967" s="37"/>
      <c r="AM4967" s="37"/>
      <c r="AN4967" s="37"/>
      <c r="AO4967" s="37"/>
      <c r="AP4967" s="37"/>
      <c r="AQ4967" s="37"/>
      <c r="AR4967" s="37"/>
      <c r="AS4967" s="37"/>
      <c r="AT4967" s="37"/>
      <c r="AU4967" s="37"/>
      <c r="AV4967" s="37"/>
      <c r="AW4967" s="37"/>
      <c r="AX4967" s="37"/>
      <c r="AY4967" s="37"/>
      <c r="AZ4967" s="37"/>
      <c r="BA4967" s="37"/>
      <c r="BB4967" s="37"/>
      <c r="BC4967" s="37"/>
      <c r="BD4967" s="37"/>
      <c r="BE4967" s="37"/>
      <c r="BF4967" s="37"/>
      <c r="BG4967" s="37"/>
      <c r="BH4967" s="37"/>
      <c r="BI4967" s="37"/>
      <c r="BJ4967" s="37"/>
      <c r="BK4967" s="37"/>
      <c r="BL4967" s="37"/>
      <c r="BM4967" s="37"/>
      <c r="BN4967" s="37"/>
      <c r="BO4967" s="37"/>
      <c r="BP4967" s="37"/>
      <c r="BQ4967" s="37"/>
      <c r="BR4967" s="37"/>
      <c r="BS4967" s="37"/>
      <c r="BT4967" s="37"/>
      <c r="BU4967" s="37"/>
      <c r="BV4967" s="37"/>
      <c r="BW4967" s="37"/>
      <c r="BX4967" s="37"/>
      <c r="BY4967" s="37"/>
      <c r="BZ4967" s="37"/>
      <c r="CA4967" s="37"/>
      <c r="CB4967" s="37"/>
      <c r="CC4967" s="37"/>
      <c r="CD4967" s="37"/>
      <c r="CE4967" s="37"/>
      <c r="CF4967" s="37"/>
      <c r="CG4967" s="37"/>
      <c r="CH4967" s="37"/>
      <c r="CI4967" s="37"/>
      <c r="CJ4967" s="37"/>
      <c r="CK4967" s="37"/>
      <c r="CL4967" s="37"/>
      <c r="CM4967" s="37"/>
      <c r="CN4967" s="37"/>
      <c r="CO4967" s="37"/>
      <c r="CP4967" s="37"/>
      <c r="CQ4967" s="37"/>
      <c r="CR4967" s="37"/>
      <c r="CS4967" s="37"/>
      <c r="CT4967" s="37"/>
      <c r="CU4967" s="37"/>
      <c r="CV4967" s="37"/>
      <c r="CW4967" s="37"/>
      <c r="CX4967" s="37"/>
      <c r="CY4967" s="37"/>
      <c r="CZ4967" s="37"/>
      <c r="DA4967" s="37"/>
      <c r="DB4967" s="37"/>
      <c r="DC4967" s="37"/>
      <c r="DD4967" s="37"/>
      <c r="DE4967" s="37"/>
      <c r="DF4967" s="37"/>
      <c r="DG4967" s="37"/>
      <c r="DH4967" s="37"/>
      <c r="DI4967" s="37"/>
      <c r="DJ4967" s="37"/>
      <c r="DL4967" s="13" t="str">
        <f t="shared" si="79"/>
        <v/>
      </c>
    </row>
    <row r="4968" spans="1:116" s="12" customFormat="1" x14ac:dyDescent="0.25">
      <c r="A4968" s="10"/>
      <c r="B4968" s="41"/>
      <c r="D4968" s="39"/>
      <c r="E4968" s="39"/>
      <c r="F4968" s="10"/>
      <c r="G4968" s="10"/>
      <c r="H4968" s="11"/>
      <c r="I4968" s="10"/>
      <c r="J4968" s="10"/>
      <c r="K4968" s="39"/>
      <c r="L4968" s="24"/>
      <c r="M4968" s="27"/>
      <c r="N4968" s="37"/>
      <c r="O4968" s="37"/>
      <c r="P4968" s="37"/>
      <c r="Q4968" s="37"/>
      <c r="R4968" s="37"/>
      <c r="S4968" s="37"/>
      <c r="T4968" s="37"/>
      <c r="U4968" s="37"/>
      <c r="V4968" s="37"/>
      <c r="W4968" s="37"/>
      <c r="X4968" s="37"/>
      <c r="Y4968" s="37"/>
      <c r="Z4968" s="37"/>
      <c r="AA4968" s="37"/>
      <c r="AB4968" s="37"/>
      <c r="AC4968" s="37"/>
      <c r="AD4968" s="37"/>
      <c r="AE4968" s="37"/>
      <c r="AF4968" s="37"/>
      <c r="AG4968" s="37"/>
      <c r="AH4968" s="37"/>
      <c r="AI4968" s="37"/>
      <c r="AJ4968" s="37"/>
      <c r="AK4968" s="37"/>
      <c r="AL4968" s="37"/>
      <c r="AM4968" s="37"/>
      <c r="AN4968" s="37"/>
      <c r="AO4968" s="37"/>
      <c r="AP4968" s="37"/>
      <c r="AQ4968" s="37"/>
      <c r="AR4968" s="37"/>
      <c r="AS4968" s="37"/>
      <c r="AT4968" s="37"/>
      <c r="AU4968" s="37"/>
      <c r="AV4968" s="37"/>
      <c r="AW4968" s="37"/>
      <c r="AX4968" s="37"/>
      <c r="AY4968" s="37"/>
      <c r="AZ4968" s="37"/>
      <c r="BA4968" s="37"/>
      <c r="BB4968" s="37"/>
      <c r="BC4968" s="37"/>
      <c r="BD4968" s="37"/>
      <c r="BE4968" s="37"/>
      <c r="BF4968" s="37"/>
      <c r="BG4968" s="37"/>
      <c r="BH4968" s="37"/>
      <c r="BI4968" s="37"/>
      <c r="BJ4968" s="37"/>
      <c r="BK4968" s="37"/>
      <c r="BL4968" s="37"/>
      <c r="BM4968" s="37"/>
      <c r="BN4968" s="37"/>
      <c r="BO4968" s="37"/>
      <c r="BP4968" s="37"/>
      <c r="BQ4968" s="37"/>
      <c r="BR4968" s="37"/>
      <c r="BS4968" s="37"/>
      <c r="BT4968" s="37"/>
      <c r="BU4968" s="37"/>
      <c r="BV4968" s="37"/>
      <c r="BW4968" s="37"/>
      <c r="BX4968" s="37"/>
      <c r="BY4968" s="37"/>
      <c r="BZ4968" s="37"/>
      <c r="CA4968" s="37"/>
      <c r="CB4968" s="37"/>
      <c r="CC4968" s="37"/>
      <c r="CD4968" s="37"/>
      <c r="CE4968" s="37"/>
      <c r="CF4968" s="37"/>
      <c r="CG4968" s="37"/>
      <c r="CH4968" s="37"/>
      <c r="CI4968" s="37"/>
      <c r="CJ4968" s="37"/>
      <c r="CK4968" s="37"/>
      <c r="CL4968" s="37"/>
      <c r="CM4968" s="37"/>
      <c r="CN4968" s="37"/>
      <c r="CO4968" s="37"/>
      <c r="CP4968" s="37"/>
      <c r="CQ4968" s="37"/>
      <c r="CR4968" s="37"/>
      <c r="CS4968" s="37"/>
      <c r="CT4968" s="37"/>
      <c r="CU4968" s="37"/>
      <c r="CV4968" s="37"/>
      <c r="CW4968" s="37"/>
      <c r="CX4968" s="37"/>
      <c r="CY4968" s="37"/>
      <c r="CZ4968" s="37"/>
      <c r="DA4968" s="37"/>
      <c r="DB4968" s="37"/>
      <c r="DC4968" s="37"/>
      <c r="DD4968" s="37"/>
      <c r="DE4968" s="37"/>
      <c r="DF4968" s="37"/>
      <c r="DG4968" s="37"/>
      <c r="DH4968" s="37"/>
      <c r="DI4968" s="37"/>
      <c r="DJ4968" s="37"/>
      <c r="DL4968" s="13" t="str">
        <f t="shared" si="79"/>
        <v/>
      </c>
    </row>
    <row r="4969" spans="1:116" s="12" customFormat="1" x14ac:dyDescent="0.25">
      <c r="A4969" s="10"/>
      <c r="B4969" s="41"/>
      <c r="D4969" s="39"/>
      <c r="E4969" s="39"/>
      <c r="F4969" s="10"/>
      <c r="G4969" s="10"/>
      <c r="H4969" s="11"/>
      <c r="I4969" s="10"/>
      <c r="J4969" s="10"/>
      <c r="K4969" s="39"/>
      <c r="L4969" s="24"/>
      <c r="M4969" s="27"/>
      <c r="N4969" s="37"/>
      <c r="O4969" s="37"/>
      <c r="P4969" s="37"/>
      <c r="Q4969" s="37"/>
      <c r="R4969" s="37"/>
      <c r="S4969" s="37"/>
      <c r="T4969" s="37"/>
      <c r="U4969" s="37"/>
      <c r="V4969" s="37"/>
      <c r="W4969" s="37"/>
      <c r="X4969" s="37"/>
      <c r="Y4969" s="37"/>
      <c r="Z4969" s="37"/>
      <c r="AA4969" s="37"/>
      <c r="AB4969" s="37"/>
      <c r="AC4969" s="37"/>
      <c r="AD4969" s="37"/>
      <c r="AE4969" s="37"/>
      <c r="AF4969" s="37"/>
      <c r="AG4969" s="37"/>
      <c r="AH4969" s="37"/>
      <c r="AI4969" s="37"/>
      <c r="AJ4969" s="37"/>
      <c r="AK4969" s="37"/>
      <c r="AL4969" s="37"/>
      <c r="AM4969" s="37"/>
      <c r="AN4969" s="37"/>
      <c r="AO4969" s="37"/>
      <c r="AP4969" s="37"/>
      <c r="AQ4969" s="37"/>
      <c r="AR4969" s="37"/>
      <c r="AS4969" s="37"/>
      <c r="AT4969" s="37"/>
      <c r="AU4969" s="37"/>
      <c r="AV4969" s="37"/>
      <c r="AW4969" s="37"/>
      <c r="AX4969" s="37"/>
      <c r="AY4969" s="37"/>
      <c r="AZ4969" s="37"/>
      <c r="BA4969" s="37"/>
      <c r="BB4969" s="37"/>
      <c r="BC4969" s="37"/>
      <c r="BD4969" s="37"/>
      <c r="BE4969" s="37"/>
      <c r="BF4969" s="37"/>
      <c r="BG4969" s="37"/>
      <c r="BH4969" s="37"/>
      <c r="BI4969" s="37"/>
      <c r="BJ4969" s="37"/>
      <c r="BK4969" s="37"/>
      <c r="BL4969" s="37"/>
      <c r="BM4969" s="37"/>
      <c r="BN4969" s="37"/>
      <c r="BO4969" s="37"/>
      <c r="BP4969" s="37"/>
      <c r="BQ4969" s="37"/>
      <c r="BR4969" s="37"/>
      <c r="BS4969" s="37"/>
      <c r="BT4969" s="37"/>
      <c r="BU4969" s="37"/>
      <c r="BV4969" s="37"/>
      <c r="BW4969" s="37"/>
      <c r="BX4969" s="37"/>
      <c r="BY4969" s="37"/>
      <c r="BZ4969" s="37"/>
      <c r="CA4969" s="37"/>
      <c r="CB4969" s="37"/>
      <c r="CC4969" s="37"/>
      <c r="CD4969" s="37"/>
      <c r="CE4969" s="37"/>
      <c r="CF4969" s="37"/>
      <c r="CG4969" s="37"/>
      <c r="CH4969" s="37"/>
      <c r="CI4969" s="37"/>
      <c r="CJ4969" s="37"/>
      <c r="CK4969" s="37"/>
      <c r="CL4969" s="37"/>
      <c r="CM4969" s="37"/>
      <c r="CN4969" s="37"/>
      <c r="CO4969" s="37"/>
      <c r="CP4969" s="37"/>
      <c r="CQ4969" s="37"/>
      <c r="CR4969" s="37"/>
      <c r="CS4969" s="37"/>
      <c r="CT4969" s="37"/>
      <c r="CU4969" s="37"/>
      <c r="CV4969" s="37"/>
      <c r="CW4969" s="37"/>
      <c r="CX4969" s="37"/>
      <c r="CY4969" s="37"/>
      <c r="CZ4969" s="37"/>
      <c r="DA4969" s="37"/>
      <c r="DB4969" s="37"/>
      <c r="DC4969" s="37"/>
      <c r="DD4969" s="37"/>
      <c r="DE4969" s="37"/>
      <c r="DF4969" s="37"/>
      <c r="DG4969" s="37"/>
      <c r="DH4969" s="37"/>
      <c r="DI4969" s="37"/>
      <c r="DJ4969" s="37"/>
      <c r="DL4969" s="13" t="str">
        <f t="shared" si="79"/>
        <v/>
      </c>
    </row>
    <row r="4970" spans="1:116" s="12" customFormat="1" x14ac:dyDescent="0.25">
      <c r="A4970" s="10"/>
      <c r="B4970" s="41"/>
      <c r="D4970" s="39"/>
      <c r="E4970" s="39"/>
      <c r="F4970" s="10"/>
      <c r="G4970" s="10"/>
      <c r="H4970" s="11"/>
      <c r="I4970" s="10"/>
      <c r="J4970" s="10"/>
      <c r="K4970" s="39"/>
      <c r="L4970" s="24"/>
      <c r="M4970" s="27"/>
      <c r="N4970" s="37"/>
      <c r="O4970" s="37"/>
      <c r="P4970" s="37"/>
      <c r="Q4970" s="37"/>
      <c r="R4970" s="37"/>
      <c r="S4970" s="37"/>
      <c r="T4970" s="37"/>
      <c r="U4970" s="37"/>
      <c r="V4970" s="37"/>
      <c r="W4970" s="37"/>
      <c r="X4970" s="37"/>
      <c r="Y4970" s="37"/>
      <c r="Z4970" s="37"/>
      <c r="AA4970" s="37"/>
      <c r="AB4970" s="37"/>
      <c r="AC4970" s="37"/>
      <c r="AD4970" s="37"/>
      <c r="AE4970" s="37"/>
      <c r="AF4970" s="37"/>
      <c r="AG4970" s="37"/>
      <c r="AH4970" s="37"/>
      <c r="AI4970" s="37"/>
      <c r="AJ4970" s="37"/>
      <c r="AK4970" s="37"/>
      <c r="AL4970" s="37"/>
      <c r="AM4970" s="37"/>
      <c r="AN4970" s="37"/>
      <c r="AO4970" s="37"/>
      <c r="AP4970" s="37"/>
      <c r="AQ4970" s="37"/>
      <c r="AR4970" s="37"/>
      <c r="AS4970" s="37"/>
      <c r="AT4970" s="37"/>
      <c r="AU4970" s="37"/>
      <c r="AV4970" s="37"/>
      <c r="AW4970" s="37"/>
      <c r="AX4970" s="37"/>
      <c r="AY4970" s="37"/>
      <c r="AZ4970" s="37"/>
      <c r="BA4970" s="37"/>
      <c r="BB4970" s="37"/>
      <c r="BC4970" s="37"/>
      <c r="BD4970" s="37"/>
      <c r="BE4970" s="37"/>
      <c r="BF4970" s="37"/>
      <c r="BG4970" s="37"/>
      <c r="BH4970" s="37"/>
      <c r="BI4970" s="37"/>
      <c r="BJ4970" s="37"/>
      <c r="BK4970" s="37"/>
      <c r="BL4970" s="37"/>
      <c r="BM4970" s="37"/>
      <c r="BN4970" s="37"/>
      <c r="BO4970" s="37"/>
      <c r="BP4970" s="37"/>
      <c r="BQ4970" s="37"/>
      <c r="BR4970" s="37"/>
      <c r="BS4970" s="37"/>
      <c r="BT4970" s="37"/>
      <c r="BU4970" s="37"/>
      <c r="BV4970" s="37"/>
      <c r="BW4970" s="37"/>
      <c r="BX4970" s="37"/>
      <c r="BY4970" s="37"/>
      <c r="BZ4970" s="37"/>
      <c r="CA4970" s="37"/>
      <c r="CB4970" s="37"/>
      <c r="CC4970" s="37"/>
      <c r="CD4970" s="37"/>
      <c r="CE4970" s="37"/>
      <c r="CF4970" s="37"/>
      <c r="CG4970" s="37"/>
      <c r="CH4970" s="37"/>
      <c r="CI4970" s="37"/>
      <c r="CJ4970" s="37"/>
      <c r="CK4970" s="37"/>
      <c r="CL4970" s="37"/>
      <c r="CM4970" s="37"/>
      <c r="CN4970" s="37"/>
      <c r="CO4970" s="37"/>
      <c r="CP4970" s="37"/>
      <c r="CQ4970" s="37"/>
      <c r="CR4970" s="37"/>
      <c r="CS4970" s="37"/>
      <c r="CT4970" s="37"/>
      <c r="CU4970" s="37"/>
      <c r="CV4970" s="37"/>
      <c r="CW4970" s="37"/>
      <c r="CX4970" s="37"/>
      <c r="CY4970" s="37"/>
      <c r="CZ4970" s="37"/>
      <c r="DA4970" s="37"/>
      <c r="DB4970" s="37"/>
      <c r="DC4970" s="37"/>
      <c r="DD4970" s="37"/>
      <c r="DE4970" s="37"/>
      <c r="DF4970" s="37"/>
      <c r="DG4970" s="37"/>
      <c r="DH4970" s="37"/>
      <c r="DI4970" s="37"/>
      <c r="DJ4970" s="37"/>
      <c r="DL4970" s="13" t="str">
        <f t="shared" si="79"/>
        <v/>
      </c>
    </row>
    <row r="4971" spans="1:116" s="12" customFormat="1" x14ac:dyDescent="0.25">
      <c r="A4971" s="10"/>
      <c r="B4971" s="41"/>
      <c r="D4971" s="39"/>
      <c r="E4971" s="39"/>
      <c r="F4971" s="10"/>
      <c r="G4971" s="10"/>
      <c r="H4971" s="11"/>
      <c r="I4971" s="10"/>
      <c r="J4971" s="10"/>
      <c r="K4971" s="39"/>
      <c r="L4971" s="24"/>
      <c r="M4971" s="27"/>
      <c r="N4971" s="37"/>
      <c r="O4971" s="37"/>
      <c r="P4971" s="37"/>
      <c r="Q4971" s="37"/>
      <c r="R4971" s="37"/>
      <c r="S4971" s="37"/>
      <c r="T4971" s="37"/>
      <c r="U4971" s="37"/>
      <c r="V4971" s="37"/>
      <c r="W4971" s="37"/>
      <c r="X4971" s="37"/>
      <c r="Y4971" s="37"/>
      <c r="Z4971" s="37"/>
      <c r="AA4971" s="37"/>
      <c r="AB4971" s="37"/>
      <c r="AC4971" s="37"/>
      <c r="AD4971" s="37"/>
      <c r="AE4971" s="37"/>
      <c r="AF4971" s="37"/>
      <c r="AG4971" s="37"/>
      <c r="AH4971" s="37"/>
      <c r="AI4971" s="37"/>
      <c r="AJ4971" s="37"/>
      <c r="AK4971" s="37"/>
      <c r="AL4971" s="37"/>
      <c r="AM4971" s="37"/>
      <c r="AN4971" s="37"/>
      <c r="AO4971" s="37"/>
      <c r="AP4971" s="37"/>
      <c r="AQ4971" s="37"/>
      <c r="AR4971" s="37"/>
      <c r="AS4971" s="37"/>
      <c r="AT4971" s="37"/>
      <c r="AU4971" s="37"/>
      <c r="AV4971" s="37"/>
      <c r="AW4971" s="37"/>
      <c r="AX4971" s="37"/>
      <c r="AY4971" s="37"/>
      <c r="AZ4971" s="37"/>
      <c r="BA4971" s="37"/>
      <c r="BB4971" s="37"/>
      <c r="BC4971" s="37"/>
      <c r="BD4971" s="37"/>
      <c r="BE4971" s="37"/>
      <c r="BF4971" s="37"/>
      <c r="BG4971" s="37"/>
      <c r="BH4971" s="37"/>
      <c r="BI4971" s="37"/>
      <c r="BJ4971" s="37"/>
      <c r="BK4971" s="37"/>
      <c r="BL4971" s="37"/>
      <c r="BM4971" s="37"/>
      <c r="BN4971" s="37"/>
      <c r="BO4971" s="37"/>
      <c r="BP4971" s="37"/>
      <c r="BQ4971" s="37"/>
      <c r="BR4971" s="37"/>
      <c r="BS4971" s="37"/>
      <c r="BT4971" s="37"/>
      <c r="BU4971" s="37"/>
      <c r="BV4971" s="37"/>
      <c r="BW4971" s="37"/>
      <c r="BX4971" s="37"/>
      <c r="BY4971" s="37"/>
      <c r="BZ4971" s="37"/>
      <c r="CA4971" s="37"/>
      <c r="CB4971" s="37"/>
      <c r="CC4971" s="37"/>
      <c r="CD4971" s="37"/>
      <c r="CE4971" s="37"/>
      <c r="CF4971" s="37"/>
      <c r="CG4971" s="37"/>
      <c r="CH4971" s="37"/>
      <c r="CI4971" s="37"/>
      <c r="CJ4971" s="37"/>
      <c r="CK4971" s="37"/>
      <c r="CL4971" s="37"/>
      <c r="CM4971" s="37"/>
      <c r="CN4971" s="37"/>
      <c r="CO4971" s="37"/>
      <c r="CP4971" s="37"/>
      <c r="CQ4971" s="37"/>
      <c r="CR4971" s="37"/>
      <c r="CS4971" s="37"/>
      <c r="CT4971" s="37"/>
      <c r="CU4971" s="37"/>
      <c r="CV4971" s="37"/>
      <c r="CW4971" s="37"/>
      <c r="CX4971" s="37"/>
      <c r="CY4971" s="37"/>
      <c r="CZ4971" s="37"/>
      <c r="DA4971" s="37"/>
      <c r="DB4971" s="37"/>
      <c r="DC4971" s="37"/>
      <c r="DD4971" s="37"/>
      <c r="DE4971" s="37"/>
      <c r="DF4971" s="37"/>
      <c r="DG4971" s="37"/>
      <c r="DH4971" s="37"/>
      <c r="DI4971" s="37"/>
      <c r="DJ4971" s="37"/>
      <c r="DL4971" s="13" t="str">
        <f t="shared" si="79"/>
        <v/>
      </c>
    </row>
    <row r="4972" spans="1:116" s="12" customFormat="1" x14ac:dyDescent="0.25">
      <c r="A4972" s="10"/>
      <c r="B4972" s="41"/>
      <c r="D4972" s="39"/>
      <c r="E4972" s="39"/>
      <c r="F4972" s="10"/>
      <c r="G4972" s="10"/>
      <c r="H4972" s="11"/>
      <c r="I4972" s="10"/>
      <c r="J4972" s="10"/>
      <c r="K4972" s="39"/>
      <c r="L4972" s="24"/>
      <c r="M4972" s="27"/>
      <c r="N4972" s="37"/>
      <c r="O4972" s="37"/>
      <c r="P4972" s="37"/>
      <c r="Q4972" s="37"/>
      <c r="R4972" s="37"/>
      <c r="S4972" s="37"/>
      <c r="T4972" s="37"/>
      <c r="U4972" s="37"/>
      <c r="V4972" s="37"/>
      <c r="W4972" s="37"/>
      <c r="X4972" s="37"/>
      <c r="Y4972" s="37"/>
      <c r="Z4972" s="37"/>
      <c r="AA4972" s="37"/>
      <c r="AB4972" s="37"/>
      <c r="AC4972" s="37"/>
      <c r="AD4972" s="37"/>
      <c r="AE4972" s="37"/>
      <c r="AF4972" s="37"/>
      <c r="AG4972" s="37"/>
      <c r="AH4972" s="37"/>
      <c r="AI4972" s="37"/>
      <c r="AJ4972" s="37"/>
      <c r="AK4972" s="37"/>
      <c r="AL4972" s="37"/>
      <c r="AM4972" s="37"/>
      <c r="AN4972" s="37"/>
      <c r="AO4972" s="37"/>
      <c r="AP4972" s="37"/>
      <c r="AQ4972" s="37"/>
      <c r="AR4972" s="37"/>
      <c r="AS4972" s="37"/>
      <c r="AT4972" s="37"/>
      <c r="AU4972" s="37"/>
      <c r="AV4972" s="37"/>
      <c r="AW4972" s="37"/>
      <c r="AX4972" s="37"/>
      <c r="AY4972" s="37"/>
      <c r="AZ4972" s="37"/>
      <c r="BA4972" s="37"/>
      <c r="BB4972" s="37"/>
      <c r="BC4972" s="37"/>
      <c r="BD4972" s="37"/>
      <c r="BE4972" s="37"/>
      <c r="BF4972" s="37"/>
      <c r="BG4972" s="37"/>
      <c r="BH4972" s="37"/>
      <c r="BI4972" s="37"/>
      <c r="BJ4972" s="37"/>
      <c r="BK4972" s="37"/>
      <c r="BL4972" s="37"/>
      <c r="BM4972" s="37"/>
      <c r="BN4972" s="37"/>
      <c r="BO4972" s="37"/>
      <c r="BP4972" s="37"/>
      <c r="BQ4972" s="37"/>
      <c r="BR4972" s="37"/>
      <c r="BS4972" s="37"/>
      <c r="BT4972" s="37"/>
      <c r="BU4972" s="37"/>
      <c r="BV4972" s="37"/>
      <c r="BW4972" s="37"/>
      <c r="BX4972" s="37"/>
      <c r="BY4972" s="37"/>
      <c r="BZ4972" s="37"/>
      <c r="CA4972" s="37"/>
      <c r="CB4972" s="37"/>
      <c r="CC4972" s="37"/>
      <c r="CD4972" s="37"/>
      <c r="CE4972" s="37"/>
      <c r="CF4972" s="37"/>
      <c r="CG4972" s="37"/>
      <c r="CH4972" s="37"/>
      <c r="CI4972" s="37"/>
      <c r="CJ4972" s="37"/>
      <c r="CK4972" s="37"/>
      <c r="CL4972" s="37"/>
      <c r="CM4972" s="37"/>
      <c r="CN4972" s="37"/>
      <c r="CO4972" s="37"/>
      <c r="CP4972" s="37"/>
      <c r="CQ4972" s="37"/>
      <c r="CR4972" s="37"/>
      <c r="CS4972" s="37"/>
      <c r="CT4972" s="37"/>
      <c r="CU4972" s="37"/>
      <c r="CV4972" s="37"/>
      <c r="CW4972" s="37"/>
      <c r="CX4972" s="37"/>
      <c r="CY4972" s="37"/>
      <c r="CZ4972" s="37"/>
      <c r="DA4972" s="37"/>
      <c r="DB4972" s="37"/>
      <c r="DC4972" s="37"/>
      <c r="DD4972" s="37"/>
      <c r="DE4972" s="37"/>
      <c r="DF4972" s="37"/>
      <c r="DG4972" s="37"/>
      <c r="DH4972" s="37"/>
      <c r="DI4972" s="37"/>
      <c r="DJ4972" s="37"/>
      <c r="DL4972" s="13" t="str">
        <f t="shared" si="79"/>
        <v/>
      </c>
    </row>
    <row r="4973" spans="1:116" s="12" customFormat="1" x14ac:dyDescent="0.25">
      <c r="A4973" s="10"/>
      <c r="B4973" s="41"/>
      <c r="D4973" s="39"/>
      <c r="E4973" s="39"/>
      <c r="F4973" s="10"/>
      <c r="G4973" s="10"/>
      <c r="H4973" s="11"/>
      <c r="I4973" s="10"/>
      <c r="J4973" s="10"/>
      <c r="K4973" s="39"/>
      <c r="L4973" s="24"/>
      <c r="M4973" s="27"/>
      <c r="N4973" s="37"/>
      <c r="O4973" s="37"/>
      <c r="P4973" s="37"/>
      <c r="Q4973" s="37"/>
      <c r="R4973" s="37"/>
      <c r="S4973" s="37"/>
      <c r="T4973" s="37"/>
      <c r="U4973" s="37"/>
      <c r="V4973" s="37"/>
      <c r="W4973" s="37"/>
      <c r="X4973" s="37"/>
      <c r="Y4973" s="37"/>
      <c r="Z4973" s="37"/>
      <c r="AA4973" s="37"/>
      <c r="AB4973" s="37"/>
      <c r="AC4973" s="37"/>
      <c r="AD4973" s="37"/>
      <c r="AE4973" s="37"/>
      <c r="AF4973" s="37"/>
      <c r="AG4973" s="37"/>
      <c r="AH4973" s="37"/>
      <c r="AI4973" s="37"/>
      <c r="AJ4973" s="37"/>
      <c r="AK4973" s="37"/>
      <c r="AL4973" s="37"/>
      <c r="AM4973" s="37"/>
      <c r="AN4973" s="37"/>
      <c r="AO4973" s="37"/>
      <c r="AP4973" s="37"/>
      <c r="AQ4973" s="37"/>
      <c r="AR4973" s="37"/>
      <c r="AS4973" s="37"/>
      <c r="AT4973" s="37"/>
      <c r="AU4973" s="37"/>
      <c r="AV4973" s="37"/>
      <c r="AW4973" s="37"/>
      <c r="AX4973" s="37"/>
      <c r="AY4973" s="37"/>
      <c r="AZ4973" s="37"/>
      <c r="BA4973" s="37"/>
      <c r="BB4973" s="37"/>
      <c r="BC4973" s="37"/>
      <c r="BD4973" s="37"/>
      <c r="BE4973" s="37"/>
      <c r="BF4973" s="37"/>
      <c r="BG4973" s="37"/>
      <c r="BH4973" s="37"/>
      <c r="BI4973" s="37"/>
      <c r="BJ4973" s="37"/>
      <c r="BK4973" s="37"/>
      <c r="BL4973" s="37"/>
      <c r="BM4973" s="37"/>
      <c r="BN4973" s="37"/>
      <c r="BO4973" s="37"/>
      <c r="BP4973" s="37"/>
      <c r="BQ4973" s="37"/>
      <c r="BR4973" s="37"/>
      <c r="BS4973" s="37"/>
      <c r="BT4973" s="37"/>
      <c r="BU4973" s="37"/>
      <c r="BV4973" s="37"/>
      <c r="BW4973" s="37"/>
      <c r="BX4973" s="37"/>
      <c r="BY4973" s="37"/>
      <c r="BZ4973" s="37"/>
      <c r="CA4973" s="37"/>
      <c r="CB4973" s="37"/>
      <c r="CC4973" s="37"/>
      <c r="CD4973" s="37"/>
      <c r="CE4973" s="37"/>
      <c r="CF4973" s="37"/>
      <c r="CG4973" s="37"/>
      <c r="CH4973" s="37"/>
      <c r="CI4973" s="37"/>
      <c r="CJ4973" s="37"/>
      <c r="CK4973" s="37"/>
      <c r="CL4973" s="37"/>
      <c r="CM4973" s="37"/>
      <c r="CN4973" s="37"/>
      <c r="CO4973" s="37"/>
      <c r="CP4973" s="37"/>
      <c r="CQ4973" s="37"/>
      <c r="CR4973" s="37"/>
      <c r="CS4973" s="37"/>
      <c r="CT4973" s="37"/>
      <c r="CU4973" s="37"/>
      <c r="CV4973" s="37"/>
      <c r="CW4973" s="37"/>
      <c r="CX4973" s="37"/>
      <c r="CY4973" s="37"/>
      <c r="CZ4973" s="37"/>
      <c r="DA4973" s="37"/>
      <c r="DB4973" s="37"/>
      <c r="DC4973" s="37"/>
      <c r="DD4973" s="37"/>
      <c r="DE4973" s="37"/>
      <c r="DF4973" s="37"/>
      <c r="DG4973" s="37"/>
      <c r="DH4973" s="37"/>
      <c r="DI4973" s="37"/>
      <c r="DJ4973" s="37"/>
      <c r="DL4973" s="13" t="str">
        <f t="shared" si="79"/>
        <v/>
      </c>
    </row>
    <row r="4974" spans="1:116" s="12" customFormat="1" x14ac:dyDescent="0.25">
      <c r="A4974" s="10"/>
      <c r="B4974" s="41"/>
      <c r="D4974" s="39"/>
      <c r="E4974" s="39"/>
      <c r="F4974" s="10"/>
      <c r="G4974" s="10"/>
      <c r="H4974" s="11"/>
      <c r="I4974" s="10"/>
      <c r="J4974" s="10"/>
      <c r="K4974" s="39"/>
      <c r="L4974" s="24"/>
      <c r="M4974" s="27"/>
      <c r="N4974" s="37"/>
      <c r="O4974" s="37"/>
      <c r="P4974" s="37"/>
      <c r="Q4974" s="37"/>
      <c r="R4974" s="37"/>
      <c r="S4974" s="37"/>
      <c r="T4974" s="37"/>
      <c r="U4974" s="37"/>
      <c r="V4974" s="37"/>
      <c r="W4974" s="37"/>
      <c r="X4974" s="37"/>
      <c r="Y4974" s="37"/>
      <c r="Z4974" s="37"/>
      <c r="AA4974" s="37"/>
      <c r="AB4974" s="37"/>
      <c r="AC4974" s="37"/>
      <c r="AD4974" s="37"/>
      <c r="AE4974" s="37"/>
      <c r="AF4974" s="37"/>
      <c r="AG4974" s="37"/>
      <c r="AH4974" s="37"/>
      <c r="AI4974" s="37"/>
      <c r="AJ4974" s="37"/>
      <c r="AK4974" s="37"/>
      <c r="AL4974" s="37"/>
      <c r="AM4974" s="37"/>
      <c r="AN4974" s="37"/>
      <c r="AO4974" s="37"/>
      <c r="AP4974" s="37"/>
      <c r="AQ4974" s="37"/>
      <c r="AR4974" s="37"/>
      <c r="AS4974" s="37"/>
      <c r="AT4974" s="37"/>
      <c r="AU4974" s="37"/>
      <c r="AV4974" s="37"/>
      <c r="AW4974" s="37"/>
      <c r="AX4974" s="37"/>
      <c r="AY4974" s="37"/>
      <c r="AZ4974" s="37"/>
      <c r="BA4974" s="37"/>
      <c r="BB4974" s="37"/>
      <c r="BC4974" s="37"/>
      <c r="BD4974" s="37"/>
      <c r="BE4974" s="37"/>
      <c r="BF4974" s="37"/>
      <c r="BG4974" s="37"/>
      <c r="BH4974" s="37"/>
      <c r="BI4974" s="37"/>
      <c r="BJ4974" s="37"/>
      <c r="BK4974" s="37"/>
      <c r="BL4974" s="37"/>
      <c r="BM4974" s="37"/>
      <c r="BN4974" s="37"/>
      <c r="BO4974" s="37"/>
      <c r="BP4974" s="37"/>
      <c r="BQ4974" s="37"/>
      <c r="BR4974" s="37"/>
      <c r="BS4974" s="37"/>
      <c r="BT4974" s="37"/>
      <c r="BU4974" s="37"/>
      <c r="BV4974" s="37"/>
      <c r="BW4974" s="37"/>
      <c r="BX4974" s="37"/>
      <c r="BY4974" s="37"/>
      <c r="BZ4974" s="37"/>
      <c r="CA4974" s="37"/>
      <c r="CB4974" s="37"/>
      <c r="CC4974" s="37"/>
      <c r="CD4974" s="37"/>
      <c r="CE4974" s="37"/>
      <c r="CF4974" s="37"/>
      <c r="CG4974" s="37"/>
      <c r="CH4974" s="37"/>
      <c r="CI4974" s="37"/>
      <c r="CJ4974" s="37"/>
      <c r="CK4974" s="37"/>
      <c r="CL4974" s="37"/>
      <c r="CM4974" s="37"/>
      <c r="CN4974" s="37"/>
      <c r="CO4974" s="37"/>
      <c r="CP4974" s="37"/>
      <c r="CQ4974" s="37"/>
      <c r="CR4974" s="37"/>
      <c r="CS4974" s="37"/>
      <c r="CT4974" s="37"/>
      <c r="CU4974" s="37"/>
      <c r="CV4974" s="37"/>
      <c r="CW4974" s="37"/>
      <c r="CX4974" s="37"/>
      <c r="CY4974" s="37"/>
      <c r="CZ4974" s="37"/>
      <c r="DA4974" s="37"/>
      <c r="DB4974" s="37"/>
      <c r="DC4974" s="37"/>
      <c r="DD4974" s="37"/>
      <c r="DE4974" s="37"/>
      <c r="DF4974" s="37"/>
      <c r="DG4974" s="37"/>
      <c r="DH4974" s="37"/>
      <c r="DI4974" s="37"/>
      <c r="DJ4974" s="37"/>
      <c r="DL4974" s="13" t="str">
        <f t="shared" si="79"/>
        <v/>
      </c>
    </row>
    <row r="4975" spans="1:116" s="12" customFormat="1" x14ac:dyDescent="0.25">
      <c r="A4975" s="10"/>
      <c r="B4975" s="41"/>
      <c r="D4975" s="39"/>
      <c r="E4975" s="39"/>
      <c r="F4975" s="10"/>
      <c r="G4975" s="10"/>
      <c r="H4975" s="11"/>
      <c r="I4975" s="10"/>
      <c r="J4975" s="10"/>
      <c r="K4975" s="39"/>
      <c r="L4975" s="24"/>
      <c r="M4975" s="27"/>
      <c r="N4975" s="37"/>
      <c r="O4975" s="37"/>
      <c r="P4975" s="37"/>
      <c r="Q4975" s="37"/>
      <c r="R4975" s="37"/>
      <c r="S4975" s="37"/>
      <c r="T4975" s="37"/>
      <c r="U4975" s="37"/>
      <c r="V4975" s="37"/>
      <c r="W4975" s="37"/>
      <c r="X4975" s="37"/>
      <c r="Y4975" s="37"/>
      <c r="Z4975" s="37"/>
      <c r="AA4975" s="37"/>
      <c r="AB4975" s="37"/>
      <c r="AC4975" s="37"/>
      <c r="AD4975" s="37"/>
      <c r="AE4975" s="37"/>
      <c r="AF4975" s="37"/>
      <c r="AG4975" s="37"/>
      <c r="AH4975" s="37"/>
      <c r="AI4975" s="37"/>
      <c r="AJ4975" s="37"/>
      <c r="AK4975" s="37"/>
      <c r="AL4975" s="37"/>
      <c r="AM4975" s="37"/>
      <c r="AN4975" s="37"/>
      <c r="AO4975" s="37"/>
      <c r="AP4975" s="37"/>
      <c r="AQ4975" s="37"/>
      <c r="AR4975" s="37"/>
      <c r="AS4975" s="37"/>
      <c r="AT4975" s="37"/>
      <c r="AU4975" s="37"/>
      <c r="AV4975" s="37"/>
      <c r="AW4975" s="37"/>
      <c r="AX4975" s="37"/>
      <c r="AY4975" s="37"/>
      <c r="AZ4975" s="37"/>
      <c r="BA4975" s="37"/>
      <c r="BB4975" s="37"/>
      <c r="BC4975" s="37"/>
      <c r="BD4975" s="37"/>
      <c r="BE4975" s="37"/>
      <c r="BF4975" s="37"/>
      <c r="BG4975" s="37"/>
      <c r="BH4975" s="37"/>
      <c r="BI4975" s="37"/>
      <c r="BJ4975" s="37"/>
      <c r="BK4975" s="37"/>
      <c r="BL4975" s="37"/>
      <c r="BM4975" s="37"/>
      <c r="BN4975" s="37"/>
      <c r="BO4975" s="37"/>
      <c r="BP4975" s="37"/>
      <c r="BQ4975" s="37"/>
      <c r="BR4975" s="37"/>
      <c r="BS4975" s="37"/>
      <c r="BT4975" s="37"/>
      <c r="BU4975" s="37"/>
      <c r="BV4975" s="37"/>
      <c r="BW4975" s="37"/>
      <c r="BX4975" s="37"/>
      <c r="BY4975" s="37"/>
      <c r="BZ4975" s="37"/>
      <c r="CA4975" s="37"/>
      <c r="CB4975" s="37"/>
      <c r="CC4975" s="37"/>
      <c r="CD4975" s="37"/>
      <c r="CE4975" s="37"/>
      <c r="CF4975" s="37"/>
      <c r="CG4975" s="37"/>
      <c r="CH4975" s="37"/>
      <c r="CI4975" s="37"/>
      <c r="CJ4975" s="37"/>
      <c r="CK4975" s="37"/>
      <c r="CL4975" s="37"/>
      <c r="CM4975" s="37"/>
      <c r="CN4975" s="37"/>
      <c r="CO4975" s="37"/>
      <c r="CP4975" s="37"/>
      <c r="CQ4975" s="37"/>
      <c r="CR4975" s="37"/>
      <c r="CS4975" s="37"/>
      <c r="CT4975" s="37"/>
      <c r="CU4975" s="37"/>
      <c r="CV4975" s="37"/>
      <c r="CW4975" s="37"/>
      <c r="CX4975" s="37"/>
      <c r="CY4975" s="37"/>
      <c r="CZ4975" s="37"/>
      <c r="DA4975" s="37"/>
      <c r="DB4975" s="37"/>
      <c r="DC4975" s="37"/>
      <c r="DD4975" s="37"/>
      <c r="DE4975" s="37"/>
      <c r="DF4975" s="37"/>
      <c r="DG4975" s="37"/>
      <c r="DH4975" s="37"/>
      <c r="DI4975" s="37"/>
      <c r="DJ4975" s="37"/>
      <c r="DL4975" s="13" t="str">
        <f t="shared" si="79"/>
        <v/>
      </c>
    </row>
    <row r="4976" spans="1:116" s="12" customFormat="1" x14ac:dyDescent="0.25">
      <c r="A4976" s="10"/>
      <c r="B4976" s="41"/>
      <c r="D4976" s="39"/>
      <c r="E4976" s="39"/>
      <c r="F4976" s="10"/>
      <c r="G4976" s="10"/>
      <c r="H4976" s="11"/>
      <c r="I4976" s="10"/>
      <c r="J4976" s="10"/>
      <c r="K4976" s="39"/>
      <c r="L4976" s="24"/>
      <c r="M4976" s="27"/>
      <c r="N4976" s="37"/>
      <c r="O4976" s="37"/>
      <c r="P4976" s="37"/>
      <c r="Q4976" s="37"/>
      <c r="R4976" s="37"/>
      <c r="S4976" s="37"/>
      <c r="T4976" s="37"/>
      <c r="U4976" s="37"/>
      <c r="V4976" s="37"/>
      <c r="W4976" s="37"/>
      <c r="X4976" s="37"/>
      <c r="Y4976" s="37"/>
      <c r="Z4976" s="37"/>
      <c r="AA4976" s="37"/>
      <c r="AB4976" s="37"/>
      <c r="AC4976" s="37"/>
      <c r="AD4976" s="37"/>
      <c r="AE4976" s="37"/>
      <c r="AF4976" s="37"/>
      <c r="AG4976" s="37"/>
      <c r="AH4976" s="37"/>
      <c r="AI4976" s="37"/>
      <c r="AJ4976" s="37"/>
      <c r="AK4976" s="37"/>
      <c r="AL4976" s="37"/>
      <c r="AM4976" s="37"/>
      <c r="AN4976" s="37"/>
      <c r="AO4976" s="37"/>
      <c r="AP4976" s="37"/>
      <c r="AQ4976" s="37"/>
      <c r="AR4976" s="37"/>
      <c r="AS4976" s="37"/>
      <c r="AT4976" s="37"/>
      <c r="AU4976" s="37"/>
      <c r="AV4976" s="37"/>
      <c r="AW4976" s="37"/>
      <c r="AX4976" s="37"/>
      <c r="AY4976" s="37"/>
      <c r="AZ4976" s="37"/>
      <c r="BA4976" s="37"/>
      <c r="BB4976" s="37"/>
      <c r="BC4976" s="37"/>
      <c r="BD4976" s="37"/>
      <c r="BE4976" s="37"/>
      <c r="BF4976" s="37"/>
      <c r="BG4976" s="37"/>
      <c r="BH4976" s="37"/>
      <c r="BI4976" s="37"/>
      <c r="BJ4976" s="37"/>
      <c r="BK4976" s="37"/>
      <c r="BL4976" s="37"/>
      <c r="BM4976" s="37"/>
      <c r="BN4976" s="37"/>
      <c r="BO4976" s="37"/>
      <c r="BP4976" s="37"/>
      <c r="BQ4976" s="37"/>
      <c r="BR4976" s="37"/>
      <c r="BS4976" s="37"/>
      <c r="BT4976" s="37"/>
      <c r="BU4976" s="37"/>
      <c r="BV4976" s="37"/>
      <c r="BW4976" s="37"/>
      <c r="BX4976" s="37"/>
      <c r="BY4976" s="37"/>
      <c r="BZ4976" s="37"/>
      <c r="CA4976" s="37"/>
      <c r="CB4976" s="37"/>
      <c r="CC4976" s="37"/>
      <c r="CD4976" s="37"/>
      <c r="CE4976" s="37"/>
      <c r="CF4976" s="37"/>
      <c r="CG4976" s="37"/>
      <c r="CH4976" s="37"/>
      <c r="CI4976" s="37"/>
      <c r="CJ4976" s="37"/>
      <c r="CK4976" s="37"/>
      <c r="CL4976" s="37"/>
      <c r="CM4976" s="37"/>
      <c r="CN4976" s="37"/>
      <c r="CO4976" s="37"/>
      <c r="CP4976" s="37"/>
      <c r="CQ4976" s="37"/>
      <c r="CR4976" s="37"/>
      <c r="CS4976" s="37"/>
      <c r="CT4976" s="37"/>
      <c r="CU4976" s="37"/>
      <c r="CV4976" s="37"/>
      <c r="CW4976" s="37"/>
      <c r="CX4976" s="37"/>
      <c r="CY4976" s="37"/>
      <c r="CZ4976" s="37"/>
      <c r="DA4976" s="37"/>
      <c r="DB4976" s="37"/>
      <c r="DC4976" s="37"/>
      <c r="DD4976" s="37"/>
      <c r="DE4976" s="37"/>
      <c r="DF4976" s="37"/>
      <c r="DG4976" s="37"/>
      <c r="DH4976" s="37"/>
      <c r="DI4976" s="37"/>
      <c r="DJ4976" s="37"/>
      <c r="DL4976" s="13" t="str">
        <f t="shared" si="79"/>
        <v/>
      </c>
    </row>
    <row r="4977" spans="1:116" s="12" customFormat="1" x14ac:dyDescent="0.25">
      <c r="A4977" s="10"/>
      <c r="B4977" s="41"/>
      <c r="D4977" s="39"/>
      <c r="E4977" s="39"/>
      <c r="F4977" s="10"/>
      <c r="G4977" s="10"/>
      <c r="H4977" s="11"/>
      <c r="I4977" s="10"/>
      <c r="J4977" s="10"/>
      <c r="K4977" s="39"/>
      <c r="L4977" s="24"/>
      <c r="M4977" s="27"/>
      <c r="N4977" s="37"/>
      <c r="O4977" s="37"/>
      <c r="P4977" s="37"/>
      <c r="Q4977" s="37"/>
      <c r="R4977" s="37"/>
      <c r="S4977" s="37"/>
      <c r="T4977" s="37"/>
      <c r="U4977" s="37"/>
      <c r="V4977" s="37"/>
      <c r="W4977" s="37"/>
      <c r="X4977" s="37"/>
      <c r="Y4977" s="37"/>
      <c r="Z4977" s="37"/>
      <c r="AA4977" s="37"/>
      <c r="AB4977" s="37"/>
      <c r="AC4977" s="37"/>
      <c r="AD4977" s="37"/>
      <c r="AE4977" s="37"/>
      <c r="AF4977" s="37"/>
      <c r="AG4977" s="37"/>
      <c r="AH4977" s="37"/>
      <c r="AI4977" s="37"/>
      <c r="AJ4977" s="37"/>
      <c r="AK4977" s="37"/>
      <c r="AL4977" s="37"/>
      <c r="AM4977" s="37"/>
      <c r="AN4977" s="37"/>
      <c r="AO4977" s="37"/>
      <c r="AP4977" s="37"/>
      <c r="AQ4977" s="37"/>
      <c r="AR4977" s="37"/>
      <c r="AS4977" s="37"/>
      <c r="AT4977" s="37"/>
      <c r="AU4977" s="37"/>
      <c r="AV4977" s="37"/>
      <c r="AW4977" s="37"/>
      <c r="AX4977" s="37"/>
      <c r="AY4977" s="37"/>
      <c r="AZ4977" s="37"/>
      <c r="BA4977" s="37"/>
      <c r="BB4977" s="37"/>
      <c r="BC4977" s="37"/>
      <c r="BD4977" s="37"/>
      <c r="BE4977" s="37"/>
      <c r="BF4977" s="37"/>
      <c r="BG4977" s="37"/>
      <c r="BH4977" s="37"/>
      <c r="BI4977" s="37"/>
      <c r="BJ4977" s="37"/>
      <c r="BK4977" s="37"/>
      <c r="BL4977" s="37"/>
      <c r="BM4977" s="37"/>
      <c r="BN4977" s="37"/>
      <c r="BO4977" s="37"/>
      <c r="BP4977" s="37"/>
      <c r="BQ4977" s="37"/>
      <c r="BR4977" s="37"/>
      <c r="BS4977" s="37"/>
      <c r="BT4977" s="37"/>
      <c r="BU4977" s="37"/>
      <c r="BV4977" s="37"/>
      <c r="BW4977" s="37"/>
      <c r="BX4977" s="37"/>
      <c r="BY4977" s="37"/>
      <c r="BZ4977" s="37"/>
      <c r="CA4977" s="37"/>
      <c r="CB4977" s="37"/>
      <c r="CC4977" s="37"/>
      <c r="CD4977" s="37"/>
      <c r="CE4977" s="37"/>
      <c r="CF4977" s="37"/>
      <c r="CG4977" s="37"/>
      <c r="CH4977" s="37"/>
      <c r="CI4977" s="37"/>
      <c r="CJ4977" s="37"/>
      <c r="CK4977" s="37"/>
      <c r="CL4977" s="37"/>
      <c r="CM4977" s="37"/>
      <c r="CN4977" s="37"/>
      <c r="CO4977" s="37"/>
      <c r="CP4977" s="37"/>
      <c r="CQ4977" s="37"/>
      <c r="CR4977" s="37"/>
      <c r="CS4977" s="37"/>
      <c r="CT4977" s="37"/>
      <c r="CU4977" s="37"/>
      <c r="CV4977" s="37"/>
      <c r="CW4977" s="37"/>
      <c r="CX4977" s="37"/>
      <c r="CY4977" s="37"/>
      <c r="CZ4977" s="37"/>
      <c r="DA4977" s="37"/>
      <c r="DB4977" s="37"/>
      <c r="DC4977" s="37"/>
      <c r="DD4977" s="37"/>
      <c r="DE4977" s="37"/>
      <c r="DF4977" s="37"/>
      <c r="DG4977" s="37"/>
      <c r="DH4977" s="37"/>
      <c r="DI4977" s="37"/>
      <c r="DJ4977" s="37"/>
      <c r="DL4977" s="13" t="str">
        <f t="shared" si="79"/>
        <v/>
      </c>
    </row>
    <row r="4978" spans="1:116" s="12" customFormat="1" x14ac:dyDescent="0.25">
      <c r="A4978" s="10"/>
      <c r="B4978" s="41"/>
      <c r="D4978" s="39"/>
      <c r="E4978" s="39"/>
      <c r="F4978" s="10"/>
      <c r="G4978" s="10"/>
      <c r="H4978" s="11"/>
      <c r="I4978" s="10"/>
      <c r="J4978" s="10"/>
      <c r="K4978" s="39"/>
      <c r="L4978" s="24"/>
      <c r="M4978" s="27"/>
      <c r="N4978" s="37"/>
      <c r="O4978" s="37"/>
      <c r="P4978" s="37"/>
      <c r="Q4978" s="37"/>
      <c r="R4978" s="37"/>
      <c r="S4978" s="37"/>
      <c r="T4978" s="37"/>
      <c r="U4978" s="37"/>
      <c r="V4978" s="37"/>
      <c r="W4978" s="37"/>
      <c r="X4978" s="37"/>
      <c r="Y4978" s="37"/>
      <c r="Z4978" s="37"/>
      <c r="AA4978" s="37"/>
      <c r="AB4978" s="37"/>
      <c r="AC4978" s="37"/>
      <c r="AD4978" s="37"/>
      <c r="AE4978" s="37"/>
      <c r="AF4978" s="37"/>
      <c r="AG4978" s="37"/>
      <c r="AH4978" s="37"/>
      <c r="AI4978" s="37"/>
      <c r="AJ4978" s="37"/>
      <c r="AK4978" s="37"/>
      <c r="AL4978" s="37"/>
      <c r="AM4978" s="37"/>
      <c r="AN4978" s="37"/>
      <c r="AO4978" s="37"/>
      <c r="AP4978" s="37"/>
      <c r="AQ4978" s="37"/>
      <c r="AR4978" s="37"/>
      <c r="AS4978" s="37"/>
      <c r="AT4978" s="37"/>
      <c r="AU4978" s="37"/>
      <c r="AV4978" s="37"/>
      <c r="AW4978" s="37"/>
      <c r="AX4978" s="37"/>
      <c r="AY4978" s="37"/>
      <c r="AZ4978" s="37"/>
      <c r="BA4978" s="37"/>
      <c r="BB4978" s="37"/>
      <c r="BC4978" s="37"/>
      <c r="BD4978" s="37"/>
      <c r="BE4978" s="37"/>
      <c r="BF4978" s="37"/>
      <c r="BG4978" s="37"/>
      <c r="BH4978" s="37"/>
      <c r="BI4978" s="37"/>
      <c r="BJ4978" s="37"/>
      <c r="BK4978" s="37"/>
      <c r="BL4978" s="37"/>
      <c r="BM4978" s="37"/>
      <c r="BN4978" s="37"/>
      <c r="BO4978" s="37"/>
      <c r="BP4978" s="37"/>
      <c r="BQ4978" s="37"/>
      <c r="BR4978" s="37"/>
      <c r="BS4978" s="37"/>
      <c r="BT4978" s="37"/>
      <c r="BU4978" s="37"/>
      <c r="BV4978" s="37"/>
      <c r="BW4978" s="37"/>
      <c r="BX4978" s="37"/>
      <c r="BY4978" s="37"/>
      <c r="BZ4978" s="37"/>
      <c r="CA4978" s="37"/>
      <c r="CB4978" s="37"/>
      <c r="CC4978" s="37"/>
      <c r="CD4978" s="37"/>
      <c r="CE4978" s="37"/>
      <c r="CF4978" s="37"/>
      <c r="CG4978" s="37"/>
      <c r="CH4978" s="37"/>
      <c r="CI4978" s="37"/>
      <c r="CJ4978" s="37"/>
      <c r="CK4978" s="37"/>
      <c r="CL4978" s="37"/>
      <c r="CM4978" s="37"/>
      <c r="CN4978" s="37"/>
      <c r="CO4978" s="37"/>
      <c r="CP4978" s="37"/>
      <c r="CQ4978" s="37"/>
      <c r="CR4978" s="37"/>
      <c r="CS4978" s="37"/>
      <c r="CT4978" s="37"/>
      <c r="CU4978" s="37"/>
      <c r="CV4978" s="37"/>
      <c r="CW4978" s="37"/>
      <c r="CX4978" s="37"/>
      <c r="CY4978" s="37"/>
      <c r="CZ4978" s="37"/>
      <c r="DA4978" s="37"/>
      <c r="DB4978" s="37"/>
      <c r="DC4978" s="37"/>
      <c r="DD4978" s="37"/>
      <c r="DE4978" s="37"/>
      <c r="DF4978" s="37"/>
      <c r="DG4978" s="37"/>
      <c r="DH4978" s="37"/>
      <c r="DI4978" s="37"/>
      <c r="DJ4978" s="37"/>
      <c r="DL4978" s="13" t="str">
        <f t="shared" si="79"/>
        <v/>
      </c>
    </row>
    <row r="4979" spans="1:116" s="12" customFormat="1" x14ac:dyDescent="0.25">
      <c r="A4979" s="10"/>
      <c r="B4979" s="41"/>
      <c r="D4979" s="39"/>
      <c r="E4979" s="39"/>
      <c r="F4979" s="10"/>
      <c r="G4979" s="10"/>
      <c r="H4979" s="11"/>
      <c r="I4979" s="10"/>
      <c r="J4979" s="10"/>
      <c r="K4979" s="39"/>
      <c r="L4979" s="24"/>
      <c r="M4979" s="27"/>
      <c r="N4979" s="37"/>
      <c r="O4979" s="37"/>
      <c r="P4979" s="37"/>
      <c r="Q4979" s="37"/>
      <c r="R4979" s="37"/>
      <c r="S4979" s="37"/>
      <c r="T4979" s="37"/>
      <c r="U4979" s="37"/>
      <c r="V4979" s="37"/>
      <c r="W4979" s="37"/>
      <c r="X4979" s="37"/>
      <c r="Y4979" s="37"/>
      <c r="Z4979" s="37"/>
      <c r="AA4979" s="37"/>
      <c r="AB4979" s="37"/>
      <c r="AC4979" s="37"/>
      <c r="AD4979" s="37"/>
      <c r="AE4979" s="37"/>
      <c r="AF4979" s="37"/>
      <c r="AG4979" s="37"/>
      <c r="AH4979" s="37"/>
      <c r="AI4979" s="37"/>
      <c r="AJ4979" s="37"/>
      <c r="AK4979" s="37"/>
      <c r="AL4979" s="37"/>
      <c r="AM4979" s="37"/>
      <c r="AN4979" s="37"/>
      <c r="AO4979" s="37"/>
      <c r="AP4979" s="37"/>
      <c r="AQ4979" s="37"/>
      <c r="AR4979" s="37"/>
      <c r="AS4979" s="37"/>
      <c r="AT4979" s="37"/>
      <c r="AU4979" s="37"/>
      <c r="AV4979" s="37"/>
      <c r="AW4979" s="37"/>
      <c r="AX4979" s="37"/>
      <c r="AY4979" s="37"/>
      <c r="AZ4979" s="37"/>
      <c r="BA4979" s="37"/>
      <c r="BB4979" s="37"/>
      <c r="BC4979" s="37"/>
      <c r="BD4979" s="37"/>
      <c r="BE4979" s="37"/>
      <c r="BF4979" s="37"/>
      <c r="BG4979" s="37"/>
      <c r="BH4979" s="37"/>
      <c r="BI4979" s="37"/>
      <c r="BJ4979" s="37"/>
      <c r="BK4979" s="37"/>
      <c r="BL4979" s="37"/>
      <c r="BM4979" s="37"/>
      <c r="BN4979" s="37"/>
      <c r="BO4979" s="37"/>
      <c r="BP4979" s="37"/>
      <c r="BQ4979" s="37"/>
      <c r="BR4979" s="37"/>
      <c r="BS4979" s="37"/>
      <c r="BT4979" s="37"/>
      <c r="BU4979" s="37"/>
      <c r="BV4979" s="37"/>
      <c r="BW4979" s="37"/>
      <c r="BX4979" s="37"/>
      <c r="BY4979" s="37"/>
      <c r="BZ4979" s="37"/>
      <c r="CA4979" s="37"/>
      <c r="CB4979" s="37"/>
      <c r="CC4979" s="37"/>
      <c r="CD4979" s="37"/>
      <c r="CE4979" s="37"/>
      <c r="CF4979" s="37"/>
      <c r="CG4979" s="37"/>
      <c r="CH4979" s="37"/>
      <c r="CI4979" s="37"/>
      <c r="CJ4979" s="37"/>
      <c r="CK4979" s="37"/>
      <c r="CL4979" s="37"/>
      <c r="CM4979" s="37"/>
      <c r="CN4979" s="37"/>
      <c r="CO4979" s="37"/>
      <c r="CP4979" s="37"/>
      <c r="CQ4979" s="37"/>
      <c r="CR4979" s="37"/>
      <c r="CS4979" s="37"/>
      <c r="CT4979" s="37"/>
      <c r="CU4979" s="37"/>
      <c r="CV4979" s="37"/>
      <c r="CW4979" s="37"/>
      <c r="CX4979" s="37"/>
      <c r="CY4979" s="37"/>
      <c r="CZ4979" s="37"/>
      <c r="DA4979" s="37"/>
      <c r="DB4979" s="37"/>
      <c r="DC4979" s="37"/>
      <c r="DD4979" s="37"/>
      <c r="DE4979" s="37"/>
      <c r="DF4979" s="37"/>
      <c r="DG4979" s="37"/>
      <c r="DH4979" s="37"/>
      <c r="DI4979" s="37"/>
      <c r="DJ4979" s="37"/>
      <c r="DL4979" s="13" t="str">
        <f t="shared" si="79"/>
        <v/>
      </c>
    </row>
    <row r="4980" spans="1:116" s="12" customFormat="1" x14ac:dyDescent="0.25">
      <c r="A4980" s="10"/>
      <c r="B4980" s="41"/>
      <c r="D4980" s="39"/>
      <c r="E4980" s="39"/>
      <c r="F4980" s="10"/>
      <c r="G4980" s="10"/>
      <c r="H4980" s="11"/>
      <c r="I4980" s="10"/>
      <c r="J4980" s="10"/>
      <c r="K4980" s="39"/>
      <c r="L4980" s="24"/>
      <c r="M4980" s="27"/>
      <c r="N4980" s="37"/>
      <c r="O4980" s="37"/>
      <c r="P4980" s="37"/>
      <c r="Q4980" s="37"/>
      <c r="R4980" s="37"/>
      <c r="S4980" s="37"/>
      <c r="T4980" s="37"/>
      <c r="U4980" s="37"/>
      <c r="V4980" s="37"/>
      <c r="W4980" s="37"/>
      <c r="X4980" s="37"/>
      <c r="Y4980" s="37"/>
      <c r="Z4980" s="37"/>
      <c r="AA4980" s="37"/>
      <c r="AB4980" s="37"/>
      <c r="AC4980" s="37"/>
      <c r="AD4980" s="37"/>
      <c r="AE4980" s="37"/>
      <c r="AF4980" s="37"/>
      <c r="AG4980" s="37"/>
      <c r="AH4980" s="37"/>
      <c r="AI4980" s="37"/>
      <c r="AJ4980" s="37"/>
      <c r="AK4980" s="37"/>
      <c r="AL4980" s="37"/>
      <c r="AM4980" s="37"/>
      <c r="AN4980" s="37"/>
      <c r="AO4980" s="37"/>
      <c r="AP4980" s="37"/>
      <c r="AQ4980" s="37"/>
      <c r="AR4980" s="37"/>
      <c r="AS4980" s="37"/>
      <c r="AT4980" s="37"/>
      <c r="AU4980" s="37"/>
      <c r="AV4980" s="37"/>
      <c r="AW4980" s="37"/>
      <c r="AX4980" s="37"/>
      <c r="AY4980" s="37"/>
      <c r="AZ4980" s="37"/>
      <c r="BA4980" s="37"/>
      <c r="BB4980" s="37"/>
      <c r="BC4980" s="37"/>
      <c r="BD4980" s="37"/>
      <c r="BE4980" s="37"/>
      <c r="BF4980" s="37"/>
      <c r="BG4980" s="37"/>
      <c r="BH4980" s="37"/>
      <c r="BI4980" s="37"/>
      <c r="BJ4980" s="37"/>
      <c r="BK4980" s="37"/>
      <c r="BL4980" s="37"/>
      <c r="BM4980" s="37"/>
      <c r="BN4980" s="37"/>
      <c r="BO4980" s="37"/>
      <c r="BP4980" s="37"/>
      <c r="BQ4980" s="37"/>
      <c r="BR4980" s="37"/>
      <c r="BS4980" s="37"/>
      <c r="BT4980" s="37"/>
      <c r="BU4980" s="37"/>
      <c r="BV4980" s="37"/>
      <c r="BW4980" s="37"/>
      <c r="BX4980" s="37"/>
      <c r="BY4980" s="37"/>
      <c r="BZ4980" s="37"/>
      <c r="CA4980" s="37"/>
      <c r="CB4980" s="37"/>
      <c r="CC4980" s="37"/>
      <c r="CD4980" s="37"/>
      <c r="CE4980" s="37"/>
      <c r="CF4980" s="37"/>
      <c r="CG4980" s="37"/>
      <c r="CH4980" s="37"/>
      <c r="CI4980" s="37"/>
      <c r="CJ4980" s="37"/>
      <c r="CK4980" s="37"/>
      <c r="CL4980" s="37"/>
      <c r="CM4980" s="37"/>
      <c r="CN4980" s="37"/>
      <c r="CO4980" s="37"/>
      <c r="CP4980" s="37"/>
      <c r="CQ4980" s="37"/>
      <c r="CR4980" s="37"/>
      <c r="CS4980" s="37"/>
      <c r="CT4980" s="37"/>
      <c r="CU4980" s="37"/>
      <c r="CV4980" s="37"/>
      <c r="CW4980" s="37"/>
      <c r="CX4980" s="37"/>
      <c r="CY4980" s="37"/>
      <c r="CZ4980" s="37"/>
      <c r="DA4980" s="37"/>
      <c r="DB4980" s="37"/>
      <c r="DC4980" s="37"/>
      <c r="DD4980" s="37"/>
      <c r="DE4980" s="37"/>
      <c r="DF4980" s="37"/>
      <c r="DG4980" s="37"/>
      <c r="DH4980" s="37"/>
      <c r="DI4980" s="37"/>
      <c r="DJ4980" s="37"/>
      <c r="DL4980" s="13" t="str">
        <f t="shared" si="79"/>
        <v/>
      </c>
    </row>
    <row r="4981" spans="1:116" s="12" customFormat="1" x14ac:dyDescent="0.25">
      <c r="A4981" s="10"/>
      <c r="B4981" s="41"/>
      <c r="D4981" s="39"/>
      <c r="E4981" s="39"/>
      <c r="F4981" s="10"/>
      <c r="G4981" s="10"/>
      <c r="H4981" s="11"/>
      <c r="I4981" s="10"/>
      <c r="J4981" s="10"/>
      <c r="K4981" s="39"/>
      <c r="L4981" s="24"/>
      <c r="M4981" s="27"/>
      <c r="N4981" s="37"/>
      <c r="O4981" s="37"/>
      <c r="P4981" s="37"/>
      <c r="Q4981" s="37"/>
      <c r="R4981" s="37"/>
      <c r="S4981" s="37"/>
      <c r="T4981" s="37"/>
      <c r="U4981" s="37"/>
      <c r="V4981" s="37"/>
      <c r="W4981" s="37"/>
      <c r="X4981" s="37"/>
      <c r="Y4981" s="37"/>
      <c r="Z4981" s="37"/>
      <c r="AA4981" s="37"/>
      <c r="AB4981" s="37"/>
      <c r="AC4981" s="37"/>
      <c r="AD4981" s="37"/>
      <c r="AE4981" s="37"/>
      <c r="AF4981" s="37"/>
      <c r="AG4981" s="37"/>
      <c r="AH4981" s="37"/>
      <c r="AI4981" s="37"/>
      <c r="AJ4981" s="37"/>
      <c r="AK4981" s="37"/>
      <c r="AL4981" s="37"/>
      <c r="AM4981" s="37"/>
      <c r="AN4981" s="37"/>
      <c r="AO4981" s="37"/>
      <c r="AP4981" s="37"/>
      <c r="AQ4981" s="37"/>
      <c r="AR4981" s="37"/>
      <c r="AS4981" s="37"/>
      <c r="AT4981" s="37"/>
      <c r="AU4981" s="37"/>
      <c r="AV4981" s="37"/>
      <c r="AW4981" s="37"/>
      <c r="AX4981" s="37"/>
      <c r="AY4981" s="37"/>
      <c r="AZ4981" s="37"/>
      <c r="BA4981" s="37"/>
      <c r="BB4981" s="37"/>
      <c r="BC4981" s="37"/>
      <c r="BD4981" s="37"/>
      <c r="BE4981" s="37"/>
      <c r="BF4981" s="37"/>
      <c r="BG4981" s="37"/>
      <c r="BH4981" s="37"/>
      <c r="BI4981" s="37"/>
      <c r="BJ4981" s="37"/>
      <c r="BK4981" s="37"/>
      <c r="BL4981" s="37"/>
      <c r="BM4981" s="37"/>
      <c r="BN4981" s="37"/>
      <c r="BO4981" s="37"/>
      <c r="BP4981" s="37"/>
      <c r="BQ4981" s="37"/>
      <c r="BR4981" s="37"/>
      <c r="BS4981" s="37"/>
      <c r="BT4981" s="37"/>
      <c r="BU4981" s="37"/>
      <c r="BV4981" s="37"/>
      <c r="BW4981" s="37"/>
      <c r="BX4981" s="37"/>
      <c r="BY4981" s="37"/>
      <c r="BZ4981" s="37"/>
      <c r="CA4981" s="37"/>
      <c r="CB4981" s="37"/>
      <c r="CC4981" s="37"/>
      <c r="CD4981" s="37"/>
      <c r="CE4981" s="37"/>
      <c r="CF4981" s="37"/>
      <c r="CG4981" s="37"/>
      <c r="CH4981" s="37"/>
      <c r="CI4981" s="37"/>
      <c r="CJ4981" s="37"/>
      <c r="CK4981" s="37"/>
      <c r="CL4981" s="37"/>
      <c r="CM4981" s="37"/>
      <c r="CN4981" s="37"/>
      <c r="CO4981" s="37"/>
      <c r="CP4981" s="37"/>
      <c r="CQ4981" s="37"/>
      <c r="CR4981" s="37"/>
      <c r="CS4981" s="37"/>
      <c r="CT4981" s="37"/>
      <c r="CU4981" s="37"/>
      <c r="CV4981" s="37"/>
      <c r="CW4981" s="37"/>
      <c r="CX4981" s="37"/>
      <c r="CY4981" s="37"/>
      <c r="CZ4981" s="37"/>
      <c r="DA4981" s="37"/>
      <c r="DB4981" s="37"/>
      <c r="DC4981" s="37"/>
      <c r="DD4981" s="37"/>
      <c r="DE4981" s="37"/>
      <c r="DF4981" s="37"/>
      <c r="DG4981" s="37"/>
      <c r="DH4981" s="37"/>
      <c r="DI4981" s="37"/>
      <c r="DJ4981" s="37"/>
      <c r="DL4981" s="13" t="str">
        <f t="shared" si="79"/>
        <v/>
      </c>
    </row>
    <row r="4982" spans="1:116" s="12" customFormat="1" x14ac:dyDescent="0.25">
      <c r="A4982" s="10"/>
      <c r="B4982" s="41"/>
      <c r="D4982" s="39"/>
      <c r="E4982" s="39"/>
      <c r="F4982" s="10"/>
      <c r="G4982" s="10"/>
      <c r="H4982" s="11"/>
      <c r="I4982" s="10"/>
      <c r="J4982" s="10"/>
      <c r="K4982" s="39"/>
      <c r="L4982" s="24"/>
      <c r="M4982" s="27"/>
      <c r="N4982" s="37"/>
      <c r="O4982" s="37"/>
      <c r="P4982" s="37"/>
      <c r="Q4982" s="37"/>
      <c r="R4982" s="37"/>
      <c r="S4982" s="37"/>
      <c r="T4982" s="37"/>
      <c r="U4982" s="37"/>
      <c r="V4982" s="37"/>
      <c r="W4982" s="37"/>
      <c r="X4982" s="37"/>
      <c r="Y4982" s="37"/>
      <c r="Z4982" s="37"/>
      <c r="AA4982" s="37"/>
      <c r="AB4982" s="37"/>
      <c r="AC4982" s="37"/>
      <c r="AD4982" s="37"/>
      <c r="AE4982" s="37"/>
      <c r="AF4982" s="37"/>
      <c r="AG4982" s="37"/>
      <c r="AH4982" s="37"/>
      <c r="AI4982" s="37"/>
      <c r="AJ4982" s="37"/>
      <c r="AK4982" s="37"/>
      <c r="AL4982" s="37"/>
      <c r="AM4982" s="37"/>
      <c r="AN4982" s="37"/>
      <c r="AO4982" s="37"/>
      <c r="AP4982" s="37"/>
      <c r="AQ4982" s="37"/>
      <c r="AR4982" s="37"/>
      <c r="AS4982" s="37"/>
      <c r="AT4982" s="37"/>
      <c r="AU4982" s="37"/>
      <c r="AV4982" s="37"/>
      <c r="AW4982" s="37"/>
      <c r="AX4982" s="37"/>
      <c r="AY4982" s="37"/>
      <c r="AZ4982" s="37"/>
      <c r="BA4982" s="37"/>
      <c r="BB4982" s="37"/>
      <c r="BC4982" s="37"/>
      <c r="BD4982" s="37"/>
      <c r="BE4982" s="37"/>
      <c r="BF4982" s="37"/>
      <c r="BG4982" s="37"/>
      <c r="BH4982" s="37"/>
      <c r="BI4982" s="37"/>
      <c r="BJ4982" s="37"/>
      <c r="BK4982" s="37"/>
      <c r="BL4982" s="37"/>
      <c r="BM4982" s="37"/>
      <c r="BN4982" s="37"/>
      <c r="BO4982" s="37"/>
      <c r="BP4982" s="37"/>
      <c r="BQ4982" s="37"/>
      <c r="BR4982" s="37"/>
      <c r="BS4982" s="37"/>
      <c r="BT4982" s="37"/>
      <c r="BU4982" s="37"/>
      <c r="BV4982" s="37"/>
      <c r="BW4982" s="37"/>
      <c r="BX4982" s="37"/>
      <c r="BY4982" s="37"/>
      <c r="BZ4982" s="37"/>
      <c r="CA4982" s="37"/>
      <c r="CB4982" s="37"/>
      <c r="CC4982" s="37"/>
      <c r="CD4982" s="37"/>
      <c r="CE4982" s="37"/>
      <c r="CF4982" s="37"/>
      <c r="CG4982" s="37"/>
      <c r="CH4982" s="37"/>
      <c r="CI4982" s="37"/>
      <c r="CJ4982" s="37"/>
      <c r="CK4982" s="37"/>
      <c r="CL4982" s="37"/>
      <c r="CM4982" s="37"/>
      <c r="CN4982" s="37"/>
      <c r="CO4982" s="37"/>
      <c r="CP4982" s="37"/>
      <c r="CQ4982" s="37"/>
      <c r="CR4982" s="37"/>
      <c r="CS4982" s="37"/>
      <c r="CT4982" s="37"/>
      <c r="CU4982" s="37"/>
      <c r="CV4982" s="37"/>
      <c r="CW4982" s="37"/>
      <c r="CX4982" s="37"/>
      <c r="CY4982" s="37"/>
      <c r="CZ4982" s="37"/>
      <c r="DA4982" s="37"/>
      <c r="DB4982" s="37"/>
      <c r="DC4982" s="37"/>
      <c r="DD4982" s="37"/>
      <c r="DE4982" s="37"/>
      <c r="DF4982" s="37"/>
      <c r="DG4982" s="37"/>
      <c r="DH4982" s="37"/>
      <c r="DI4982" s="37"/>
      <c r="DJ4982" s="37"/>
      <c r="DL4982" s="13" t="str">
        <f t="shared" si="79"/>
        <v/>
      </c>
    </row>
    <row r="4983" spans="1:116" s="12" customFormat="1" x14ac:dyDescent="0.25">
      <c r="A4983" s="10"/>
      <c r="B4983" s="41"/>
      <c r="D4983" s="39"/>
      <c r="E4983" s="39"/>
      <c r="F4983" s="10"/>
      <c r="G4983" s="10"/>
      <c r="H4983" s="11"/>
      <c r="I4983" s="10"/>
      <c r="J4983" s="10"/>
      <c r="K4983" s="39"/>
      <c r="L4983" s="24"/>
      <c r="M4983" s="27"/>
      <c r="N4983" s="37"/>
      <c r="O4983" s="37"/>
      <c r="P4983" s="37"/>
      <c r="Q4983" s="37"/>
      <c r="R4983" s="37"/>
      <c r="S4983" s="37"/>
      <c r="T4983" s="37"/>
      <c r="U4983" s="37"/>
      <c r="V4983" s="37"/>
      <c r="W4983" s="37"/>
      <c r="X4983" s="37"/>
      <c r="Y4983" s="37"/>
      <c r="Z4983" s="37"/>
      <c r="AA4983" s="37"/>
      <c r="AB4983" s="37"/>
      <c r="AC4983" s="37"/>
      <c r="AD4983" s="37"/>
      <c r="AE4983" s="37"/>
      <c r="AF4983" s="37"/>
      <c r="AG4983" s="37"/>
      <c r="AH4983" s="37"/>
      <c r="AI4983" s="37"/>
      <c r="AJ4983" s="37"/>
      <c r="AK4983" s="37"/>
      <c r="AL4983" s="37"/>
      <c r="AM4983" s="37"/>
      <c r="AN4983" s="37"/>
      <c r="AO4983" s="37"/>
      <c r="AP4983" s="37"/>
      <c r="AQ4983" s="37"/>
      <c r="AR4983" s="37"/>
      <c r="AS4983" s="37"/>
      <c r="AT4983" s="37"/>
      <c r="AU4983" s="37"/>
      <c r="AV4983" s="37"/>
      <c r="AW4983" s="37"/>
      <c r="AX4983" s="37"/>
      <c r="AY4983" s="37"/>
      <c r="AZ4983" s="37"/>
      <c r="BA4983" s="37"/>
      <c r="BB4983" s="37"/>
      <c r="BC4983" s="37"/>
      <c r="BD4983" s="37"/>
      <c r="BE4983" s="37"/>
      <c r="BF4983" s="37"/>
      <c r="BG4983" s="37"/>
      <c r="BH4983" s="37"/>
      <c r="BI4983" s="37"/>
      <c r="BJ4983" s="37"/>
      <c r="BK4983" s="37"/>
      <c r="BL4983" s="37"/>
      <c r="BM4983" s="37"/>
      <c r="BN4983" s="37"/>
      <c r="BO4983" s="37"/>
      <c r="BP4983" s="37"/>
      <c r="BQ4983" s="37"/>
      <c r="BR4983" s="37"/>
      <c r="BS4983" s="37"/>
      <c r="BT4983" s="37"/>
      <c r="BU4983" s="37"/>
      <c r="BV4983" s="37"/>
      <c r="BW4983" s="37"/>
      <c r="BX4983" s="37"/>
      <c r="BY4983" s="37"/>
      <c r="BZ4983" s="37"/>
      <c r="CA4983" s="37"/>
      <c r="CB4983" s="37"/>
      <c r="CC4983" s="37"/>
      <c r="CD4983" s="37"/>
      <c r="CE4983" s="37"/>
      <c r="CF4983" s="37"/>
      <c r="CG4983" s="37"/>
      <c r="CH4983" s="37"/>
      <c r="CI4983" s="37"/>
      <c r="CJ4983" s="37"/>
      <c r="CK4983" s="37"/>
      <c r="CL4983" s="37"/>
      <c r="CM4983" s="37"/>
      <c r="CN4983" s="37"/>
      <c r="CO4983" s="37"/>
      <c r="CP4983" s="37"/>
      <c r="CQ4983" s="37"/>
      <c r="CR4983" s="37"/>
      <c r="CS4983" s="37"/>
      <c r="CT4983" s="37"/>
      <c r="CU4983" s="37"/>
      <c r="CV4983" s="37"/>
      <c r="CW4983" s="37"/>
      <c r="CX4983" s="37"/>
      <c r="CY4983" s="37"/>
      <c r="CZ4983" s="37"/>
      <c r="DA4983" s="37"/>
      <c r="DB4983" s="37"/>
      <c r="DC4983" s="37"/>
      <c r="DD4983" s="37"/>
      <c r="DE4983" s="37"/>
      <c r="DF4983" s="37"/>
      <c r="DG4983" s="37"/>
      <c r="DH4983" s="37"/>
      <c r="DI4983" s="37"/>
      <c r="DJ4983" s="37"/>
      <c r="DL4983" s="13" t="str">
        <f t="shared" si="79"/>
        <v/>
      </c>
    </row>
    <row r="4984" spans="1:116" s="12" customFormat="1" x14ac:dyDescent="0.25">
      <c r="A4984" s="10"/>
      <c r="B4984" s="41"/>
      <c r="D4984" s="39"/>
      <c r="E4984" s="39"/>
      <c r="F4984" s="10"/>
      <c r="G4984" s="10"/>
      <c r="H4984" s="11"/>
      <c r="I4984" s="10"/>
      <c r="J4984" s="10"/>
      <c r="K4984" s="39"/>
      <c r="L4984" s="24"/>
      <c r="M4984" s="27"/>
      <c r="N4984" s="37"/>
      <c r="O4984" s="37"/>
      <c r="P4984" s="37"/>
      <c r="Q4984" s="37"/>
      <c r="R4984" s="37"/>
      <c r="S4984" s="37"/>
      <c r="T4984" s="37"/>
      <c r="U4984" s="37"/>
      <c r="V4984" s="37"/>
      <c r="W4984" s="37"/>
      <c r="X4984" s="37"/>
      <c r="Y4984" s="37"/>
      <c r="Z4984" s="37"/>
      <c r="AA4984" s="37"/>
      <c r="AB4984" s="37"/>
      <c r="AC4984" s="37"/>
      <c r="AD4984" s="37"/>
      <c r="AE4984" s="37"/>
      <c r="AF4984" s="37"/>
      <c r="AG4984" s="37"/>
      <c r="AH4984" s="37"/>
      <c r="AI4984" s="37"/>
      <c r="AJ4984" s="37"/>
      <c r="AK4984" s="37"/>
      <c r="AL4984" s="37"/>
      <c r="AM4984" s="37"/>
      <c r="AN4984" s="37"/>
      <c r="AO4984" s="37"/>
      <c r="AP4984" s="37"/>
      <c r="AQ4984" s="37"/>
      <c r="AR4984" s="37"/>
      <c r="AS4984" s="37"/>
      <c r="AT4984" s="37"/>
      <c r="AU4984" s="37"/>
      <c r="AV4984" s="37"/>
      <c r="AW4984" s="37"/>
      <c r="AX4984" s="37"/>
      <c r="AY4984" s="37"/>
      <c r="AZ4984" s="37"/>
      <c r="BA4984" s="37"/>
      <c r="BB4984" s="37"/>
      <c r="BC4984" s="37"/>
      <c r="BD4984" s="37"/>
      <c r="BE4984" s="37"/>
      <c r="BF4984" s="37"/>
      <c r="BG4984" s="37"/>
      <c r="BH4984" s="37"/>
      <c r="BI4984" s="37"/>
      <c r="BJ4984" s="37"/>
      <c r="BK4984" s="37"/>
      <c r="BL4984" s="37"/>
      <c r="BM4984" s="37"/>
      <c r="BN4984" s="37"/>
      <c r="BO4984" s="37"/>
      <c r="BP4984" s="37"/>
      <c r="BQ4984" s="37"/>
      <c r="BR4984" s="37"/>
      <c r="BS4984" s="37"/>
      <c r="BT4984" s="37"/>
      <c r="BU4984" s="37"/>
      <c r="BV4984" s="37"/>
      <c r="BW4984" s="37"/>
      <c r="BX4984" s="37"/>
      <c r="BY4984" s="37"/>
      <c r="BZ4984" s="37"/>
      <c r="CA4984" s="37"/>
      <c r="CB4984" s="37"/>
      <c r="CC4984" s="37"/>
      <c r="CD4984" s="37"/>
      <c r="CE4984" s="37"/>
      <c r="CF4984" s="37"/>
      <c r="CG4984" s="37"/>
      <c r="CH4984" s="37"/>
      <c r="CI4984" s="37"/>
      <c r="CJ4984" s="37"/>
      <c r="CK4984" s="37"/>
      <c r="CL4984" s="37"/>
      <c r="CM4984" s="37"/>
      <c r="CN4984" s="37"/>
      <c r="CO4984" s="37"/>
      <c r="CP4984" s="37"/>
      <c r="CQ4984" s="37"/>
      <c r="CR4984" s="37"/>
      <c r="CS4984" s="37"/>
      <c r="CT4984" s="37"/>
      <c r="CU4984" s="37"/>
      <c r="CV4984" s="37"/>
      <c r="CW4984" s="37"/>
      <c r="CX4984" s="37"/>
      <c r="CY4984" s="37"/>
      <c r="CZ4984" s="37"/>
      <c r="DA4984" s="37"/>
      <c r="DB4984" s="37"/>
      <c r="DC4984" s="37"/>
      <c r="DD4984" s="37"/>
      <c r="DE4984" s="37"/>
      <c r="DF4984" s="37"/>
      <c r="DG4984" s="37"/>
      <c r="DH4984" s="37"/>
      <c r="DI4984" s="37"/>
      <c r="DJ4984" s="37"/>
      <c r="DL4984" s="13" t="str">
        <f t="shared" si="79"/>
        <v/>
      </c>
    </row>
    <row r="4985" spans="1:116" s="12" customFormat="1" x14ac:dyDescent="0.25">
      <c r="A4985" s="10"/>
      <c r="B4985" s="41"/>
      <c r="D4985" s="39"/>
      <c r="E4985" s="39"/>
      <c r="F4985" s="10"/>
      <c r="G4985" s="10"/>
      <c r="H4985" s="11"/>
      <c r="I4985" s="10"/>
      <c r="J4985" s="10"/>
      <c r="K4985" s="39"/>
      <c r="L4985" s="24"/>
      <c r="M4985" s="27"/>
      <c r="N4985" s="37"/>
      <c r="O4985" s="37"/>
      <c r="P4985" s="37"/>
      <c r="Q4985" s="37"/>
      <c r="R4985" s="37"/>
      <c r="S4985" s="37"/>
      <c r="T4985" s="37"/>
      <c r="U4985" s="37"/>
      <c r="V4985" s="37"/>
      <c r="W4985" s="37"/>
      <c r="X4985" s="37"/>
      <c r="Y4985" s="37"/>
      <c r="Z4985" s="37"/>
      <c r="AA4985" s="37"/>
      <c r="AB4985" s="37"/>
      <c r="AC4985" s="37"/>
      <c r="AD4985" s="37"/>
      <c r="AE4985" s="37"/>
      <c r="AF4985" s="37"/>
      <c r="AG4985" s="37"/>
      <c r="AH4985" s="37"/>
      <c r="AI4985" s="37"/>
      <c r="AJ4985" s="37"/>
      <c r="AK4985" s="37"/>
      <c r="AL4985" s="37"/>
      <c r="AM4985" s="37"/>
      <c r="AN4985" s="37"/>
      <c r="AO4985" s="37"/>
      <c r="AP4985" s="37"/>
      <c r="AQ4985" s="37"/>
      <c r="AR4985" s="37"/>
      <c r="AS4985" s="37"/>
      <c r="AT4985" s="37"/>
      <c r="AU4985" s="37"/>
      <c r="AV4985" s="37"/>
      <c r="AW4985" s="37"/>
      <c r="AX4985" s="37"/>
      <c r="AY4985" s="37"/>
      <c r="AZ4985" s="37"/>
      <c r="BA4985" s="37"/>
      <c r="BB4985" s="37"/>
      <c r="BC4985" s="37"/>
      <c r="BD4985" s="37"/>
      <c r="BE4985" s="37"/>
      <c r="BF4985" s="37"/>
      <c r="BG4985" s="37"/>
      <c r="BH4985" s="37"/>
      <c r="BI4985" s="37"/>
      <c r="BJ4985" s="37"/>
      <c r="BK4985" s="37"/>
      <c r="BL4985" s="37"/>
      <c r="BM4985" s="37"/>
      <c r="BN4985" s="37"/>
      <c r="BO4985" s="37"/>
      <c r="BP4985" s="37"/>
      <c r="BQ4985" s="37"/>
      <c r="BR4985" s="37"/>
      <c r="BS4985" s="37"/>
      <c r="BT4985" s="37"/>
      <c r="BU4985" s="37"/>
      <c r="BV4985" s="37"/>
      <c r="BW4985" s="37"/>
      <c r="BX4985" s="37"/>
      <c r="BY4985" s="37"/>
      <c r="BZ4985" s="37"/>
      <c r="CA4985" s="37"/>
      <c r="CB4985" s="37"/>
      <c r="CC4985" s="37"/>
      <c r="CD4985" s="37"/>
      <c r="CE4985" s="37"/>
      <c r="CF4985" s="37"/>
      <c r="CG4985" s="37"/>
      <c r="CH4985" s="37"/>
      <c r="CI4985" s="37"/>
      <c r="CJ4985" s="37"/>
      <c r="CK4985" s="37"/>
      <c r="CL4985" s="37"/>
      <c r="CM4985" s="37"/>
      <c r="CN4985" s="37"/>
      <c r="CO4985" s="37"/>
      <c r="CP4985" s="37"/>
      <c r="CQ4985" s="37"/>
      <c r="CR4985" s="37"/>
      <c r="CS4985" s="37"/>
      <c r="CT4985" s="37"/>
      <c r="CU4985" s="37"/>
      <c r="CV4985" s="37"/>
      <c r="CW4985" s="37"/>
      <c r="CX4985" s="37"/>
      <c r="CY4985" s="37"/>
      <c r="CZ4985" s="37"/>
      <c r="DA4985" s="37"/>
      <c r="DB4985" s="37"/>
      <c r="DC4985" s="37"/>
      <c r="DD4985" s="37"/>
      <c r="DE4985" s="37"/>
      <c r="DF4985" s="37"/>
      <c r="DG4985" s="37"/>
      <c r="DH4985" s="37"/>
      <c r="DI4985" s="37"/>
      <c r="DJ4985" s="37"/>
      <c r="DL4985" s="13" t="str">
        <f t="shared" si="79"/>
        <v/>
      </c>
    </row>
    <row r="4986" spans="1:116" s="12" customFormat="1" x14ac:dyDescent="0.25">
      <c r="A4986" s="10"/>
      <c r="B4986" s="41"/>
      <c r="D4986" s="39"/>
      <c r="E4986" s="39"/>
      <c r="F4986" s="10"/>
      <c r="G4986" s="10"/>
      <c r="H4986" s="11"/>
      <c r="I4986" s="10"/>
      <c r="J4986" s="10"/>
      <c r="K4986" s="39"/>
      <c r="L4986" s="24"/>
      <c r="M4986" s="27"/>
      <c r="N4986" s="37"/>
      <c r="O4986" s="37"/>
      <c r="P4986" s="37"/>
      <c r="Q4986" s="37"/>
      <c r="R4986" s="37"/>
      <c r="S4986" s="37"/>
      <c r="T4986" s="37"/>
      <c r="U4986" s="37"/>
      <c r="V4986" s="37"/>
      <c r="W4986" s="37"/>
      <c r="X4986" s="37"/>
      <c r="Y4986" s="37"/>
      <c r="Z4986" s="37"/>
      <c r="AA4986" s="37"/>
      <c r="AB4986" s="37"/>
      <c r="AC4986" s="37"/>
      <c r="AD4986" s="37"/>
      <c r="AE4986" s="37"/>
      <c r="AF4986" s="37"/>
      <c r="AG4986" s="37"/>
      <c r="AH4986" s="37"/>
      <c r="AI4986" s="37"/>
      <c r="AJ4986" s="37"/>
      <c r="AK4986" s="37"/>
      <c r="AL4986" s="37"/>
      <c r="AM4986" s="37"/>
      <c r="AN4986" s="37"/>
      <c r="AO4986" s="37"/>
      <c r="AP4986" s="37"/>
      <c r="AQ4986" s="37"/>
      <c r="AR4986" s="37"/>
      <c r="AS4986" s="37"/>
      <c r="AT4986" s="37"/>
      <c r="AU4986" s="37"/>
      <c r="AV4986" s="37"/>
      <c r="AW4986" s="37"/>
      <c r="AX4986" s="37"/>
      <c r="AY4986" s="37"/>
      <c r="AZ4986" s="37"/>
      <c r="BA4986" s="37"/>
      <c r="BB4986" s="37"/>
      <c r="BC4986" s="37"/>
      <c r="BD4986" s="37"/>
      <c r="BE4986" s="37"/>
      <c r="BF4986" s="37"/>
      <c r="BG4986" s="37"/>
      <c r="BH4986" s="37"/>
      <c r="BI4986" s="37"/>
      <c r="BJ4986" s="37"/>
      <c r="BK4986" s="37"/>
      <c r="BL4986" s="37"/>
      <c r="BM4986" s="37"/>
      <c r="BN4986" s="37"/>
      <c r="BO4986" s="37"/>
      <c r="BP4986" s="37"/>
      <c r="BQ4986" s="37"/>
      <c r="BR4986" s="37"/>
      <c r="BS4986" s="37"/>
      <c r="BT4986" s="37"/>
      <c r="BU4986" s="37"/>
      <c r="BV4986" s="37"/>
      <c r="BW4986" s="37"/>
      <c r="BX4986" s="37"/>
      <c r="BY4986" s="37"/>
      <c r="BZ4986" s="37"/>
      <c r="CA4986" s="37"/>
      <c r="CB4986" s="37"/>
      <c r="CC4986" s="37"/>
      <c r="CD4986" s="37"/>
      <c r="CE4986" s="37"/>
      <c r="CF4986" s="37"/>
      <c r="CG4986" s="37"/>
      <c r="CH4986" s="37"/>
      <c r="CI4986" s="37"/>
      <c r="CJ4986" s="37"/>
      <c r="CK4986" s="37"/>
      <c r="CL4986" s="37"/>
      <c r="CM4986" s="37"/>
      <c r="CN4986" s="37"/>
      <c r="CO4986" s="37"/>
      <c r="CP4986" s="37"/>
      <c r="CQ4986" s="37"/>
      <c r="CR4986" s="37"/>
      <c r="CS4986" s="37"/>
      <c r="CT4986" s="37"/>
      <c r="CU4986" s="37"/>
      <c r="CV4986" s="37"/>
      <c r="CW4986" s="37"/>
      <c r="CX4986" s="37"/>
      <c r="CY4986" s="37"/>
      <c r="CZ4986" s="37"/>
      <c r="DA4986" s="37"/>
      <c r="DB4986" s="37"/>
      <c r="DC4986" s="37"/>
      <c r="DD4986" s="37"/>
      <c r="DE4986" s="37"/>
      <c r="DF4986" s="37"/>
      <c r="DG4986" s="37"/>
      <c r="DH4986" s="37"/>
      <c r="DI4986" s="37"/>
      <c r="DJ4986" s="37"/>
      <c r="DL4986" s="13" t="str">
        <f t="shared" si="79"/>
        <v/>
      </c>
    </row>
    <row r="4987" spans="1:116" s="12" customFormat="1" x14ac:dyDescent="0.25">
      <c r="A4987" s="10"/>
      <c r="B4987" s="41"/>
      <c r="D4987" s="39"/>
      <c r="E4987" s="39"/>
      <c r="F4987" s="10"/>
      <c r="G4987" s="10"/>
      <c r="H4987" s="11"/>
      <c r="I4987" s="10"/>
      <c r="J4987" s="10"/>
      <c r="K4987" s="39"/>
      <c r="L4987" s="24"/>
      <c r="M4987" s="27"/>
      <c r="N4987" s="37"/>
      <c r="O4987" s="37"/>
      <c r="P4987" s="37"/>
      <c r="Q4987" s="37"/>
      <c r="R4987" s="37"/>
      <c r="S4987" s="37"/>
      <c r="T4987" s="37"/>
      <c r="U4987" s="37"/>
      <c r="V4987" s="37"/>
      <c r="W4987" s="37"/>
      <c r="X4987" s="37"/>
      <c r="Y4987" s="37"/>
      <c r="Z4987" s="37"/>
      <c r="AA4987" s="37"/>
      <c r="AB4987" s="37"/>
      <c r="AC4987" s="37"/>
      <c r="AD4987" s="37"/>
      <c r="AE4987" s="37"/>
      <c r="AF4987" s="37"/>
      <c r="AG4987" s="37"/>
      <c r="AH4987" s="37"/>
      <c r="AI4987" s="37"/>
      <c r="AJ4987" s="37"/>
      <c r="AK4987" s="37"/>
      <c r="AL4987" s="37"/>
      <c r="AM4987" s="37"/>
      <c r="AN4987" s="37"/>
      <c r="AO4987" s="37"/>
      <c r="AP4987" s="37"/>
      <c r="AQ4987" s="37"/>
      <c r="AR4987" s="37"/>
      <c r="AS4987" s="37"/>
      <c r="AT4987" s="37"/>
      <c r="AU4987" s="37"/>
      <c r="AV4987" s="37"/>
      <c r="AW4987" s="37"/>
      <c r="AX4987" s="37"/>
      <c r="AY4987" s="37"/>
      <c r="AZ4987" s="37"/>
      <c r="BA4987" s="37"/>
      <c r="BB4987" s="37"/>
      <c r="BC4987" s="37"/>
      <c r="BD4987" s="37"/>
      <c r="BE4987" s="37"/>
      <c r="BF4987" s="37"/>
      <c r="BG4987" s="37"/>
      <c r="BH4987" s="37"/>
      <c r="BI4987" s="37"/>
      <c r="BJ4987" s="37"/>
      <c r="BK4987" s="37"/>
      <c r="BL4987" s="37"/>
      <c r="BM4987" s="37"/>
      <c r="BN4987" s="37"/>
      <c r="BO4987" s="37"/>
      <c r="BP4987" s="37"/>
      <c r="BQ4987" s="37"/>
      <c r="BR4987" s="37"/>
      <c r="BS4987" s="37"/>
      <c r="BT4987" s="37"/>
      <c r="BU4987" s="37"/>
      <c r="BV4987" s="37"/>
      <c r="BW4987" s="37"/>
      <c r="BX4987" s="37"/>
      <c r="BY4987" s="37"/>
      <c r="BZ4987" s="37"/>
      <c r="CA4987" s="37"/>
      <c r="CB4987" s="37"/>
      <c r="CC4987" s="37"/>
      <c r="CD4987" s="37"/>
      <c r="CE4987" s="37"/>
      <c r="CF4987" s="37"/>
      <c r="CG4987" s="37"/>
      <c r="CH4987" s="37"/>
      <c r="CI4987" s="37"/>
      <c r="CJ4987" s="37"/>
      <c r="CK4987" s="37"/>
      <c r="CL4987" s="37"/>
      <c r="CM4987" s="37"/>
      <c r="CN4987" s="37"/>
      <c r="CO4987" s="37"/>
      <c r="CP4987" s="37"/>
      <c r="CQ4987" s="37"/>
      <c r="CR4987" s="37"/>
      <c r="CS4987" s="37"/>
      <c r="CT4987" s="37"/>
      <c r="CU4987" s="37"/>
      <c r="CV4987" s="37"/>
      <c r="CW4987" s="37"/>
      <c r="CX4987" s="37"/>
      <c r="CY4987" s="37"/>
      <c r="CZ4987" s="37"/>
      <c r="DA4987" s="37"/>
      <c r="DB4987" s="37"/>
      <c r="DC4987" s="37"/>
      <c r="DD4987" s="37"/>
      <c r="DE4987" s="37"/>
      <c r="DF4987" s="37"/>
      <c r="DG4987" s="37"/>
      <c r="DH4987" s="37"/>
      <c r="DI4987" s="37"/>
      <c r="DJ4987" s="37"/>
      <c r="DL4987" s="13" t="str">
        <f t="shared" si="79"/>
        <v/>
      </c>
    </row>
    <row r="4988" spans="1:116" s="12" customFormat="1" x14ac:dyDescent="0.25">
      <c r="A4988" s="10"/>
      <c r="B4988" s="41"/>
      <c r="D4988" s="39"/>
      <c r="E4988" s="39"/>
      <c r="F4988" s="10"/>
      <c r="G4988" s="10"/>
      <c r="H4988" s="11"/>
      <c r="I4988" s="10"/>
      <c r="J4988" s="10"/>
      <c r="K4988" s="39"/>
      <c r="L4988" s="24"/>
      <c r="M4988" s="27"/>
      <c r="N4988" s="37"/>
      <c r="O4988" s="37"/>
      <c r="P4988" s="37"/>
      <c r="Q4988" s="37"/>
      <c r="R4988" s="37"/>
      <c r="S4988" s="37"/>
      <c r="T4988" s="37"/>
      <c r="U4988" s="37"/>
      <c r="V4988" s="37"/>
      <c r="W4988" s="37"/>
      <c r="X4988" s="37"/>
      <c r="Y4988" s="37"/>
      <c r="Z4988" s="37"/>
      <c r="AA4988" s="37"/>
      <c r="AB4988" s="37"/>
      <c r="AC4988" s="37"/>
      <c r="AD4988" s="37"/>
      <c r="AE4988" s="37"/>
      <c r="AF4988" s="37"/>
      <c r="AG4988" s="37"/>
      <c r="AH4988" s="37"/>
      <c r="AI4988" s="37"/>
      <c r="AJ4988" s="37"/>
      <c r="AK4988" s="37"/>
      <c r="AL4988" s="37"/>
      <c r="AM4988" s="37"/>
      <c r="AN4988" s="37"/>
      <c r="AO4988" s="37"/>
      <c r="AP4988" s="37"/>
      <c r="AQ4988" s="37"/>
      <c r="AR4988" s="37"/>
      <c r="AS4988" s="37"/>
      <c r="AT4988" s="37"/>
      <c r="AU4988" s="37"/>
      <c r="AV4988" s="37"/>
      <c r="AW4988" s="37"/>
      <c r="AX4988" s="37"/>
      <c r="AY4988" s="37"/>
      <c r="AZ4988" s="37"/>
      <c r="BA4988" s="37"/>
      <c r="BB4988" s="37"/>
      <c r="BC4988" s="37"/>
      <c r="BD4988" s="37"/>
      <c r="BE4988" s="37"/>
      <c r="BF4988" s="37"/>
      <c r="BG4988" s="37"/>
      <c r="BH4988" s="37"/>
      <c r="BI4988" s="37"/>
      <c r="BJ4988" s="37"/>
      <c r="BK4988" s="37"/>
      <c r="BL4988" s="37"/>
      <c r="BM4988" s="37"/>
      <c r="BN4988" s="37"/>
      <c r="BO4988" s="37"/>
      <c r="BP4988" s="37"/>
      <c r="BQ4988" s="37"/>
      <c r="BR4988" s="37"/>
      <c r="BS4988" s="37"/>
      <c r="BT4988" s="37"/>
      <c r="BU4988" s="37"/>
      <c r="BV4988" s="37"/>
      <c r="BW4988" s="37"/>
      <c r="BX4988" s="37"/>
      <c r="BY4988" s="37"/>
      <c r="BZ4988" s="37"/>
      <c r="CA4988" s="37"/>
      <c r="CB4988" s="37"/>
      <c r="CC4988" s="37"/>
      <c r="CD4988" s="37"/>
      <c r="CE4988" s="37"/>
      <c r="CF4988" s="37"/>
      <c r="CG4988" s="37"/>
      <c r="CH4988" s="37"/>
      <c r="CI4988" s="37"/>
      <c r="CJ4988" s="37"/>
      <c r="CK4988" s="37"/>
      <c r="CL4988" s="37"/>
      <c r="CM4988" s="37"/>
      <c r="CN4988" s="37"/>
      <c r="CO4988" s="37"/>
      <c r="CP4988" s="37"/>
      <c r="CQ4988" s="37"/>
      <c r="CR4988" s="37"/>
      <c r="CS4988" s="37"/>
      <c r="CT4988" s="37"/>
      <c r="CU4988" s="37"/>
      <c r="CV4988" s="37"/>
      <c r="CW4988" s="37"/>
      <c r="CX4988" s="37"/>
      <c r="CY4988" s="37"/>
      <c r="CZ4988" s="37"/>
      <c r="DA4988" s="37"/>
      <c r="DB4988" s="37"/>
      <c r="DC4988" s="37"/>
      <c r="DD4988" s="37"/>
      <c r="DE4988" s="37"/>
      <c r="DF4988" s="37"/>
      <c r="DG4988" s="37"/>
      <c r="DH4988" s="37"/>
      <c r="DI4988" s="37"/>
      <c r="DJ4988" s="37"/>
      <c r="DL4988" s="13" t="str">
        <f t="shared" si="79"/>
        <v/>
      </c>
    </row>
    <row r="4989" spans="1:116" s="12" customFormat="1" x14ac:dyDescent="0.25">
      <c r="A4989" s="10"/>
      <c r="B4989" s="41"/>
      <c r="D4989" s="39"/>
      <c r="E4989" s="39"/>
      <c r="F4989" s="10"/>
      <c r="G4989" s="10"/>
      <c r="H4989" s="11"/>
      <c r="I4989" s="10"/>
      <c r="J4989" s="10"/>
      <c r="K4989" s="39"/>
      <c r="L4989" s="24"/>
      <c r="M4989" s="27"/>
      <c r="N4989" s="37"/>
      <c r="O4989" s="37"/>
      <c r="P4989" s="37"/>
      <c r="Q4989" s="37"/>
      <c r="R4989" s="37"/>
      <c r="S4989" s="37"/>
      <c r="T4989" s="37"/>
      <c r="U4989" s="37"/>
      <c r="V4989" s="37"/>
      <c r="W4989" s="37"/>
      <c r="X4989" s="37"/>
      <c r="Y4989" s="37"/>
      <c r="Z4989" s="37"/>
      <c r="AA4989" s="37"/>
      <c r="AB4989" s="37"/>
      <c r="AC4989" s="37"/>
      <c r="AD4989" s="37"/>
      <c r="AE4989" s="37"/>
      <c r="AF4989" s="37"/>
      <c r="AG4989" s="37"/>
      <c r="AH4989" s="37"/>
      <c r="AI4989" s="37"/>
      <c r="AJ4989" s="37"/>
      <c r="AK4989" s="37"/>
      <c r="AL4989" s="37"/>
      <c r="AM4989" s="37"/>
      <c r="AN4989" s="37"/>
      <c r="AO4989" s="37"/>
      <c r="AP4989" s="37"/>
      <c r="AQ4989" s="37"/>
      <c r="AR4989" s="37"/>
      <c r="AS4989" s="37"/>
      <c r="AT4989" s="37"/>
      <c r="AU4989" s="37"/>
      <c r="AV4989" s="37"/>
      <c r="AW4989" s="37"/>
      <c r="AX4989" s="37"/>
      <c r="AY4989" s="37"/>
      <c r="AZ4989" s="37"/>
      <c r="BA4989" s="37"/>
      <c r="BB4989" s="37"/>
      <c r="BC4989" s="37"/>
      <c r="BD4989" s="37"/>
      <c r="BE4989" s="37"/>
      <c r="BF4989" s="37"/>
      <c r="BG4989" s="37"/>
      <c r="BH4989" s="37"/>
      <c r="BI4989" s="37"/>
      <c r="BJ4989" s="37"/>
      <c r="BK4989" s="37"/>
      <c r="BL4989" s="37"/>
      <c r="BM4989" s="37"/>
      <c r="BN4989" s="37"/>
      <c r="BO4989" s="37"/>
      <c r="BP4989" s="37"/>
      <c r="BQ4989" s="37"/>
      <c r="BR4989" s="37"/>
      <c r="BS4989" s="37"/>
      <c r="BT4989" s="37"/>
      <c r="BU4989" s="37"/>
      <c r="BV4989" s="37"/>
      <c r="BW4989" s="37"/>
      <c r="BX4989" s="37"/>
      <c r="BY4989" s="37"/>
      <c r="BZ4989" s="37"/>
      <c r="CA4989" s="37"/>
      <c r="CB4989" s="37"/>
      <c r="CC4989" s="37"/>
      <c r="CD4989" s="37"/>
      <c r="CE4989" s="37"/>
      <c r="CF4989" s="37"/>
      <c r="CG4989" s="37"/>
      <c r="CH4989" s="37"/>
      <c r="CI4989" s="37"/>
      <c r="CJ4989" s="37"/>
      <c r="CK4989" s="37"/>
      <c r="CL4989" s="37"/>
      <c r="CM4989" s="37"/>
      <c r="CN4989" s="37"/>
      <c r="CO4989" s="37"/>
      <c r="CP4989" s="37"/>
      <c r="CQ4989" s="37"/>
      <c r="CR4989" s="37"/>
      <c r="CS4989" s="37"/>
      <c r="CT4989" s="37"/>
      <c r="CU4989" s="37"/>
      <c r="CV4989" s="37"/>
      <c r="CW4989" s="37"/>
      <c r="CX4989" s="37"/>
      <c r="CY4989" s="37"/>
      <c r="CZ4989" s="37"/>
      <c r="DA4989" s="37"/>
      <c r="DB4989" s="37"/>
      <c r="DC4989" s="37"/>
      <c r="DD4989" s="37"/>
      <c r="DE4989" s="37"/>
      <c r="DF4989" s="37"/>
      <c r="DG4989" s="37"/>
      <c r="DH4989" s="37"/>
      <c r="DI4989" s="37"/>
      <c r="DJ4989" s="37"/>
      <c r="DL4989" s="13" t="str">
        <f t="shared" si="79"/>
        <v/>
      </c>
    </row>
    <row r="4990" spans="1:116" s="12" customFormat="1" x14ac:dyDescent="0.25">
      <c r="A4990" s="10"/>
      <c r="B4990" s="41"/>
      <c r="D4990" s="39"/>
      <c r="E4990" s="39"/>
      <c r="F4990" s="10"/>
      <c r="G4990" s="10"/>
      <c r="H4990" s="11"/>
      <c r="I4990" s="10"/>
      <c r="J4990" s="10"/>
      <c r="K4990" s="39"/>
      <c r="L4990" s="24"/>
      <c r="M4990" s="27"/>
      <c r="N4990" s="37"/>
      <c r="O4990" s="37"/>
      <c r="P4990" s="37"/>
      <c r="Q4990" s="37"/>
      <c r="R4990" s="37"/>
      <c r="S4990" s="37"/>
      <c r="T4990" s="37"/>
      <c r="U4990" s="37"/>
      <c r="V4990" s="37"/>
      <c r="W4990" s="37"/>
      <c r="X4990" s="37"/>
      <c r="Y4990" s="37"/>
      <c r="Z4990" s="37"/>
      <c r="AA4990" s="37"/>
      <c r="AB4990" s="37"/>
      <c r="AC4990" s="37"/>
      <c r="AD4990" s="37"/>
      <c r="AE4990" s="37"/>
      <c r="AF4990" s="37"/>
      <c r="AG4990" s="37"/>
      <c r="AH4990" s="37"/>
      <c r="AI4990" s="37"/>
      <c r="AJ4990" s="37"/>
      <c r="AK4990" s="37"/>
      <c r="AL4990" s="37"/>
      <c r="AM4990" s="37"/>
      <c r="AN4990" s="37"/>
      <c r="AO4990" s="37"/>
      <c r="AP4990" s="37"/>
      <c r="AQ4990" s="37"/>
      <c r="AR4990" s="37"/>
      <c r="AS4990" s="37"/>
      <c r="AT4990" s="37"/>
      <c r="AU4990" s="37"/>
      <c r="AV4990" s="37"/>
      <c r="AW4990" s="37"/>
      <c r="AX4990" s="37"/>
      <c r="AY4990" s="37"/>
      <c r="AZ4990" s="37"/>
      <c r="BA4990" s="37"/>
      <c r="BB4990" s="37"/>
      <c r="BC4990" s="37"/>
      <c r="BD4990" s="37"/>
      <c r="BE4990" s="37"/>
      <c r="BF4990" s="37"/>
      <c r="BG4990" s="37"/>
      <c r="BH4990" s="37"/>
      <c r="BI4990" s="37"/>
      <c r="BJ4990" s="37"/>
      <c r="BK4990" s="37"/>
      <c r="BL4990" s="37"/>
      <c r="BM4990" s="37"/>
      <c r="BN4990" s="37"/>
      <c r="BO4990" s="37"/>
      <c r="BP4990" s="37"/>
      <c r="BQ4990" s="37"/>
      <c r="BR4990" s="37"/>
      <c r="BS4990" s="37"/>
      <c r="BT4990" s="37"/>
      <c r="BU4990" s="37"/>
      <c r="BV4990" s="37"/>
      <c r="BW4990" s="37"/>
      <c r="BX4990" s="37"/>
      <c r="BY4990" s="37"/>
      <c r="BZ4990" s="37"/>
      <c r="CA4990" s="37"/>
      <c r="CB4990" s="37"/>
      <c r="CC4990" s="37"/>
      <c r="CD4990" s="37"/>
      <c r="CE4990" s="37"/>
      <c r="CF4990" s="37"/>
      <c r="CG4990" s="37"/>
      <c r="CH4990" s="37"/>
      <c r="CI4990" s="37"/>
      <c r="CJ4990" s="37"/>
      <c r="CK4990" s="37"/>
      <c r="CL4990" s="37"/>
      <c r="CM4990" s="37"/>
      <c r="CN4990" s="37"/>
      <c r="CO4990" s="37"/>
      <c r="CP4990" s="37"/>
      <c r="CQ4990" s="37"/>
      <c r="CR4990" s="37"/>
      <c r="CS4990" s="37"/>
      <c r="CT4990" s="37"/>
      <c r="CU4990" s="37"/>
      <c r="CV4990" s="37"/>
      <c r="CW4990" s="37"/>
      <c r="CX4990" s="37"/>
      <c r="CY4990" s="37"/>
      <c r="CZ4990" s="37"/>
      <c r="DA4990" s="37"/>
      <c r="DB4990" s="37"/>
      <c r="DC4990" s="37"/>
      <c r="DD4990" s="37"/>
      <c r="DE4990" s="37"/>
      <c r="DF4990" s="37"/>
      <c r="DG4990" s="37"/>
      <c r="DH4990" s="37"/>
      <c r="DI4990" s="37"/>
      <c r="DJ4990" s="37"/>
      <c r="DL4990" s="13" t="str">
        <f t="shared" si="79"/>
        <v/>
      </c>
    </row>
    <row r="4991" spans="1:116" s="12" customFormat="1" x14ac:dyDescent="0.25">
      <c r="A4991" s="10"/>
      <c r="B4991" s="41"/>
      <c r="D4991" s="39"/>
      <c r="E4991" s="39"/>
      <c r="F4991" s="10"/>
      <c r="G4991" s="10"/>
      <c r="H4991" s="11"/>
      <c r="I4991" s="10"/>
      <c r="J4991" s="10"/>
      <c r="K4991" s="39"/>
      <c r="L4991" s="24"/>
      <c r="M4991" s="27"/>
      <c r="N4991" s="37"/>
      <c r="O4991" s="37"/>
      <c r="P4991" s="37"/>
      <c r="Q4991" s="37"/>
      <c r="R4991" s="37"/>
      <c r="S4991" s="37"/>
      <c r="T4991" s="37"/>
      <c r="U4991" s="37"/>
      <c r="V4991" s="37"/>
      <c r="W4991" s="37"/>
      <c r="X4991" s="37"/>
      <c r="Y4991" s="37"/>
      <c r="Z4991" s="37"/>
      <c r="AA4991" s="37"/>
      <c r="AB4991" s="37"/>
      <c r="AC4991" s="37"/>
      <c r="AD4991" s="37"/>
      <c r="AE4991" s="37"/>
      <c r="AF4991" s="37"/>
      <c r="AG4991" s="37"/>
      <c r="AH4991" s="37"/>
      <c r="AI4991" s="37"/>
      <c r="AJ4991" s="37"/>
      <c r="AK4991" s="37"/>
      <c r="AL4991" s="37"/>
      <c r="AM4991" s="37"/>
      <c r="AN4991" s="37"/>
      <c r="AO4991" s="37"/>
      <c r="AP4991" s="37"/>
      <c r="AQ4991" s="37"/>
      <c r="AR4991" s="37"/>
      <c r="AS4991" s="37"/>
      <c r="AT4991" s="37"/>
      <c r="AU4991" s="37"/>
      <c r="AV4991" s="37"/>
      <c r="AW4991" s="37"/>
      <c r="AX4991" s="37"/>
      <c r="AY4991" s="37"/>
      <c r="AZ4991" s="37"/>
      <c r="BA4991" s="37"/>
      <c r="BB4991" s="37"/>
      <c r="BC4991" s="37"/>
      <c r="BD4991" s="37"/>
      <c r="BE4991" s="37"/>
      <c r="BF4991" s="37"/>
      <c r="BG4991" s="37"/>
      <c r="BH4991" s="37"/>
      <c r="BI4991" s="37"/>
      <c r="BJ4991" s="37"/>
      <c r="BK4991" s="37"/>
      <c r="BL4991" s="37"/>
      <c r="BM4991" s="37"/>
      <c r="BN4991" s="37"/>
      <c r="BO4991" s="37"/>
      <c r="BP4991" s="37"/>
      <c r="BQ4991" s="37"/>
      <c r="BR4991" s="37"/>
      <c r="BS4991" s="37"/>
      <c r="BT4991" s="37"/>
      <c r="BU4991" s="37"/>
      <c r="BV4991" s="37"/>
      <c r="BW4991" s="37"/>
      <c r="BX4991" s="37"/>
      <c r="BY4991" s="37"/>
      <c r="BZ4991" s="37"/>
      <c r="CA4991" s="37"/>
      <c r="CB4991" s="37"/>
      <c r="CC4991" s="37"/>
      <c r="CD4991" s="37"/>
      <c r="CE4991" s="37"/>
      <c r="CF4991" s="37"/>
      <c r="CG4991" s="37"/>
      <c r="CH4991" s="37"/>
      <c r="CI4991" s="37"/>
      <c r="CJ4991" s="37"/>
      <c r="CK4991" s="37"/>
      <c r="CL4991" s="37"/>
      <c r="CM4991" s="37"/>
      <c r="CN4991" s="37"/>
      <c r="CO4991" s="37"/>
      <c r="CP4991" s="37"/>
      <c r="CQ4991" s="37"/>
      <c r="CR4991" s="37"/>
      <c r="CS4991" s="37"/>
      <c r="CT4991" s="37"/>
      <c r="CU4991" s="37"/>
      <c r="CV4991" s="37"/>
      <c r="CW4991" s="37"/>
      <c r="CX4991" s="37"/>
      <c r="CY4991" s="37"/>
      <c r="CZ4991" s="37"/>
      <c r="DA4991" s="37"/>
      <c r="DB4991" s="37"/>
      <c r="DC4991" s="37"/>
      <c r="DD4991" s="37"/>
      <c r="DE4991" s="37"/>
      <c r="DF4991" s="37"/>
      <c r="DG4991" s="37"/>
      <c r="DH4991" s="37"/>
      <c r="DI4991" s="37"/>
      <c r="DJ4991" s="37"/>
      <c r="DL4991" s="13" t="str">
        <f t="shared" si="79"/>
        <v/>
      </c>
    </row>
    <row r="4992" spans="1:116" s="12" customFormat="1" x14ac:dyDescent="0.25">
      <c r="A4992" s="10"/>
      <c r="B4992" s="41"/>
      <c r="D4992" s="39"/>
      <c r="E4992" s="39"/>
      <c r="F4992" s="10"/>
      <c r="G4992" s="10"/>
      <c r="H4992" s="11"/>
      <c r="I4992" s="10"/>
      <c r="J4992" s="10"/>
      <c r="K4992" s="39"/>
      <c r="L4992" s="24"/>
      <c r="M4992" s="27"/>
      <c r="N4992" s="37"/>
      <c r="O4992" s="37"/>
      <c r="P4992" s="37"/>
      <c r="Q4992" s="37"/>
      <c r="R4992" s="37"/>
      <c r="S4992" s="37"/>
      <c r="T4992" s="37"/>
      <c r="U4992" s="37"/>
      <c r="V4992" s="37"/>
      <c r="W4992" s="37"/>
      <c r="X4992" s="37"/>
      <c r="Y4992" s="37"/>
      <c r="Z4992" s="37"/>
      <c r="AA4992" s="37"/>
      <c r="AB4992" s="37"/>
      <c r="AC4992" s="37"/>
      <c r="AD4992" s="37"/>
      <c r="AE4992" s="37"/>
      <c r="AF4992" s="37"/>
      <c r="AG4992" s="37"/>
      <c r="AH4992" s="37"/>
      <c r="AI4992" s="37"/>
      <c r="AJ4992" s="37"/>
      <c r="AK4992" s="37"/>
      <c r="AL4992" s="37"/>
      <c r="AM4992" s="37"/>
      <c r="AN4992" s="37"/>
      <c r="AO4992" s="37"/>
      <c r="AP4992" s="37"/>
      <c r="AQ4992" s="37"/>
      <c r="AR4992" s="37"/>
      <c r="AS4992" s="37"/>
      <c r="AT4992" s="37"/>
      <c r="AU4992" s="37"/>
      <c r="AV4992" s="37"/>
      <c r="AW4992" s="37"/>
      <c r="AX4992" s="37"/>
      <c r="AY4992" s="37"/>
      <c r="AZ4992" s="37"/>
      <c r="BA4992" s="37"/>
      <c r="BB4992" s="37"/>
      <c r="BC4992" s="37"/>
      <c r="BD4992" s="37"/>
      <c r="BE4992" s="37"/>
      <c r="BF4992" s="37"/>
      <c r="BG4992" s="37"/>
      <c r="BH4992" s="37"/>
      <c r="BI4992" s="37"/>
      <c r="BJ4992" s="37"/>
      <c r="BK4992" s="37"/>
      <c r="BL4992" s="37"/>
      <c r="BM4992" s="37"/>
      <c r="BN4992" s="37"/>
      <c r="BO4992" s="37"/>
      <c r="BP4992" s="37"/>
      <c r="BQ4992" s="37"/>
      <c r="BR4992" s="37"/>
      <c r="BS4992" s="37"/>
      <c r="BT4992" s="37"/>
      <c r="BU4992" s="37"/>
      <c r="BV4992" s="37"/>
      <c r="BW4992" s="37"/>
      <c r="BX4992" s="37"/>
      <c r="BY4992" s="37"/>
      <c r="BZ4992" s="37"/>
      <c r="CA4992" s="37"/>
      <c r="CB4992" s="37"/>
      <c r="CC4992" s="37"/>
      <c r="CD4992" s="37"/>
      <c r="CE4992" s="37"/>
      <c r="CF4992" s="37"/>
      <c r="CG4992" s="37"/>
      <c r="CH4992" s="37"/>
      <c r="CI4992" s="37"/>
      <c r="CJ4992" s="37"/>
      <c r="CK4992" s="37"/>
      <c r="CL4992" s="37"/>
      <c r="CM4992" s="37"/>
      <c r="CN4992" s="37"/>
      <c r="CO4992" s="37"/>
      <c r="CP4992" s="37"/>
      <c r="CQ4992" s="37"/>
      <c r="CR4992" s="37"/>
      <c r="CS4992" s="37"/>
      <c r="CT4992" s="37"/>
      <c r="CU4992" s="37"/>
      <c r="CV4992" s="37"/>
      <c r="CW4992" s="37"/>
      <c r="CX4992" s="37"/>
      <c r="CY4992" s="37"/>
      <c r="CZ4992" s="37"/>
      <c r="DA4992" s="37"/>
      <c r="DB4992" s="37"/>
      <c r="DC4992" s="37"/>
      <c r="DD4992" s="37"/>
      <c r="DE4992" s="37"/>
      <c r="DF4992" s="37"/>
      <c r="DG4992" s="37"/>
      <c r="DH4992" s="37"/>
      <c r="DI4992" s="37"/>
      <c r="DJ4992" s="37"/>
      <c r="DL4992" s="13" t="str">
        <f t="shared" si="79"/>
        <v/>
      </c>
    </row>
    <row r="4993" spans="1:116" s="12" customFormat="1" x14ac:dyDescent="0.25">
      <c r="A4993" s="10"/>
      <c r="B4993" s="41"/>
      <c r="D4993" s="39"/>
      <c r="E4993" s="39"/>
      <c r="F4993" s="10"/>
      <c r="G4993" s="10"/>
      <c r="H4993" s="11"/>
      <c r="I4993" s="10"/>
      <c r="J4993" s="10"/>
      <c r="K4993" s="39"/>
      <c r="L4993" s="24"/>
      <c r="M4993" s="27"/>
      <c r="N4993" s="37"/>
      <c r="O4993" s="37"/>
      <c r="P4993" s="37"/>
      <c r="Q4993" s="37"/>
      <c r="R4993" s="37"/>
      <c r="S4993" s="37"/>
      <c r="T4993" s="37"/>
      <c r="U4993" s="37"/>
      <c r="V4993" s="37"/>
      <c r="W4993" s="37"/>
      <c r="X4993" s="37"/>
      <c r="Y4993" s="37"/>
      <c r="Z4993" s="37"/>
      <c r="AA4993" s="37"/>
      <c r="AB4993" s="37"/>
      <c r="AC4993" s="37"/>
      <c r="AD4993" s="37"/>
      <c r="AE4993" s="37"/>
      <c r="AF4993" s="37"/>
      <c r="AG4993" s="37"/>
      <c r="AH4993" s="37"/>
      <c r="AI4993" s="37"/>
      <c r="AJ4993" s="37"/>
      <c r="AK4993" s="37"/>
      <c r="AL4993" s="37"/>
      <c r="AM4993" s="37"/>
      <c r="AN4993" s="37"/>
      <c r="AO4993" s="37"/>
      <c r="AP4993" s="37"/>
      <c r="AQ4993" s="37"/>
      <c r="AR4993" s="37"/>
      <c r="AS4993" s="37"/>
      <c r="AT4993" s="37"/>
      <c r="AU4993" s="37"/>
      <c r="AV4993" s="37"/>
      <c r="AW4993" s="37"/>
      <c r="AX4993" s="37"/>
      <c r="AY4993" s="37"/>
      <c r="AZ4993" s="37"/>
      <c r="BA4993" s="37"/>
      <c r="BB4993" s="37"/>
      <c r="BC4993" s="37"/>
      <c r="BD4993" s="37"/>
      <c r="BE4993" s="37"/>
      <c r="BF4993" s="37"/>
      <c r="BG4993" s="37"/>
      <c r="BH4993" s="37"/>
      <c r="BI4993" s="37"/>
      <c r="BJ4993" s="37"/>
      <c r="BK4993" s="37"/>
      <c r="BL4993" s="37"/>
      <c r="BM4993" s="37"/>
      <c r="BN4993" s="37"/>
      <c r="BO4993" s="37"/>
      <c r="BP4993" s="37"/>
      <c r="BQ4993" s="37"/>
      <c r="BR4993" s="37"/>
      <c r="BS4993" s="37"/>
      <c r="BT4993" s="37"/>
      <c r="BU4993" s="37"/>
      <c r="BV4993" s="37"/>
      <c r="BW4993" s="37"/>
      <c r="BX4993" s="37"/>
      <c r="BY4993" s="37"/>
      <c r="BZ4993" s="37"/>
      <c r="CA4993" s="37"/>
      <c r="CB4993" s="37"/>
      <c r="CC4993" s="37"/>
      <c r="CD4993" s="37"/>
      <c r="CE4993" s="37"/>
      <c r="CF4993" s="37"/>
      <c r="CG4993" s="37"/>
      <c r="CH4993" s="37"/>
      <c r="CI4993" s="37"/>
      <c r="CJ4993" s="37"/>
      <c r="CK4993" s="37"/>
      <c r="CL4993" s="37"/>
      <c r="CM4993" s="37"/>
      <c r="CN4993" s="37"/>
      <c r="CO4993" s="37"/>
      <c r="CP4993" s="37"/>
      <c r="CQ4993" s="37"/>
      <c r="CR4993" s="37"/>
      <c r="CS4993" s="37"/>
      <c r="CT4993" s="37"/>
      <c r="CU4993" s="37"/>
      <c r="CV4993" s="37"/>
      <c r="CW4993" s="37"/>
      <c r="CX4993" s="37"/>
      <c r="CY4993" s="37"/>
      <c r="CZ4993" s="37"/>
      <c r="DA4993" s="37"/>
      <c r="DB4993" s="37"/>
      <c r="DC4993" s="37"/>
      <c r="DD4993" s="37"/>
      <c r="DE4993" s="37"/>
      <c r="DF4993" s="37"/>
      <c r="DG4993" s="37"/>
      <c r="DH4993" s="37"/>
      <c r="DI4993" s="37"/>
      <c r="DJ4993" s="37"/>
      <c r="DL4993" s="13" t="str">
        <f t="shared" si="79"/>
        <v/>
      </c>
    </row>
    <row r="4994" spans="1:116" s="12" customFormat="1" x14ac:dyDescent="0.25">
      <c r="A4994" s="10"/>
      <c r="B4994" s="41"/>
      <c r="D4994" s="39"/>
      <c r="E4994" s="39"/>
      <c r="F4994" s="10"/>
      <c r="G4994" s="10"/>
      <c r="H4994" s="11"/>
      <c r="I4994" s="10"/>
      <c r="J4994" s="10"/>
      <c r="K4994" s="39"/>
      <c r="L4994" s="24"/>
      <c r="M4994" s="27"/>
      <c r="N4994" s="37"/>
      <c r="O4994" s="37"/>
      <c r="P4994" s="37"/>
      <c r="Q4994" s="37"/>
      <c r="R4994" s="37"/>
      <c r="S4994" s="37"/>
      <c r="T4994" s="37"/>
      <c r="U4994" s="37"/>
      <c r="V4994" s="37"/>
      <c r="W4994" s="37"/>
      <c r="X4994" s="37"/>
      <c r="Y4994" s="37"/>
      <c r="Z4994" s="37"/>
      <c r="AA4994" s="37"/>
      <c r="AB4994" s="37"/>
      <c r="AC4994" s="37"/>
      <c r="AD4994" s="37"/>
      <c r="AE4994" s="37"/>
      <c r="AF4994" s="37"/>
      <c r="AG4994" s="37"/>
      <c r="AH4994" s="37"/>
      <c r="AI4994" s="37"/>
      <c r="AJ4994" s="37"/>
      <c r="AK4994" s="37"/>
      <c r="AL4994" s="37"/>
      <c r="AM4994" s="37"/>
      <c r="AN4994" s="37"/>
      <c r="AO4994" s="37"/>
      <c r="AP4994" s="37"/>
      <c r="AQ4994" s="37"/>
      <c r="AR4994" s="37"/>
      <c r="AS4994" s="37"/>
      <c r="AT4994" s="37"/>
      <c r="AU4994" s="37"/>
      <c r="AV4994" s="37"/>
      <c r="AW4994" s="37"/>
      <c r="AX4994" s="37"/>
      <c r="AY4994" s="37"/>
      <c r="AZ4994" s="37"/>
      <c r="BA4994" s="37"/>
      <c r="BB4994" s="37"/>
      <c r="BC4994" s="37"/>
      <c r="BD4994" s="37"/>
      <c r="BE4994" s="37"/>
      <c r="BF4994" s="37"/>
      <c r="BG4994" s="37"/>
      <c r="BH4994" s="37"/>
      <c r="BI4994" s="37"/>
      <c r="BJ4994" s="37"/>
      <c r="BK4994" s="37"/>
      <c r="BL4994" s="37"/>
      <c r="BM4994" s="37"/>
      <c r="BN4994" s="37"/>
      <c r="BO4994" s="37"/>
      <c r="BP4994" s="37"/>
      <c r="BQ4994" s="37"/>
      <c r="BR4994" s="37"/>
      <c r="BS4994" s="37"/>
      <c r="BT4994" s="37"/>
      <c r="BU4994" s="37"/>
      <c r="BV4994" s="37"/>
      <c r="BW4994" s="37"/>
      <c r="BX4994" s="37"/>
      <c r="BY4994" s="37"/>
      <c r="BZ4994" s="37"/>
      <c r="CA4994" s="37"/>
      <c r="CB4994" s="37"/>
      <c r="CC4994" s="37"/>
      <c r="CD4994" s="37"/>
      <c r="CE4994" s="37"/>
      <c r="CF4994" s="37"/>
      <c r="CG4994" s="37"/>
      <c r="CH4994" s="37"/>
      <c r="CI4994" s="37"/>
      <c r="CJ4994" s="37"/>
      <c r="CK4994" s="37"/>
      <c r="CL4994" s="37"/>
      <c r="CM4994" s="37"/>
      <c r="CN4994" s="37"/>
      <c r="CO4994" s="37"/>
      <c r="CP4994" s="37"/>
      <c r="CQ4994" s="37"/>
      <c r="CR4994" s="37"/>
      <c r="CS4994" s="37"/>
      <c r="CT4994" s="37"/>
      <c r="CU4994" s="37"/>
      <c r="CV4994" s="37"/>
      <c r="CW4994" s="37"/>
      <c r="CX4994" s="37"/>
      <c r="CY4994" s="37"/>
      <c r="CZ4994" s="37"/>
      <c r="DA4994" s="37"/>
      <c r="DB4994" s="37"/>
      <c r="DC4994" s="37"/>
      <c r="DD4994" s="37"/>
      <c r="DE4994" s="37"/>
      <c r="DF4994" s="37"/>
      <c r="DG4994" s="37"/>
      <c r="DH4994" s="37"/>
      <c r="DI4994" s="37"/>
      <c r="DJ4994" s="37"/>
      <c r="DL4994" s="13" t="str">
        <f t="shared" si="79"/>
        <v/>
      </c>
    </row>
    <row r="4995" spans="1:116" s="12" customFormat="1" x14ac:dyDescent="0.25">
      <c r="A4995" s="10"/>
      <c r="B4995" s="41"/>
      <c r="D4995" s="39"/>
      <c r="E4995" s="39"/>
      <c r="F4995" s="10"/>
      <c r="G4995" s="10"/>
      <c r="H4995" s="11"/>
      <c r="I4995" s="10"/>
      <c r="J4995" s="10"/>
      <c r="K4995" s="39"/>
      <c r="L4995" s="24"/>
      <c r="M4995" s="27"/>
      <c r="N4995" s="37"/>
      <c r="O4995" s="37"/>
      <c r="P4995" s="37"/>
      <c r="Q4995" s="37"/>
      <c r="R4995" s="37"/>
      <c r="S4995" s="37"/>
      <c r="T4995" s="37"/>
      <c r="U4995" s="37"/>
      <c r="V4995" s="37"/>
      <c r="W4995" s="37"/>
      <c r="X4995" s="37"/>
      <c r="Y4995" s="37"/>
      <c r="Z4995" s="37"/>
      <c r="AA4995" s="37"/>
      <c r="AB4995" s="37"/>
      <c r="AC4995" s="37"/>
      <c r="AD4995" s="37"/>
      <c r="AE4995" s="37"/>
      <c r="AF4995" s="37"/>
      <c r="AG4995" s="37"/>
      <c r="AH4995" s="37"/>
      <c r="AI4995" s="37"/>
      <c r="AJ4995" s="37"/>
      <c r="AK4995" s="37"/>
      <c r="AL4995" s="37"/>
      <c r="AM4995" s="37"/>
      <c r="AN4995" s="37"/>
      <c r="AO4995" s="37"/>
      <c r="AP4995" s="37"/>
      <c r="AQ4995" s="37"/>
      <c r="AR4995" s="37"/>
      <c r="AS4995" s="37"/>
      <c r="AT4995" s="37"/>
      <c r="AU4995" s="37"/>
      <c r="AV4995" s="37"/>
      <c r="AW4995" s="37"/>
      <c r="AX4995" s="37"/>
      <c r="AY4995" s="37"/>
      <c r="AZ4995" s="37"/>
      <c r="BA4995" s="37"/>
      <c r="BB4995" s="37"/>
      <c r="BC4995" s="37"/>
      <c r="BD4995" s="37"/>
      <c r="BE4995" s="37"/>
      <c r="BF4995" s="37"/>
      <c r="BG4995" s="37"/>
      <c r="BH4995" s="37"/>
      <c r="BI4995" s="37"/>
      <c r="BJ4995" s="37"/>
      <c r="BK4995" s="37"/>
      <c r="BL4995" s="37"/>
      <c r="BM4995" s="37"/>
      <c r="BN4995" s="37"/>
      <c r="BO4995" s="37"/>
      <c r="BP4995" s="37"/>
      <c r="BQ4995" s="37"/>
      <c r="BR4995" s="37"/>
      <c r="BS4995" s="37"/>
      <c r="BT4995" s="37"/>
      <c r="BU4995" s="37"/>
      <c r="BV4995" s="37"/>
      <c r="BW4995" s="37"/>
      <c r="BX4995" s="37"/>
      <c r="BY4995" s="37"/>
      <c r="BZ4995" s="37"/>
      <c r="CA4995" s="37"/>
      <c r="CB4995" s="37"/>
      <c r="CC4995" s="37"/>
      <c r="CD4995" s="37"/>
      <c r="CE4995" s="37"/>
      <c r="CF4995" s="37"/>
      <c r="CG4995" s="37"/>
      <c r="CH4995" s="37"/>
      <c r="CI4995" s="37"/>
      <c r="CJ4995" s="37"/>
      <c r="CK4995" s="37"/>
      <c r="CL4995" s="37"/>
      <c r="CM4995" s="37"/>
      <c r="CN4995" s="37"/>
      <c r="CO4995" s="37"/>
      <c r="CP4995" s="37"/>
      <c r="CQ4995" s="37"/>
      <c r="CR4995" s="37"/>
      <c r="CS4995" s="37"/>
      <c r="CT4995" s="37"/>
      <c r="CU4995" s="37"/>
      <c r="CV4995" s="37"/>
      <c r="CW4995" s="37"/>
      <c r="CX4995" s="37"/>
      <c r="CY4995" s="37"/>
      <c r="CZ4995" s="37"/>
      <c r="DA4995" s="37"/>
      <c r="DB4995" s="37"/>
      <c r="DC4995" s="37"/>
      <c r="DD4995" s="37"/>
      <c r="DE4995" s="37"/>
      <c r="DF4995" s="37"/>
      <c r="DG4995" s="37"/>
      <c r="DH4995" s="37"/>
      <c r="DI4995" s="37"/>
      <c r="DJ4995" s="37"/>
      <c r="DL4995" s="13" t="str">
        <f t="shared" ref="DL4995:DL5018" si="80">_xlfn.CONCAT(A4995,C4995,F4995:J4995)</f>
        <v/>
      </c>
    </row>
    <row r="4996" spans="1:116" s="12" customFormat="1" x14ac:dyDescent="0.25">
      <c r="A4996" s="10"/>
      <c r="B4996" s="41"/>
      <c r="D4996" s="39"/>
      <c r="E4996" s="39"/>
      <c r="F4996" s="10"/>
      <c r="G4996" s="10"/>
      <c r="H4996" s="11"/>
      <c r="I4996" s="10"/>
      <c r="J4996" s="10"/>
      <c r="K4996" s="39"/>
      <c r="L4996" s="24"/>
      <c r="M4996" s="27"/>
      <c r="N4996" s="37"/>
      <c r="O4996" s="37"/>
      <c r="P4996" s="37"/>
      <c r="Q4996" s="37"/>
      <c r="R4996" s="37"/>
      <c r="S4996" s="37"/>
      <c r="T4996" s="37"/>
      <c r="U4996" s="37"/>
      <c r="V4996" s="37"/>
      <c r="W4996" s="37"/>
      <c r="X4996" s="37"/>
      <c r="Y4996" s="37"/>
      <c r="Z4996" s="37"/>
      <c r="AA4996" s="37"/>
      <c r="AB4996" s="37"/>
      <c r="AC4996" s="37"/>
      <c r="AD4996" s="37"/>
      <c r="AE4996" s="37"/>
      <c r="AF4996" s="37"/>
      <c r="AG4996" s="37"/>
      <c r="AH4996" s="37"/>
      <c r="AI4996" s="37"/>
      <c r="AJ4996" s="37"/>
      <c r="AK4996" s="37"/>
      <c r="AL4996" s="37"/>
      <c r="AM4996" s="37"/>
      <c r="AN4996" s="37"/>
      <c r="AO4996" s="37"/>
      <c r="AP4996" s="37"/>
      <c r="AQ4996" s="37"/>
      <c r="AR4996" s="37"/>
      <c r="AS4996" s="37"/>
      <c r="AT4996" s="37"/>
      <c r="AU4996" s="37"/>
      <c r="AV4996" s="37"/>
      <c r="AW4996" s="37"/>
      <c r="AX4996" s="37"/>
      <c r="AY4996" s="37"/>
      <c r="AZ4996" s="37"/>
      <c r="BA4996" s="37"/>
      <c r="BB4996" s="37"/>
      <c r="BC4996" s="37"/>
      <c r="BD4996" s="37"/>
      <c r="BE4996" s="37"/>
      <c r="BF4996" s="37"/>
      <c r="BG4996" s="37"/>
      <c r="BH4996" s="37"/>
      <c r="BI4996" s="37"/>
      <c r="BJ4996" s="37"/>
      <c r="BK4996" s="37"/>
      <c r="BL4996" s="37"/>
      <c r="BM4996" s="37"/>
      <c r="BN4996" s="37"/>
      <c r="BO4996" s="37"/>
      <c r="BP4996" s="37"/>
      <c r="BQ4996" s="37"/>
      <c r="BR4996" s="37"/>
      <c r="BS4996" s="37"/>
      <c r="BT4996" s="37"/>
      <c r="BU4996" s="37"/>
      <c r="BV4996" s="37"/>
      <c r="BW4996" s="37"/>
      <c r="BX4996" s="37"/>
      <c r="BY4996" s="37"/>
      <c r="BZ4996" s="37"/>
      <c r="CA4996" s="37"/>
      <c r="CB4996" s="37"/>
      <c r="CC4996" s="37"/>
      <c r="CD4996" s="37"/>
      <c r="CE4996" s="37"/>
      <c r="CF4996" s="37"/>
      <c r="CG4996" s="37"/>
      <c r="CH4996" s="37"/>
      <c r="CI4996" s="37"/>
      <c r="CJ4996" s="37"/>
      <c r="CK4996" s="37"/>
      <c r="CL4996" s="37"/>
      <c r="CM4996" s="37"/>
      <c r="CN4996" s="37"/>
      <c r="CO4996" s="37"/>
      <c r="CP4996" s="37"/>
      <c r="CQ4996" s="37"/>
      <c r="CR4996" s="37"/>
      <c r="CS4996" s="37"/>
      <c r="CT4996" s="37"/>
      <c r="CU4996" s="37"/>
      <c r="CV4996" s="37"/>
      <c r="CW4996" s="37"/>
      <c r="CX4996" s="37"/>
      <c r="CY4996" s="37"/>
      <c r="CZ4996" s="37"/>
      <c r="DA4996" s="37"/>
      <c r="DB4996" s="37"/>
      <c r="DC4996" s="37"/>
      <c r="DD4996" s="37"/>
      <c r="DE4996" s="37"/>
      <c r="DF4996" s="37"/>
      <c r="DG4996" s="37"/>
      <c r="DH4996" s="37"/>
      <c r="DI4996" s="37"/>
      <c r="DJ4996" s="37"/>
      <c r="DL4996" s="13" t="str">
        <f t="shared" si="80"/>
        <v/>
      </c>
    </row>
    <row r="4997" spans="1:116" s="12" customFormat="1" x14ac:dyDescent="0.25">
      <c r="A4997" s="10"/>
      <c r="B4997" s="41"/>
      <c r="D4997" s="39"/>
      <c r="E4997" s="39"/>
      <c r="F4997" s="10"/>
      <c r="G4997" s="10"/>
      <c r="H4997" s="11"/>
      <c r="I4997" s="10"/>
      <c r="J4997" s="10"/>
      <c r="K4997" s="39"/>
      <c r="L4997" s="24"/>
      <c r="M4997" s="27"/>
      <c r="N4997" s="37"/>
      <c r="O4997" s="37"/>
      <c r="P4997" s="37"/>
      <c r="Q4997" s="37"/>
      <c r="R4997" s="37"/>
      <c r="S4997" s="37"/>
      <c r="T4997" s="37"/>
      <c r="U4997" s="37"/>
      <c r="V4997" s="37"/>
      <c r="W4997" s="37"/>
      <c r="X4997" s="37"/>
      <c r="Y4997" s="37"/>
      <c r="Z4997" s="37"/>
      <c r="AA4997" s="37"/>
      <c r="AB4997" s="37"/>
      <c r="AC4997" s="37"/>
      <c r="AD4997" s="37"/>
      <c r="AE4997" s="37"/>
      <c r="AF4997" s="37"/>
      <c r="AG4997" s="37"/>
      <c r="AH4997" s="37"/>
      <c r="AI4997" s="37"/>
      <c r="AJ4997" s="37"/>
      <c r="AK4997" s="37"/>
      <c r="AL4997" s="37"/>
      <c r="AM4997" s="37"/>
      <c r="AN4997" s="37"/>
      <c r="AO4997" s="37"/>
      <c r="AP4997" s="37"/>
      <c r="AQ4997" s="37"/>
      <c r="AR4997" s="37"/>
      <c r="AS4997" s="37"/>
      <c r="AT4997" s="37"/>
      <c r="AU4997" s="37"/>
      <c r="AV4997" s="37"/>
      <c r="AW4997" s="37"/>
      <c r="AX4997" s="37"/>
      <c r="AY4997" s="37"/>
      <c r="AZ4997" s="37"/>
      <c r="BA4997" s="37"/>
      <c r="BB4997" s="37"/>
      <c r="BC4997" s="37"/>
      <c r="BD4997" s="37"/>
      <c r="BE4997" s="37"/>
      <c r="BF4997" s="37"/>
      <c r="BG4997" s="37"/>
      <c r="BH4997" s="37"/>
      <c r="BI4997" s="37"/>
      <c r="BJ4997" s="37"/>
      <c r="BK4997" s="37"/>
      <c r="BL4997" s="37"/>
      <c r="BM4997" s="37"/>
      <c r="BN4997" s="37"/>
      <c r="BO4997" s="37"/>
      <c r="BP4997" s="37"/>
      <c r="BQ4997" s="37"/>
      <c r="BR4997" s="37"/>
      <c r="BS4997" s="37"/>
      <c r="BT4997" s="37"/>
      <c r="BU4997" s="37"/>
      <c r="BV4997" s="37"/>
      <c r="BW4997" s="37"/>
      <c r="BX4997" s="37"/>
      <c r="BY4997" s="37"/>
      <c r="BZ4997" s="37"/>
      <c r="CA4997" s="37"/>
      <c r="CB4997" s="37"/>
      <c r="CC4997" s="37"/>
      <c r="CD4997" s="37"/>
      <c r="CE4997" s="37"/>
      <c r="CF4997" s="37"/>
      <c r="CG4997" s="37"/>
      <c r="CH4997" s="37"/>
      <c r="CI4997" s="37"/>
      <c r="CJ4997" s="37"/>
      <c r="CK4997" s="37"/>
      <c r="CL4997" s="37"/>
      <c r="CM4997" s="37"/>
      <c r="CN4997" s="37"/>
      <c r="CO4997" s="37"/>
      <c r="CP4997" s="37"/>
      <c r="CQ4997" s="37"/>
      <c r="CR4997" s="37"/>
      <c r="CS4997" s="37"/>
      <c r="CT4997" s="37"/>
      <c r="CU4997" s="37"/>
      <c r="CV4997" s="37"/>
      <c r="CW4997" s="37"/>
      <c r="CX4997" s="37"/>
      <c r="CY4997" s="37"/>
      <c r="CZ4997" s="37"/>
      <c r="DA4997" s="37"/>
      <c r="DB4997" s="37"/>
      <c r="DC4997" s="37"/>
      <c r="DD4997" s="37"/>
      <c r="DE4997" s="37"/>
      <c r="DF4997" s="37"/>
      <c r="DG4997" s="37"/>
      <c r="DH4997" s="37"/>
      <c r="DI4997" s="37"/>
      <c r="DJ4997" s="37"/>
      <c r="DL4997" s="13" t="str">
        <f t="shared" si="80"/>
        <v/>
      </c>
    </row>
    <row r="4998" spans="1:116" s="12" customFormat="1" x14ac:dyDescent="0.25">
      <c r="A4998" s="10"/>
      <c r="B4998" s="41"/>
      <c r="D4998" s="39"/>
      <c r="E4998" s="39"/>
      <c r="F4998" s="10"/>
      <c r="G4998" s="10"/>
      <c r="H4998" s="11"/>
      <c r="I4998" s="10"/>
      <c r="J4998" s="10"/>
      <c r="K4998" s="39"/>
      <c r="L4998" s="24"/>
      <c r="M4998" s="27"/>
      <c r="N4998" s="37"/>
      <c r="O4998" s="37"/>
      <c r="P4998" s="37"/>
      <c r="Q4998" s="37"/>
      <c r="R4998" s="37"/>
      <c r="S4998" s="37"/>
      <c r="T4998" s="37"/>
      <c r="U4998" s="37"/>
      <c r="V4998" s="37"/>
      <c r="W4998" s="37"/>
      <c r="X4998" s="37"/>
      <c r="Y4998" s="37"/>
      <c r="Z4998" s="37"/>
      <c r="AA4998" s="37"/>
      <c r="AB4998" s="37"/>
      <c r="AC4998" s="37"/>
      <c r="AD4998" s="37"/>
      <c r="AE4998" s="37"/>
      <c r="AF4998" s="37"/>
      <c r="AG4998" s="37"/>
      <c r="AH4998" s="37"/>
      <c r="AI4998" s="37"/>
      <c r="AJ4998" s="37"/>
      <c r="AK4998" s="37"/>
      <c r="AL4998" s="37"/>
      <c r="AM4998" s="37"/>
      <c r="AN4998" s="37"/>
      <c r="AO4998" s="37"/>
      <c r="AP4998" s="37"/>
      <c r="AQ4998" s="37"/>
      <c r="AR4998" s="37"/>
      <c r="AS4998" s="37"/>
      <c r="AT4998" s="37"/>
      <c r="AU4998" s="37"/>
      <c r="AV4998" s="37"/>
      <c r="AW4998" s="37"/>
      <c r="AX4998" s="37"/>
      <c r="AY4998" s="37"/>
      <c r="AZ4998" s="37"/>
      <c r="BA4998" s="37"/>
      <c r="BB4998" s="37"/>
      <c r="BC4998" s="37"/>
      <c r="BD4998" s="37"/>
      <c r="BE4998" s="37"/>
      <c r="BF4998" s="37"/>
      <c r="BG4998" s="37"/>
      <c r="BH4998" s="37"/>
      <c r="BI4998" s="37"/>
      <c r="BJ4998" s="37"/>
      <c r="BK4998" s="37"/>
      <c r="BL4998" s="37"/>
      <c r="BM4998" s="37"/>
      <c r="BN4998" s="37"/>
      <c r="BO4998" s="37"/>
      <c r="BP4998" s="37"/>
      <c r="BQ4998" s="37"/>
      <c r="BR4998" s="37"/>
      <c r="BS4998" s="37"/>
      <c r="BT4998" s="37"/>
      <c r="BU4998" s="37"/>
      <c r="BV4998" s="37"/>
      <c r="BW4998" s="37"/>
      <c r="BX4998" s="37"/>
      <c r="BY4998" s="37"/>
      <c r="BZ4998" s="37"/>
      <c r="CA4998" s="37"/>
      <c r="CB4998" s="37"/>
      <c r="CC4998" s="37"/>
      <c r="CD4998" s="37"/>
      <c r="CE4998" s="37"/>
      <c r="CF4998" s="37"/>
      <c r="CG4998" s="37"/>
      <c r="CH4998" s="37"/>
      <c r="CI4998" s="37"/>
      <c r="CJ4998" s="37"/>
      <c r="CK4998" s="37"/>
      <c r="CL4998" s="37"/>
      <c r="CM4998" s="37"/>
      <c r="CN4998" s="37"/>
      <c r="CO4998" s="37"/>
      <c r="CP4998" s="37"/>
      <c r="CQ4998" s="37"/>
      <c r="CR4998" s="37"/>
      <c r="CS4998" s="37"/>
      <c r="CT4998" s="37"/>
      <c r="CU4998" s="37"/>
      <c r="CV4998" s="37"/>
      <c r="CW4998" s="37"/>
      <c r="CX4998" s="37"/>
      <c r="CY4998" s="37"/>
      <c r="CZ4998" s="37"/>
      <c r="DA4998" s="37"/>
      <c r="DB4998" s="37"/>
      <c r="DC4998" s="37"/>
      <c r="DD4998" s="37"/>
      <c r="DE4998" s="37"/>
      <c r="DF4998" s="37"/>
      <c r="DG4998" s="37"/>
      <c r="DH4998" s="37"/>
      <c r="DI4998" s="37"/>
      <c r="DJ4998" s="37"/>
      <c r="DL4998" s="13" t="str">
        <f t="shared" si="80"/>
        <v/>
      </c>
    </row>
    <row r="4999" spans="1:116" s="12" customFormat="1" x14ac:dyDescent="0.25">
      <c r="A4999" s="10"/>
      <c r="B4999" s="41"/>
      <c r="D4999" s="39"/>
      <c r="E4999" s="39"/>
      <c r="F4999" s="10"/>
      <c r="G4999" s="10"/>
      <c r="H4999" s="11"/>
      <c r="I4999" s="10"/>
      <c r="J4999" s="10"/>
      <c r="K4999" s="39"/>
      <c r="L4999" s="24"/>
      <c r="M4999" s="27"/>
      <c r="N4999" s="37"/>
      <c r="O4999" s="37"/>
      <c r="P4999" s="37"/>
      <c r="Q4999" s="37"/>
      <c r="R4999" s="37"/>
      <c r="S4999" s="37"/>
      <c r="T4999" s="37"/>
      <c r="U4999" s="37"/>
      <c r="V4999" s="37"/>
      <c r="W4999" s="37"/>
      <c r="X4999" s="37"/>
      <c r="Y4999" s="37"/>
      <c r="Z4999" s="37"/>
      <c r="AA4999" s="37"/>
      <c r="AB4999" s="37"/>
      <c r="AC4999" s="37"/>
      <c r="AD4999" s="37"/>
      <c r="AE4999" s="37"/>
      <c r="AF4999" s="37"/>
      <c r="AG4999" s="37"/>
      <c r="AH4999" s="37"/>
      <c r="AI4999" s="37"/>
      <c r="AJ4999" s="37"/>
      <c r="AK4999" s="37"/>
      <c r="AL4999" s="37"/>
      <c r="AM4999" s="37"/>
      <c r="AN4999" s="37"/>
      <c r="AO4999" s="37"/>
      <c r="AP4999" s="37"/>
      <c r="AQ4999" s="37"/>
      <c r="AR4999" s="37"/>
      <c r="AS4999" s="37"/>
      <c r="AT4999" s="37"/>
      <c r="AU4999" s="37"/>
      <c r="AV4999" s="37"/>
      <c r="AW4999" s="37"/>
      <c r="AX4999" s="37"/>
      <c r="AY4999" s="37"/>
      <c r="AZ4999" s="37"/>
      <c r="BA4999" s="37"/>
      <c r="BB4999" s="37"/>
      <c r="BC4999" s="37"/>
      <c r="BD4999" s="37"/>
      <c r="BE4999" s="37"/>
      <c r="BF4999" s="37"/>
      <c r="BG4999" s="37"/>
      <c r="BH4999" s="37"/>
      <c r="BI4999" s="37"/>
      <c r="BJ4999" s="37"/>
      <c r="BK4999" s="37"/>
      <c r="BL4999" s="37"/>
      <c r="BM4999" s="37"/>
      <c r="BN4999" s="37"/>
      <c r="BO4999" s="37"/>
      <c r="BP4999" s="37"/>
      <c r="BQ4999" s="37"/>
      <c r="BR4999" s="37"/>
      <c r="BS4999" s="37"/>
      <c r="BT4999" s="37"/>
      <c r="BU4999" s="37"/>
      <c r="BV4999" s="37"/>
      <c r="BW4999" s="37"/>
      <c r="BX4999" s="37"/>
      <c r="BY4999" s="37"/>
      <c r="BZ4999" s="37"/>
      <c r="CA4999" s="37"/>
      <c r="CB4999" s="37"/>
      <c r="CC4999" s="37"/>
      <c r="CD4999" s="37"/>
      <c r="CE4999" s="37"/>
      <c r="CF4999" s="37"/>
      <c r="CG4999" s="37"/>
      <c r="CH4999" s="37"/>
      <c r="CI4999" s="37"/>
      <c r="CJ4999" s="37"/>
      <c r="CK4999" s="37"/>
      <c r="CL4999" s="37"/>
      <c r="CM4999" s="37"/>
      <c r="CN4999" s="37"/>
      <c r="CO4999" s="37"/>
      <c r="CP4999" s="37"/>
      <c r="CQ4999" s="37"/>
      <c r="CR4999" s="37"/>
      <c r="CS4999" s="37"/>
      <c r="CT4999" s="37"/>
      <c r="CU4999" s="37"/>
      <c r="CV4999" s="37"/>
      <c r="CW4999" s="37"/>
      <c r="CX4999" s="37"/>
      <c r="CY4999" s="37"/>
      <c r="CZ4999" s="37"/>
      <c r="DA4999" s="37"/>
      <c r="DB4999" s="37"/>
      <c r="DC4999" s="37"/>
      <c r="DD4999" s="37"/>
      <c r="DE4999" s="37"/>
      <c r="DF4999" s="37"/>
      <c r="DG4999" s="37"/>
      <c r="DH4999" s="37"/>
      <c r="DI4999" s="37"/>
      <c r="DJ4999" s="37"/>
      <c r="DL4999" s="13" t="str">
        <f t="shared" si="80"/>
        <v/>
      </c>
    </row>
    <row r="5000" spans="1:116" s="12" customFormat="1" x14ac:dyDescent="0.25">
      <c r="A5000" s="10"/>
      <c r="B5000" s="41"/>
      <c r="D5000" s="39"/>
      <c r="E5000" s="39"/>
      <c r="F5000" s="10"/>
      <c r="G5000" s="10"/>
      <c r="H5000" s="11"/>
      <c r="I5000" s="10"/>
      <c r="J5000" s="10"/>
      <c r="K5000" s="39"/>
      <c r="L5000" s="24"/>
      <c r="M5000" s="27"/>
      <c r="N5000" s="37"/>
      <c r="O5000" s="37"/>
      <c r="P5000" s="37"/>
      <c r="Q5000" s="37"/>
      <c r="R5000" s="37"/>
      <c r="S5000" s="37"/>
      <c r="T5000" s="37"/>
      <c r="U5000" s="37"/>
      <c r="V5000" s="37"/>
      <c r="W5000" s="37"/>
      <c r="X5000" s="37"/>
      <c r="Y5000" s="37"/>
      <c r="Z5000" s="37"/>
      <c r="AA5000" s="37"/>
      <c r="AB5000" s="37"/>
      <c r="AC5000" s="37"/>
      <c r="AD5000" s="37"/>
      <c r="AE5000" s="37"/>
      <c r="AF5000" s="37"/>
      <c r="AG5000" s="37"/>
      <c r="AH5000" s="37"/>
      <c r="AI5000" s="37"/>
      <c r="AJ5000" s="37"/>
      <c r="AK5000" s="37"/>
      <c r="AL5000" s="37"/>
      <c r="AM5000" s="37"/>
      <c r="AN5000" s="37"/>
      <c r="AO5000" s="37"/>
      <c r="AP5000" s="37"/>
      <c r="AQ5000" s="37"/>
      <c r="AR5000" s="37"/>
      <c r="AS5000" s="37"/>
      <c r="AT5000" s="37"/>
      <c r="AU5000" s="37"/>
      <c r="AV5000" s="37"/>
      <c r="AW5000" s="37"/>
      <c r="AX5000" s="37"/>
      <c r="AY5000" s="37"/>
      <c r="AZ5000" s="37"/>
      <c r="BA5000" s="37"/>
      <c r="BB5000" s="37"/>
      <c r="BC5000" s="37"/>
      <c r="BD5000" s="37"/>
      <c r="BE5000" s="37"/>
      <c r="BF5000" s="37"/>
      <c r="BG5000" s="37"/>
      <c r="BH5000" s="37"/>
      <c r="BI5000" s="37"/>
      <c r="BJ5000" s="37"/>
      <c r="BK5000" s="37"/>
      <c r="BL5000" s="37"/>
      <c r="BM5000" s="37"/>
      <c r="BN5000" s="37"/>
      <c r="BO5000" s="37"/>
      <c r="BP5000" s="37"/>
      <c r="BQ5000" s="37"/>
      <c r="BR5000" s="37"/>
      <c r="BS5000" s="37"/>
      <c r="BT5000" s="37"/>
      <c r="BU5000" s="37"/>
      <c r="BV5000" s="37"/>
      <c r="BW5000" s="37"/>
      <c r="BX5000" s="37"/>
      <c r="BY5000" s="37"/>
      <c r="BZ5000" s="37"/>
      <c r="CA5000" s="37"/>
      <c r="CB5000" s="37"/>
      <c r="CC5000" s="37"/>
      <c r="CD5000" s="37"/>
      <c r="CE5000" s="37"/>
      <c r="CF5000" s="37"/>
      <c r="CG5000" s="37"/>
      <c r="CH5000" s="37"/>
      <c r="CI5000" s="37"/>
      <c r="CJ5000" s="37"/>
      <c r="CK5000" s="37"/>
      <c r="CL5000" s="37"/>
      <c r="CM5000" s="37"/>
      <c r="CN5000" s="37"/>
      <c r="CO5000" s="37"/>
      <c r="CP5000" s="37"/>
      <c r="CQ5000" s="37"/>
      <c r="CR5000" s="37"/>
      <c r="CS5000" s="37"/>
      <c r="CT5000" s="37"/>
      <c r="CU5000" s="37"/>
      <c r="CV5000" s="37"/>
      <c r="CW5000" s="37"/>
      <c r="CX5000" s="37"/>
      <c r="CY5000" s="37"/>
      <c r="CZ5000" s="37"/>
      <c r="DA5000" s="37"/>
      <c r="DB5000" s="37"/>
      <c r="DC5000" s="37"/>
      <c r="DD5000" s="37"/>
      <c r="DE5000" s="37"/>
      <c r="DF5000" s="37"/>
      <c r="DG5000" s="37"/>
      <c r="DH5000" s="37"/>
      <c r="DI5000" s="37"/>
      <c r="DJ5000" s="37"/>
      <c r="DL5000" s="13" t="str">
        <f t="shared" si="80"/>
        <v/>
      </c>
    </row>
    <row r="5001" spans="1:116" s="12" customFormat="1" x14ac:dyDescent="0.25">
      <c r="A5001" s="10"/>
      <c r="B5001" s="41"/>
      <c r="D5001" s="39"/>
      <c r="E5001" s="39"/>
      <c r="F5001" s="10"/>
      <c r="G5001" s="10"/>
      <c r="H5001" s="11"/>
      <c r="I5001" s="10"/>
      <c r="J5001" s="10"/>
      <c r="K5001" s="39"/>
      <c r="L5001" s="24"/>
      <c r="M5001" s="27"/>
      <c r="N5001" s="37"/>
      <c r="O5001" s="37"/>
      <c r="P5001" s="37"/>
      <c r="Q5001" s="37"/>
      <c r="R5001" s="37"/>
      <c r="S5001" s="37"/>
      <c r="T5001" s="37"/>
      <c r="U5001" s="37"/>
      <c r="V5001" s="37"/>
      <c r="W5001" s="37"/>
      <c r="X5001" s="37"/>
      <c r="Y5001" s="37"/>
      <c r="Z5001" s="37"/>
      <c r="AA5001" s="37"/>
      <c r="AB5001" s="37"/>
      <c r="AC5001" s="37"/>
      <c r="AD5001" s="37"/>
      <c r="AE5001" s="37"/>
      <c r="AF5001" s="37"/>
      <c r="AG5001" s="37"/>
      <c r="AH5001" s="37"/>
      <c r="AI5001" s="37"/>
      <c r="AJ5001" s="37"/>
      <c r="AK5001" s="37"/>
      <c r="AL5001" s="37"/>
      <c r="AM5001" s="37"/>
      <c r="AN5001" s="37"/>
      <c r="AO5001" s="37"/>
      <c r="AP5001" s="37"/>
      <c r="AQ5001" s="37"/>
      <c r="AR5001" s="37"/>
      <c r="AS5001" s="37"/>
      <c r="AT5001" s="37"/>
      <c r="AU5001" s="37"/>
      <c r="AV5001" s="37"/>
      <c r="AW5001" s="37"/>
      <c r="AX5001" s="37"/>
      <c r="AY5001" s="37"/>
      <c r="AZ5001" s="37"/>
      <c r="BA5001" s="37"/>
      <c r="BB5001" s="37"/>
      <c r="BC5001" s="37"/>
      <c r="BD5001" s="37"/>
      <c r="BE5001" s="37"/>
      <c r="BF5001" s="37"/>
      <c r="BG5001" s="37"/>
      <c r="BH5001" s="37"/>
      <c r="BI5001" s="37"/>
      <c r="BJ5001" s="37"/>
      <c r="BK5001" s="37"/>
      <c r="BL5001" s="37"/>
      <c r="BM5001" s="37"/>
      <c r="BN5001" s="37"/>
      <c r="BO5001" s="37"/>
      <c r="BP5001" s="37"/>
      <c r="BQ5001" s="37"/>
      <c r="BR5001" s="37"/>
      <c r="BS5001" s="37"/>
      <c r="BT5001" s="37"/>
      <c r="BU5001" s="37"/>
      <c r="BV5001" s="37"/>
      <c r="BW5001" s="37"/>
      <c r="BX5001" s="37"/>
      <c r="BY5001" s="37"/>
      <c r="BZ5001" s="37"/>
      <c r="CA5001" s="37"/>
      <c r="CB5001" s="37"/>
      <c r="CC5001" s="37"/>
      <c r="CD5001" s="37"/>
      <c r="CE5001" s="37"/>
      <c r="CF5001" s="37"/>
      <c r="CG5001" s="37"/>
      <c r="CH5001" s="37"/>
      <c r="CI5001" s="37"/>
      <c r="CJ5001" s="37"/>
      <c r="CK5001" s="37"/>
      <c r="CL5001" s="37"/>
      <c r="CM5001" s="37"/>
      <c r="CN5001" s="37"/>
      <c r="CO5001" s="37"/>
      <c r="CP5001" s="37"/>
      <c r="CQ5001" s="37"/>
      <c r="CR5001" s="37"/>
      <c r="CS5001" s="37"/>
      <c r="CT5001" s="37"/>
      <c r="CU5001" s="37"/>
      <c r="CV5001" s="37"/>
      <c r="CW5001" s="37"/>
      <c r="CX5001" s="37"/>
      <c r="CY5001" s="37"/>
      <c r="CZ5001" s="37"/>
      <c r="DA5001" s="37"/>
      <c r="DB5001" s="37"/>
      <c r="DC5001" s="37"/>
      <c r="DD5001" s="37"/>
      <c r="DE5001" s="37"/>
      <c r="DF5001" s="37"/>
      <c r="DG5001" s="37"/>
      <c r="DH5001" s="37"/>
      <c r="DI5001" s="37"/>
      <c r="DJ5001" s="37"/>
      <c r="DL5001" s="13" t="str">
        <f t="shared" si="80"/>
        <v/>
      </c>
    </row>
    <row r="5002" spans="1:116" s="12" customFormat="1" x14ac:dyDescent="0.25">
      <c r="A5002" s="10"/>
      <c r="B5002" s="41"/>
      <c r="D5002" s="39"/>
      <c r="E5002" s="39"/>
      <c r="F5002" s="10"/>
      <c r="G5002" s="10"/>
      <c r="H5002" s="11"/>
      <c r="I5002" s="10"/>
      <c r="J5002" s="10"/>
      <c r="K5002" s="39"/>
      <c r="L5002" s="24"/>
      <c r="M5002" s="27"/>
      <c r="N5002" s="37"/>
      <c r="O5002" s="37"/>
      <c r="P5002" s="37"/>
      <c r="Q5002" s="37"/>
      <c r="R5002" s="37"/>
      <c r="S5002" s="37"/>
      <c r="T5002" s="37"/>
      <c r="U5002" s="37"/>
      <c r="V5002" s="37"/>
      <c r="W5002" s="37"/>
      <c r="X5002" s="37"/>
      <c r="Y5002" s="37"/>
      <c r="Z5002" s="37"/>
      <c r="AA5002" s="37"/>
      <c r="AB5002" s="37"/>
      <c r="AC5002" s="37"/>
      <c r="AD5002" s="37"/>
      <c r="AE5002" s="37"/>
      <c r="AF5002" s="37"/>
      <c r="AG5002" s="37"/>
      <c r="AH5002" s="37"/>
      <c r="AI5002" s="37"/>
      <c r="AJ5002" s="37"/>
      <c r="AK5002" s="37"/>
      <c r="AL5002" s="37"/>
      <c r="AM5002" s="37"/>
      <c r="AN5002" s="37"/>
      <c r="AO5002" s="37"/>
      <c r="AP5002" s="37"/>
      <c r="AQ5002" s="37"/>
      <c r="AR5002" s="37"/>
      <c r="AS5002" s="37"/>
      <c r="AT5002" s="37"/>
      <c r="AU5002" s="37"/>
      <c r="AV5002" s="37"/>
      <c r="AW5002" s="37"/>
      <c r="AX5002" s="37"/>
      <c r="AY5002" s="37"/>
      <c r="AZ5002" s="37"/>
      <c r="BA5002" s="37"/>
      <c r="BB5002" s="37"/>
      <c r="BC5002" s="37"/>
      <c r="BD5002" s="37"/>
      <c r="BE5002" s="37"/>
      <c r="BF5002" s="37"/>
      <c r="BG5002" s="37"/>
      <c r="BH5002" s="37"/>
      <c r="BI5002" s="37"/>
      <c r="BJ5002" s="37"/>
      <c r="BK5002" s="37"/>
      <c r="BL5002" s="37"/>
      <c r="BM5002" s="37"/>
      <c r="BN5002" s="37"/>
      <c r="BO5002" s="37"/>
      <c r="BP5002" s="37"/>
      <c r="BQ5002" s="37"/>
      <c r="BR5002" s="37"/>
      <c r="BS5002" s="37"/>
      <c r="BT5002" s="37"/>
      <c r="BU5002" s="37"/>
      <c r="BV5002" s="37"/>
      <c r="BW5002" s="37"/>
      <c r="BX5002" s="37"/>
      <c r="BY5002" s="37"/>
      <c r="BZ5002" s="37"/>
      <c r="CA5002" s="37"/>
      <c r="CB5002" s="37"/>
      <c r="CC5002" s="37"/>
      <c r="CD5002" s="37"/>
      <c r="CE5002" s="37"/>
      <c r="CF5002" s="37"/>
      <c r="CG5002" s="37"/>
      <c r="CH5002" s="37"/>
      <c r="CI5002" s="37"/>
      <c r="CJ5002" s="37"/>
      <c r="CK5002" s="37"/>
      <c r="CL5002" s="37"/>
      <c r="CM5002" s="37"/>
      <c r="CN5002" s="37"/>
      <c r="CO5002" s="37"/>
      <c r="CP5002" s="37"/>
      <c r="CQ5002" s="37"/>
      <c r="CR5002" s="37"/>
      <c r="CS5002" s="37"/>
      <c r="CT5002" s="37"/>
      <c r="CU5002" s="37"/>
      <c r="CV5002" s="37"/>
      <c r="CW5002" s="37"/>
      <c r="CX5002" s="37"/>
      <c r="CY5002" s="37"/>
      <c r="CZ5002" s="37"/>
      <c r="DA5002" s="37"/>
      <c r="DB5002" s="37"/>
      <c r="DC5002" s="37"/>
      <c r="DD5002" s="37"/>
      <c r="DE5002" s="37"/>
      <c r="DF5002" s="37"/>
      <c r="DG5002" s="37"/>
      <c r="DH5002" s="37"/>
      <c r="DI5002" s="37"/>
      <c r="DJ5002" s="37"/>
      <c r="DL5002" s="13" t="str">
        <f t="shared" si="80"/>
        <v/>
      </c>
    </row>
    <row r="5003" spans="1:116" s="12" customFormat="1" x14ac:dyDescent="0.25">
      <c r="A5003" s="10"/>
      <c r="B5003" s="41"/>
      <c r="D5003" s="39"/>
      <c r="E5003" s="39"/>
      <c r="F5003" s="10"/>
      <c r="G5003" s="10"/>
      <c r="H5003" s="11"/>
      <c r="I5003" s="10"/>
      <c r="J5003" s="10"/>
      <c r="K5003" s="39"/>
      <c r="L5003" s="24"/>
      <c r="M5003" s="27"/>
      <c r="N5003" s="37"/>
      <c r="O5003" s="37"/>
      <c r="P5003" s="37"/>
      <c r="Q5003" s="37"/>
      <c r="R5003" s="37"/>
      <c r="S5003" s="37"/>
      <c r="T5003" s="37"/>
      <c r="U5003" s="37"/>
      <c r="V5003" s="37"/>
      <c r="W5003" s="37"/>
      <c r="X5003" s="37"/>
      <c r="Y5003" s="37"/>
      <c r="Z5003" s="37"/>
      <c r="AA5003" s="37"/>
      <c r="AB5003" s="37"/>
      <c r="AC5003" s="37"/>
      <c r="AD5003" s="37"/>
      <c r="AE5003" s="37"/>
      <c r="AF5003" s="37"/>
      <c r="AG5003" s="37"/>
      <c r="AH5003" s="37"/>
      <c r="AI5003" s="37"/>
      <c r="AJ5003" s="37"/>
      <c r="AK5003" s="37"/>
      <c r="AL5003" s="37"/>
      <c r="AM5003" s="37"/>
      <c r="AN5003" s="37"/>
      <c r="AO5003" s="37"/>
      <c r="AP5003" s="37"/>
      <c r="AQ5003" s="37"/>
      <c r="AR5003" s="37"/>
      <c r="AS5003" s="37"/>
      <c r="AT5003" s="37"/>
      <c r="AU5003" s="37"/>
      <c r="AV5003" s="37"/>
      <c r="AW5003" s="37"/>
      <c r="AX5003" s="37"/>
      <c r="AY5003" s="37"/>
      <c r="AZ5003" s="37"/>
      <c r="BA5003" s="37"/>
      <c r="BB5003" s="37"/>
      <c r="BC5003" s="37"/>
      <c r="BD5003" s="37"/>
      <c r="BE5003" s="37"/>
      <c r="BF5003" s="37"/>
      <c r="BG5003" s="37"/>
      <c r="BH5003" s="37"/>
      <c r="BI5003" s="37"/>
      <c r="BJ5003" s="37"/>
      <c r="BK5003" s="37"/>
      <c r="BL5003" s="37"/>
      <c r="BM5003" s="37"/>
      <c r="BN5003" s="37"/>
      <c r="BO5003" s="37"/>
      <c r="BP5003" s="37"/>
      <c r="BQ5003" s="37"/>
      <c r="BR5003" s="37"/>
      <c r="BS5003" s="37"/>
      <c r="BT5003" s="37"/>
      <c r="BU5003" s="37"/>
      <c r="BV5003" s="37"/>
      <c r="BW5003" s="37"/>
      <c r="BX5003" s="37"/>
      <c r="BY5003" s="37"/>
      <c r="BZ5003" s="37"/>
      <c r="CA5003" s="37"/>
      <c r="CB5003" s="37"/>
      <c r="CC5003" s="37"/>
      <c r="CD5003" s="37"/>
      <c r="CE5003" s="37"/>
      <c r="CF5003" s="37"/>
      <c r="CG5003" s="37"/>
      <c r="CH5003" s="37"/>
      <c r="CI5003" s="37"/>
      <c r="CJ5003" s="37"/>
      <c r="CK5003" s="37"/>
      <c r="CL5003" s="37"/>
      <c r="CM5003" s="37"/>
      <c r="CN5003" s="37"/>
      <c r="CO5003" s="37"/>
      <c r="CP5003" s="37"/>
      <c r="CQ5003" s="37"/>
      <c r="CR5003" s="37"/>
      <c r="CS5003" s="37"/>
      <c r="CT5003" s="37"/>
      <c r="CU5003" s="37"/>
      <c r="CV5003" s="37"/>
      <c r="CW5003" s="37"/>
      <c r="CX5003" s="37"/>
      <c r="CY5003" s="37"/>
      <c r="CZ5003" s="37"/>
      <c r="DA5003" s="37"/>
      <c r="DB5003" s="37"/>
      <c r="DC5003" s="37"/>
      <c r="DD5003" s="37"/>
      <c r="DE5003" s="37"/>
      <c r="DF5003" s="37"/>
      <c r="DG5003" s="37"/>
      <c r="DH5003" s="37"/>
      <c r="DI5003" s="37"/>
      <c r="DJ5003" s="37"/>
      <c r="DL5003" s="13" t="str">
        <f t="shared" si="80"/>
        <v/>
      </c>
    </row>
    <row r="5004" spans="1:116" s="12" customFormat="1" x14ac:dyDescent="0.25">
      <c r="A5004" s="10"/>
      <c r="B5004" s="41"/>
      <c r="D5004" s="39"/>
      <c r="E5004" s="39"/>
      <c r="F5004" s="10"/>
      <c r="G5004" s="10"/>
      <c r="H5004" s="11"/>
      <c r="I5004" s="10"/>
      <c r="J5004" s="10"/>
      <c r="K5004" s="39"/>
      <c r="L5004" s="24"/>
      <c r="M5004" s="27"/>
      <c r="N5004" s="37"/>
      <c r="O5004" s="37"/>
      <c r="P5004" s="37"/>
      <c r="Q5004" s="37"/>
      <c r="R5004" s="37"/>
      <c r="S5004" s="37"/>
      <c r="T5004" s="37"/>
      <c r="U5004" s="37"/>
      <c r="V5004" s="37"/>
      <c r="W5004" s="37"/>
      <c r="X5004" s="37"/>
      <c r="Y5004" s="37"/>
      <c r="Z5004" s="37"/>
      <c r="AA5004" s="37"/>
      <c r="AB5004" s="37"/>
      <c r="AC5004" s="37"/>
      <c r="AD5004" s="37"/>
      <c r="AE5004" s="37"/>
      <c r="AF5004" s="37"/>
      <c r="AG5004" s="37"/>
      <c r="AH5004" s="37"/>
      <c r="AI5004" s="37"/>
      <c r="AJ5004" s="37"/>
      <c r="AK5004" s="37"/>
      <c r="AL5004" s="37"/>
      <c r="AM5004" s="37"/>
      <c r="AN5004" s="37"/>
      <c r="AO5004" s="37"/>
      <c r="AP5004" s="37"/>
      <c r="AQ5004" s="37"/>
      <c r="AR5004" s="37"/>
      <c r="AS5004" s="37"/>
      <c r="AT5004" s="37"/>
      <c r="AU5004" s="37"/>
      <c r="AV5004" s="37"/>
      <c r="AW5004" s="37"/>
      <c r="AX5004" s="37"/>
      <c r="AY5004" s="37"/>
      <c r="AZ5004" s="37"/>
      <c r="BA5004" s="37"/>
      <c r="BB5004" s="37"/>
      <c r="BC5004" s="37"/>
      <c r="BD5004" s="37"/>
      <c r="BE5004" s="37"/>
      <c r="BF5004" s="37"/>
      <c r="BG5004" s="37"/>
      <c r="BH5004" s="37"/>
      <c r="BI5004" s="37"/>
      <c r="BJ5004" s="37"/>
      <c r="BK5004" s="37"/>
      <c r="BL5004" s="37"/>
      <c r="BM5004" s="37"/>
      <c r="BN5004" s="37"/>
      <c r="BO5004" s="37"/>
      <c r="BP5004" s="37"/>
      <c r="BQ5004" s="37"/>
      <c r="BR5004" s="37"/>
      <c r="BS5004" s="37"/>
      <c r="BT5004" s="37"/>
      <c r="BU5004" s="37"/>
      <c r="BV5004" s="37"/>
      <c r="BW5004" s="37"/>
      <c r="BX5004" s="37"/>
      <c r="BY5004" s="37"/>
      <c r="BZ5004" s="37"/>
      <c r="CA5004" s="37"/>
      <c r="CB5004" s="37"/>
      <c r="CC5004" s="37"/>
      <c r="CD5004" s="37"/>
      <c r="CE5004" s="37"/>
      <c r="CF5004" s="37"/>
      <c r="CG5004" s="37"/>
      <c r="CH5004" s="37"/>
      <c r="CI5004" s="37"/>
      <c r="CJ5004" s="37"/>
      <c r="CK5004" s="37"/>
      <c r="CL5004" s="37"/>
      <c r="CM5004" s="37"/>
      <c r="CN5004" s="37"/>
      <c r="CO5004" s="37"/>
      <c r="CP5004" s="37"/>
      <c r="CQ5004" s="37"/>
      <c r="CR5004" s="37"/>
      <c r="CS5004" s="37"/>
      <c r="CT5004" s="37"/>
      <c r="CU5004" s="37"/>
      <c r="CV5004" s="37"/>
      <c r="CW5004" s="37"/>
      <c r="CX5004" s="37"/>
      <c r="CY5004" s="37"/>
      <c r="CZ5004" s="37"/>
      <c r="DA5004" s="37"/>
      <c r="DB5004" s="37"/>
      <c r="DC5004" s="37"/>
      <c r="DD5004" s="37"/>
      <c r="DE5004" s="37"/>
      <c r="DF5004" s="37"/>
      <c r="DG5004" s="37"/>
      <c r="DH5004" s="37"/>
      <c r="DI5004" s="37"/>
      <c r="DJ5004" s="37"/>
      <c r="DL5004" s="13" t="str">
        <f t="shared" si="80"/>
        <v/>
      </c>
    </row>
    <row r="5005" spans="1:116" s="12" customFormat="1" x14ac:dyDescent="0.25">
      <c r="A5005" s="10"/>
      <c r="B5005" s="41"/>
      <c r="D5005" s="39"/>
      <c r="E5005" s="39"/>
      <c r="F5005" s="10"/>
      <c r="G5005" s="10"/>
      <c r="H5005" s="11"/>
      <c r="I5005" s="10"/>
      <c r="J5005" s="10"/>
      <c r="K5005" s="39"/>
      <c r="L5005" s="24"/>
      <c r="M5005" s="27"/>
      <c r="N5005" s="37"/>
      <c r="O5005" s="37"/>
      <c r="P5005" s="37"/>
      <c r="Q5005" s="37"/>
      <c r="R5005" s="37"/>
      <c r="S5005" s="37"/>
      <c r="T5005" s="37"/>
      <c r="U5005" s="37"/>
      <c r="V5005" s="37"/>
      <c r="W5005" s="37"/>
      <c r="X5005" s="37"/>
      <c r="Y5005" s="37"/>
      <c r="Z5005" s="37"/>
      <c r="AA5005" s="37"/>
      <c r="AB5005" s="37"/>
      <c r="AC5005" s="37"/>
      <c r="AD5005" s="37"/>
      <c r="AE5005" s="37"/>
      <c r="AF5005" s="37"/>
      <c r="AG5005" s="37"/>
      <c r="AH5005" s="37"/>
      <c r="AI5005" s="37"/>
      <c r="AJ5005" s="37"/>
      <c r="AK5005" s="37"/>
      <c r="AL5005" s="37"/>
      <c r="AM5005" s="37"/>
      <c r="AN5005" s="37"/>
      <c r="AO5005" s="37"/>
      <c r="AP5005" s="37"/>
      <c r="AQ5005" s="37"/>
      <c r="AR5005" s="37"/>
      <c r="AS5005" s="37"/>
      <c r="AT5005" s="37"/>
      <c r="AU5005" s="37"/>
      <c r="AV5005" s="37"/>
      <c r="AW5005" s="37"/>
      <c r="AX5005" s="37"/>
      <c r="AY5005" s="37"/>
      <c r="AZ5005" s="37"/>
      <c r="BA5005" s="37"/>
      <c r="BB5005" s="37"/>
      <c r="BC5005" s="37"/>
      <c r="BD5005" s="37"/>
      <c r="BE5005" s="37"/>
      <c r="BF5005" s="37"/>
      <c r="BG5005" s="37"/>
      <c r="BH5005" s="37"/>
      <c r="BI5005" s="37"/>
      <c r="BJ5005" s="37"/>
      <c r="BK5005" s="37"/>
      <c r="BL5005" s="37"/>
      <c r="BM5005" s="37"/>
      <c r="BN5005" s="37"/>
      <c r="BO5005" s="37"/>
      <c r="BP5005" s="37"/>
      <c r="BQ5005" s="37"/>
      <c r="BR5005" s="37"/>
      <c r="BS5005" s="37"/>
      <c r="BT5005" s="37"/>
      <c r="BU5005" s="37"/>
      <c r="BV5005" s="37"/>
      <c r="BW5005" s="37"/>
      <c r="BX5005" s="37"/>
      <c r="BY5005" s="37"/>
      <c r="BZ5005" s="37"/>
      <c r="CA5005" s="37"/>
      <c r="CB5005" s="37"/>
      <c r="CC5005" s="37"/>
      <c r="CD5005" s="37"/>
      <c r="CE5005" s="37"/>
      <c r="CF5005" s="37"/>
      <c r="CG5005" s="37"/>
      <c r="CH5005" s="37"/>
      <c r="CI5005" s="37"/>
      <c r="CJ5005" s="37"/>
      <c r="CK5005" s="37"/>
      <c r="CL5005" s="37"/>
      <c r="CM5005" s="37"/>
      <c r="CN5005" s="37"/>
      <c r="CO5005" s="37"/>
      <c r="CP5005" s="37"/>
      <c r="CQ5005" s="37"/>
      <c r="CR5005" s="37"/>
      <c r="CS5005" s="37"/>
      <c r="CT5005" s="37"/>
      <c r="CU5005" s="37"/>
      <c r="CV5005" s="37"/>
      <c r="CW5005" s="37"/>
      <c r="CX5005" s="37"/>
      <c r="CY5005" s="37"/>
      <c r="CZ5005" s="37"/>
      <c r="DA5005" s="37"/>
      <c r="DB5005" s="37"/>
      <c r="DC5005" s="37"/>
      <c r="DD5005" s="37"/>
      <c r="DE5005" s="37"/>
      <c r="DF5005" s="37"/>
      <c r="DG5005" s="37"/>
      <c r="DH5005" s="37"/>
      <c r="DI5005" s="37"/>
      <c r="DJ5005" s="37"/>
      <c r="DL5005" s="13" t="str">
        <f t="shared" si="80"/>
        <v/>
      </c>
    </row>
    <row r="5006" spans="1:116" s="12" customFormat="1" x14ac:dyDescent="0.25">
      <c r="A5006" s="10"/>
      <c r="B5006" s="41"/>
      <c r="D5006" s="39"/>
      <c r="E5006" s="39"/>
      <c r="F5006" s="10"/>
      <c r="G5006" s="10"/>
      <c r="H5006" s="11"/>
      <c r="I5006" s="10"/>
      <c r="J5006" s="10"/>
      <c r="K5006" s="39"/>
      <c r="L5006" s="24"/>
      <c r="M5006" s="27"/>
      <c r="N5006" s="37"/>
      <c r="O5006" s="37"/>
      <c r="P5006" s="37"/>
      <c r="Q5006" s="37"/>
      <c r="R5006" s="37"/>
      <c r="S5006" s="37"/>
      <c r="T5006" s="37"/>
      <c r="U5006" s="37"/>
      <c r="V5006" s="37"/>
      <c r="W5006" s="37"/>
      <c r="X5006" s="37"/>
      <c r="Y5006" s="37"/>
      <c r="Z5006" s="37"/>
      <c r="AA5006" s="37"/>
      <c r="AB5006" s="37"/>
      <c r="AC5006" s="37"/>
      <c r="AD5006" s="37"/>
      <c r="AE5006" s="37"/>
      <c r="AF5006" s="37"/>
      <c r="AG5006" s="37"/>
      <c r="AH5006" s="37"/>
      <c r="AI5006" s="37"/>
      <c r="AJ5006" s="37"/>
      <c r="AK5006" s="37"/>
      <c r="AL5006" s="37"/>
      <c r="AM5006" s="37"/>
      <c r="AN5006" s="37"/>
      <c r="AO5006" s="37"/>
      <c r="AP5006" s="37"/>
      <c r="AQ5006" s="37"/>
      <c r="AR5006" s="37"/>
      <c r="AS5006" s="37"/>
      <c r="AT5006" s="37"/>
      <c r="AU5006" s="37"/>
      <c r="AV5006" s="37"/>
      <c r="AW5006" s="37"/>
      <c r="AX5006" s="37"/>
      <c r="AY5006" s="37"/>
      <c r="AZ5006" s="37"/>
      <c r="BA5006" s="37"/>
      <c r="BB5006" s="37"/>
      <c r="BC5006" s="37"/>
      <c r="BD5006" s="37"/>
      <c r="BE5006" s="37"/>
      <c r="BF5006" s="37"/>
      <c r="BG5006" s="37"/>
      <c r="BH5006" s="37"/>
      <c r="BI5006" s="37"/>
      <c r="BJ5006" s="37"/>
      <c r="BK5006" s="37"/>
      <c r="BL5006" s="37"/>
      <c r="BM5006" s="37"/>
      <c r="BN5006" s="37"/>
      <c r="BO5006" s="37"/>
      <c r="BP5006" s="37"/>
      <c r="BQ5006" s="37"/>
      <c r="BR5006" s="37"/>
      <c r="BS5006" s="37"/>
      <c r="BT5006" s="37"/>
      <c r="BU5006" s="37"/>
      <c r="BV5006" s="37"/>
      <c r="BW5006" s="37"/>
      <c r="BX5006" s="37"/>
      <c r="BY5006" s="37"/>
      <c r="BZ5006" s="37"/>
      <c r="CA5006" s="37"/>
      <c r="CB5006" s="37"/>
      <c r="CC5006" s="37"/>
      <c r="CD5006" s="37"/>
      <c r="CE5006" s="37"/>
      <c r="CF5006" s="37"/>
      <c r="CG5006" s="37"/>
      <c r="CH5006" s="37"/>
      <c r="CI5006" s="37"/>
      <c r="CJ5006" s="37"/>
      <c r="CK5006" s="37"/>
      <c r="CL5006" s="37"/>
      <c r="CM5006" s="37"/>
      <c r="CN5006" s="37"/>
      <c r="CO5006" s="37"/>
      <c r="CP5006" s="37"/>
      <c r="CQ5006" s="37"/>
      <c r="CR5006" s="37"/>
      <c r="CS5006" s="37"/>
      <c r="CT5006" s="37"/>
      <c r="CU5006" s="37"/>
      <c r="CV5006" s="37"/>
      <c r="CW5006" s="37"/>
      <c r="CX5006" s="37"/>
      <c r="CY5006" s="37"/>
      <c r="CZ5006" s="37"/>
      <c r="DA5006" s="37"/>
      <c r="DB5006" s="37"/>
      <c r="DC5006" s="37"/>
      <c r="DD5006" s="37"/>
      <c r="DE5006" s="37"/>
      <c r="DF5006" s="37"/>
      <c r="DG5006" s="37"/>
      <c r="DH5006" s="37"/>
      <c r="DI5006" s="37"/>
      <c r="DJ5006" s="37"/>
      <c r="DL5006" s="13" t="str">
        <f t="shared" si="80"/>
        <v/>
      </c>
    </row>
    <row r="5007" spans="1:116" s="12" customFormat="1" x14ac:dyDescent="0.25">
      <c r="A5007" s="10"/>
      <c r="B5007" s="41"/>
      <c r="D5007" s="39"/>
      <c r="E5007" s="39"/>
      <c r="F5007" s="10"/>
      <c r="G5007" s="10"/>
      <c r="H5007" s="11"/>
      <c r="I5007" s="10"/>
      <c r="J5007" s="10"/>
      <c r="K5007" s="39"/>
      <c r="L5007" s="24"/>
      <c r="M5007" s="27"/>
      <c r="N5007" s="37"/>
      <c r="O5007" s="37"/>
      <c r="P5007" s="37"/>
      <c r="Q5007" s="37"/>
      <c r="R5007" s="37"/>
      <c r="S5007" s="37"/>
      <c r="T5007" s="37"/>
      <c r="U5007" s="37"/>
      <c r="V5007" s="37"/>
      <c r="W5007" s="37"/>
      <c r="X5007" s="37"/>
      <c r="Y5007" s="37"/>
      <c r="Z5007" s="37"/>
      <c r="AA5007" s="37"/>
      <c r="AB5007" s="37"/>
      <c r="AC5007" s="37"/>
      <c r="AD5007" s="37"/>
      <c r="AE5007" s="37"/>
      <c r="AF5007" s="37"/>
      <c r="AG5007" s="37"/>
      <c r="AH5007" s="37"/>
      <c r="AI5007" s="37"/>
      <c r="AJ5007" s="37"/>
      <c r="AK5007" s="37"/>
      <c r="AL5007" s="37"/>
      <c r="AM5007" s="37"/>
      <c r="AN5007" s="37"/>
      <c r="AO5007" s="37"/>
      <c r="AP5007" s="37"/>
      <c r="AQ5007" s="37"/>
      <c r="AR5007" s="37"/>
      <c r="AS5007" s="37"/>
      <c r="AT5007" s="37"/>
      <c r="AU5007" s="37"/>
      <c r="AV5007" s="37"/>
      <c r="AW5007" s="37"/>
      <c r="AX5007" s="37"/>
      <c r="AY5007" s="37"/>
      <c r="AZ5007" s="37"/>
      <c r="BA5007" s="37"/>
      <c r="BB5007" s="37"/>
      <c r="BC5007" s="37"/>
      <c r="BD5007" s="37"/>
      <c r="BE5007" s="37"/>
      <c r="BF5007" s="37"/>
      <c r="BG5007" s="37"/>
      <c r="BH5007" s="37"/>
      <c r="BI5007" s="37"/>
      <c r="BJ5007" s="37"/>
      <c r="BK5007" s="37"/>
      <c r="BL5007" s="37"/>
      <c r="BM5007" s="37"/>
      <c r="BN5007" s="37"/>
      <c r="BO5007" s="37"/>
      <c r="BP5007" s="37"/>
      <c r="BQ5007" s="37"/>
      <c r="BR5007" s="37"/>
      <c r="BS5007" s="37"/>
      <c r="BT5007" s="37"/>
      <c r="BU5007" s="37"/>
      <c r="BV5007" s="37"/>
      <c r="BW5007" s="37"/>
      <c r="BX5007" s="37"/>
      <c r="BY5007" s="37"/>
      <c r="BZ5007" s="37"/>
      <c r="CA5007" s="37"/>
      <c r="CB5007" s="37"/>
      <c r="CC5007" s="37"/>
      <c r="CD5007" s="37"/>
      <c r="CE5007" s="37"/>
      <c r="CF5007" s="37"/>
      <c r="CG5007" s="37"/>
      <c r="CH5007" s="37"/>
      <c r="CI5007" s="37"/>
      <c r="CJ5007" s="37"/>
      <c r="CK5007" s="37"/>
      <c r="CL5007" s="37"/>
      <c r="CM5007" s="37"/>
      <c r="CN5007" s="37"/>
      <c r="CO5007" s="37"/>
      <c r="CP5007" s="37"/>
      <c r="CQ5007" s="37"/>
      <c r="CR5007" s="37"/>
      <c r="CS5007" s="37"/>
      <c r="CT5007" s="37"/>
      <c r="CU5007" s="37"/>
      <c r="CV5007" s="37"/>
      <c r="CW5007" s="37"/>
      <c r="CX5007" s="37"/>
      <c r="CY5007" s="37"/>
      <c r="CZ5007" s="37"/>
      <c r="DA5007" s="37"/>
      <c r="DB5007" s="37"/>
      <c r="DC5007" s="37"/>
      <c r="DD5007" s="37"/>
      <c r="DE5007" s="37"/>
      <c r="DF5007" s="37"/>
      <c r="DG5007" s="37"/>
      <c r="DH5007" s="37"/>
      <c r="DI5007" s="37"/>
      <c r="DJ5007" s="37"/>
      <c r="DL5007" s="13" t="str">
        <f t="shared" si="80"/>
        <v/>
      </c>
    </row>
    <row r="5008" spans="1:116" s="12" customFormat="1" x14ac:dyDescent="0.25">
      <c r="A5008" s="10"/>
      <c r="B5008" s="41"/>
      <c r="D5008" s="39"/>
      <c r="E5008" s="39"/>
      <c r="F5008" s="10"/>
      <c r="G5008" s="10"/>
      <c r="H5008" s="11"/>
      <c r="I5008" s="10"/>
      <c r="J5008" s="10"/>
      <c r="K5008" s="39"/>
      <c r="L5008" s="24"/>
      <c r="M5008" s="27"/>
      <c r="N5008" s="37"/>
      <c r="O5008" s="37"/>
      <c r="P5008" s="37"/>
      <c r="Q5008" s="37"/>
      <c r="R5008" s="37"/>
      <c r="S5008" s="37"/>
      <c r="T5008" s="37"/>
      <c r="U5008" s="37"/>
      <c r="V5008" s="37"/>
      <c r="W5008" s="37"/>
      <c r="X5008" s="37"/>
      <c r="Y5008" s="37"/>
      <c r="Z5008" s="37"/>
      <c r="AA5008" s="37"/>
      <c r="AB5008" s="37"/>
      <c r="AC5008" s="37"/>
      <c r="AD5008" s="37"/>
      <c r="AE5008" s="37"/>
      <c r="AF5008" s="37"/>
      <c r="AG5008" s="37"/>
      <c r="AH5008" s="37"/>
      <c r="AI5008" s="37"/>
      <c r="AJ5008" s="37"/>
      <c r="AK5008" s="37"/>
      <c r="AL5008" s="37"/>
      <c r="AM5008" s="37"/>
      <c r="AN5008" s="37"/>
      <c r="AO5008" s="37"/>
      <c r="AP5008" s="37"/>
      <c r="AQ5008" s="37"/>
      <c r="AR5008" s="37"/>
      <c r="AS5008" s="37"/>
      <c r="AT5008" s="37"/>
      <c r="AU5008" s="37"/>
      <c r="AV5008" s="37"/>
      <c r="AW5008" s="37"/>
      <c r="AX5008" s="37"/>
      <c r="AY5008" s="37"/>
      <c r="AZ5008" s="37"/>
      <c r="BA5008" s="37"/>
      <c r="BB5008" s="37"/>
      <c r="BC5008" s="37"/>
      <c r="BD5008" s="37"/>
      <c r="BE5008" s="37"/>
      <c r="BF5008" s="37"/>
      <c r="BG5008" s="37"/>
      <c r="BH5008" s="37"/>
      <c r="BI5008" s="37"/>
      <c r="BJ5008" s="37"/>
      <c r="BK5008" s="37"/>
      <c r="BL5008" s="37"/>
      <c r="BM5008" s="37"/>
      <c r="BN5008" s="37"/>
      <c r="BO5008" s="37"/>
      <c r="BP5008" s="37"/>
      <c r="BQ5008" s="37"/>
      <c r="BR5008" s="37"/>
      <c r="BS5008" s="37"/>
      <c r="BT5008" s="37"/>
      <c r="BU5008" s="37"/>
      <c r="BV5008" s="37"/>
      <c r="BW5008" s="37"/>
      <c r="BX5008" s="37"/>
      <c r="BY5008" s="37"/>
      <c r="BZ5008" s="37"/>
      <c r="CA5008" s="37"/>
      <c r="CB5008" s="37"/>
      <c r="CC5008" s="37"/>
      <c r="CD5008" s="37"/>
      <c r="CE5008" s="37"/>
      <c r="CF5008" s="37"/>
      <c r="CG5008" s="37"/>
      <c r="CH5008" s="37"/>
      <c r="CI5008" s="37"/>
      <c r="CJ5008" s="37"/>
      <c r="CK5008" s="37"/>
      <c r="CL5008" s="37"/>
      <c r="CM5008" s="37"/>
      <c r="CN5008" s="37"/>
      <c r="CO5008" s="37"/>
      <c r="CP5008" s="37"/>
      <c r="CQ5008" s="37"/>
      <c r="CR5008" s="37"/>
      <c r="CS5008" s="37"/>
      <c r="CT5008" s="37"/>
      <c r="CU5008" s="37"/>
      <c r="CV5008" s="37"/>
      <c r="CW5008" s="37"/>
      <c r="CX5008" s="37"/>
      <c r="CY5008" s="37"/>
      <c r="CZ5008" s="37"/>
      <c r="DA5008" s="37"/>
      <c r="DB5008" s="37"/>
      <c r="DC5008" s="37"/>
      <c r="DD5008" s="37"/>
      <c r="DE5008" s="37"/>
      <c r="DF5008" s="37"/>
      <c r="DG5008" s="37"/>
      <c r="DH5008" s="37"/>
      <c r="DI5008" s="37"/>
      <c r="DJ5008" s="37"/>
      <c r="DL5008" s="13" t="str">
        <f t="shared" si="80"/>
        <v/>
      </c>
    </row>
    <row r="5009" spans="1:116" s="12" customFormat="1" x14ac:dyDescent="0.25">
      <c r="A5009" s="10"/>
      <c r="B5009" s="41"/>
      <c r="D5009" s="39"/>
      <c r="E5009" s="39"/>
      <c r="F5009" s="10"/>
      <c r="G5009" s="10"/>
      <c r="H5009" s="11"/>
      <c r="I5009" s="10"/>
      <c r="J5009" s="10"/>
      <c r="K5009" s="39"/>
      <c r="L5009" s="24"/>
      <c r="M5009" s="27"/>
      <c r="N5009" s="37"/>
      <c r="O5009" s="37"/>
      <c r="P5009" s="37"/>
      <c r="Q5009" s="37"/>
      <c r="R5009" s="37"/>
      <c r="S5009" s="37"/>
      <c r="T5009" s="37"/>
      <c r="U5009" s="37"/>
      <c r="V5009" s="37"/>
      <c r="W5009" s="37"/>
      <c r="X5009" s="37"/>
      <c r="Y5009" s="37"/>
      <c r="Z5009" s="37"/>
      <c r="AA5009" s="37"/>
      <c r="AB5009" s="37"/>
      <c r="AC5009" s="37"/>
      <c r="AD5009" s="37"/>
      <c r="AE5009" s="37"/>
      <c r="AF5009" s="37"/>
      <c r="AG5009" s="37"/>
      <c r="AH5009" s="37"/>
      <c r="AI5009" s="37"/>
      <c r="AJ5009" s="37"/>
      <c r="AK5009" s="37"/>
      <c r="AL5009" s="37"/>
      <c r="AM5009" s="37"/>
      <c r="AN5009" s="37"/>
      <c r="AO5009" s="37"/>
      <c r="AP5009" s="37"/>
      <c r="AQ5009" s="37"/>
      <c r="AR5009" s="37"/>
      <c r="AS5009" s="37"/>
      <c r="AT5009" s="37"/>
      <c r="AU5009" s="37"/>
      <c r="AV5009" s="37"/>
      <c r="AW5009" s="37"/>
      <c r="AX5009" s="37"/>
      <c r="AY5009" s="37"/>
      <c r="AZ5009" s="37"/>
      <c r="BA5009" s="37"/>
      <c r="BB5009" s="37"/>
      <c r="BC5009" s="37"/>
      <c r="BD5009" s="37"/>
      <c r="BE5009" s="37"/>
      <c r="BF5009" s="37"/>
      <c r="BG5009" s="37"/>
      <c r="BH5009" s="37"/>
      <c r="BI5009" s="37"/>
      <c r="BJ5009" s="37"/>
      <c r="BK5009" s="37"/>
      <c r="BL5009" s="37"/>
      <c r="BM5009" s="37"/>
      <c r="BN5009" s="37"/>
      <c r="BO5009" s="37"/>
      <c r="BP5009" s="37"/>
      <c r="BQ5009" s="37"/>
      <c r="BR5009" s="37"/>
      <c r="BS5009" s="37"/>
      <c r="BT5009" s="37"/>
      <c r="BU5009" s="37"/>
      <c r="BV5009" s="37"/>
      <c r="BW5009" s="37"/>
      <c r="BX5009" s="37"/>
      <c r="BY5009" s="37"/>
      <c r="BZ5009" s="37"/>
      <c r="CA5009" s="37"/>
      <c r="CB5009" s="37"/>
      <c r="CC5009" s="37"/>
      <c r="CD5009" s="37"/>
      <c r="CE5009" s="37"/>
      <c r="CF5009" s="37"/>
      <c r="CG5009" s="37"/>
      <c r="CH5009" s="37"/>
      <c r="CI5009" s="37"/>
      <c r="CJ5009" s="37"/>
      <c r="CK5009" s="37"/>
      <c r="CL5009" s="37"/>
      <c r="CM5009" s="37"/>
      <c r="CN5009" s="37"/>
      <c r="CO5009" s="37"/>
      <c r="CP5009" s="37"/>
      <c r="CQ5009" s="37"/>
      <c r="CR5009" s="37"/>
      <c r="CS5009" s="37"/>
      <c r="CT5009" s="37"/>
      <c r="CU5009" s="37"/>
      <c r="CV5009" s="37"/>
      <c r="CW5009" s="37"/>
      <c r="CX5009" s="37"/>
      <c r="CY5009" s="37"/>
      <c r="CZ5009" s="37"/>
      <c r="DA5009" s="37"/>
      <c r="DB5009" s="37"/>
      <c r="DC5009" s="37"/>
      <c r="DD5009" s="37"/>
      <c r="DE5009" s="37"/>
      <c r="DF5009" s="37"/>
      <c r="DG5009" s="37"/>
      <c r="DH5009" s="37"/>
      <c r="DI5009" s="37"/>
      <c r="DJ5009" s="37"/>
      <c r="DL5009" s="13" t="str">
        <f t="shared" si="80"/>
        <v/>
      </c>
    </row>
    <row r="5010" spans="1:116" s="12" customFormat="1" x14ac:dyDescent="0.25">
      <c r="A5010" s="10"/>
      <c r="B5010" s="41"/>
      <c r="D5010" s="39"/>
      <c r="E5010" s="39"/>
      <c r="F5010" s="10"/>
      <c r="G5010" s="10"/>
      <c r="H5010" s="11"/>
      <c r="I5010" s="10"/>
      <c r="J5010" s="10"/>
      <c r="K5010" s="39"/>
      <c r="L5010" s="24"/>
      <c r="M5010" s="27"/>
      <c r="N5010" s="37"/>
      <c r="O5010" s="37"/>
      <c r="P5010" s="37"/>
      <c r="Q5010" s="37"/>
      <c r="R5010" s="37"/>
      <c r="S5010" s="37"/>
      <c r="T5010" s="37"/>
      <c r="U5010" s="37"/>
      <c r="V5010" s="37"/>
      <c r="W5010" s="37"/>
      <c r="X5010" s="37"/>
      <c r="Y5010" s="37"/>
      <c r="Z5010" s="37"/>
      <c r="AA5010" s="37"/>
      <c r="AB5010" s="37"/>
      <c r="AC5010" s="37"/>
      <c r="AD5010" s="37"/>
      <c r="AE5010" s="37"/>
      <c r="AF5010" s="37"/>
      <c r="AG5010" s="37"/>
      <c r="AH5010" s="37"/>
      <c r="AI5010" s="37"/>
      <c r="AJ5010" s="37"/>
      <c r="AK5010" s="37"/>
      <c r="AL5010" s="37"/>
      <c r="AM5010" s="37"/>
      <c r="AN5010" s="37"/>
      <c r="AO5010" s="37"/>
      <c r="AP5010" s="37"/>
      <c r="AQ5010" s="37"/>
      <c r="AR5010" s="37"/>
      <c r="AS5010" s="37"/>
      <c r="AT5010" s="37"/>
      <c r="AU5010" s="37"/>
      <c r="AV5010" s="37"/>
      <c r="AW5010" s="37"/>
      <c r="AX5010" s="37"/>
      <c r="AY5010" s="37"/>
      <c r="AZ5010" s="37"/>
      <c r="BA5010" s="37"/>
      <c r="BB5010" s="37"/>
      <c r="BC5010" s="37"/>
      <c r="BD5010" s="37"/>
      <c r="BE5010" s="37"/>
      <c r="BF5010" s="37"/>
      <c r="BG5010" s="37"/>
      <c r="BH5010" s="37"/>
      <c r="BI5010" s="37"/>
      <c r="BJ5010" s="37"/>
      <c r="BK5010" s="37"/>
      <c r="BL5010" s="37"/>
      <c r="BM5010" s="37"/>
      <c r="BN5010" s="37"/>
      <c r="BO5010" s="37"/>
      <c r="BP5010" s="37"/>
      <c r="BQ5010" s="37"/>
      <c r="BR5010" s="37"/>
      <c r="BS5010" s="37"/>
      <c r="BT5010" s="37"/>
      <c r="BU5010" s="37"/>
      <c r="BV5010" s="37"/>
      <c r="BW5010" s="37"/>
      <c r="BX5010" s="37"/>
      <c r="BY5010" s="37"/>
      <c r="BZ5010" s="37"/>
      <c r="CA5010" s="37"/>
      <c r="CB5010" s="37"/>
      <c r="CC5010" s="37"/>
      <c r="CD5010" s="37"/>
      <c r="CE5010" s="37"/>
      <c r="CF5010" s="37"/>
      <c r="CG5010" s="37"/>
      <c r="CH5010" s="37"/>
      <c r="CI5010" s="37"/>
      <c r="CJ5010" s="37"/>
      <c r="CK5010" s="37"/>
      <c r="CL5010" s="37"/>
      <c r="CM5010" s="37"/>
      <c r="CN5010" s="37"/>
      <c r="CO5010" s="37"/>
      <c r="CP5010" s="37"/>
      <c r="CQ5010" s="37"/>
      <c r="CR5010" s="37"/>
      <c r="CS5010" s="37"/>
      <c r="CT5010" s="37"/>
      <c r="CU5010" s="37"/>
      <c r="CV5010" s="37"/>
      <c r="CW5010" s="37"/>
      <c r="CX5010" s="37"/>
      <c r="CY5010" s="37"/>
      <c r="CZ5010" s="37"/>
      <c r="DA5010" s="37"/>
      <c r="DB5010" s="37"/>
      <c r="DC5010" s="37"/>
      <c r="DD5010" s="37"/>
      <c r="DE5010" s="37"/>
      <c r="DF5010" s="37"/>
      <c r="DG5010" s="37"/>
      <c r="DH5010" s="37"/>
      <c r="DI5010" s="37"/>
      <c r="DJ5010" s="37"/>
      <c r="DL5010" s="13" t="str">
        <f t="shared" si="80"/>
        <v/>
      </c>
    </row>
    <row r="5011" spans="1:116" s="12" customFormat="1" x14ac:dyDescent="0.25">
      <c r="A5011" s="10"/>
      <c r="B5011" s="41"/>
      <c r="D5011" s="39"/>
      <c r="E5011" s="39"/>
      <c r="F5011" s="10"/>
      <c r="G5011" s="10"/>
      <c r="H5011" s="11"/>
      <c r="I5011" s="10"/>
      <c r="J5011" s="10"/>
      <c r="K5011" s="39"/>
      <c r="L5011" s="24"/>
      <c r="M5011" s="27"/>
      <c r="N5011" s="37"/>
      <c r="O5011" s="37"/>
      <c r="P5011" s="37"/>
      <c r="Q5011" s="37"/>
      <c r="R5011" s="37"/>
      <c r="S5011" s="37"/>
      <c r="T5011" s="37"/>
      <c r="U5011" s="37"/>
      <c r="V5011" s="37"/>
      <c r="W5011" s="37"/>
      <c r="X5011" s="37"/>
      <c r="Y5011" s="37"/>
      <c r="Z5011" s="37"/>
      <c r="AA5011" s="37"/>
      <c r="AB5011" s="37"/>
      <c r="AC5011" s="37"/>
      <c r="AD5011" s="37"/>
      <c r="AE5011" s="37"/>
      <c r="AF5011" s="37"/>
      <c r="AG5011" s="37"/>
      <c r="AH5011" s="37"/>
      <c r="AI5011" s="37"/>
      <c r="AJ5011" s="37"/>
      <c r="AK5011" s="37"/>
      <c r="AL5011" s="37"/>
      <c r="AM5011" s="37"/>
      <c r="AN5011" s="37"/>
      <c r="AO5011" s="37"/>
      <c r="AP5011" s="37"/>
      <c r="AQ5011" s="37"/>
      <c r="AR5011" s="37"/>
      <c r="AS5011" s="37"/>
      <c r="AT5011" s="37"/>
      <c r="AU5011" s="37"/>
      <c r="AV5011" s="37"/>
      <c r="AW5011" s="37"/>
      <c r="AX5011" s="37"/>
      <c r="AY5011" s="37"/>
      <c r="AZ5011" s="37"/>
      <c r="BA5011" s="37"/>
      <c r="BB5011" s="37"/>
      <c r="BC5011" s="37"/>
      <c r="BD5011" s="37"/>
      <c r="BE5011" s="37"/>
      <c r="BF5011" s="37"/>
      <c r="BG5011" s="37"/>
      <c r="BH5011" s="37"/>
      <c r="BI5011" s="37"/>
      <c r="BJ5011" s="37"/>
      <c r="BK5011" s="37"/>
      <c r="BL5011" s="37"/>
      <c r="BM5011" s="37"/>
      <c r="BN5011" s="37"/>
      <c r="BO5011" s="37"/>
      <c r="BP5011" s="37"/>
      <c r="BQ5011" s="37"/>
      <c r="BR5011" s="37"/>
      <c r="BS5011" s="37"/>
      <c r="BT5011" s="37"/>
      <c r="BU5011" s="37"/>
      <c r="BV5011" s="37"/>
      <c r="BW5011" s="37"/>
      <c r="BX5011" s="37"/>
      <c r="BY5011" s="37"/>
      <c r="BZ5011" s="37"/>
      <c r="CA5011" s="37"/>
      <c r="CB5011" s="37"/>
      <c r="CC5011" s="37"/>
      <c r="CD5011" s="37"/>
      <c r="CE5011" s="37"/>
      <c r="CF5011" s="37"/>
      <c r="CG5011" s="37"/>
      <c r="CH5011" s="37"/>
      <c r="CI5011" s="37"/>
      <c r="CJ5011" s="37"/>
      <c r="CK5011" s="37"/>
      <c r="CL5011" s="37"/>
      <c r="CM5011" s="37"/>
      <c r="CN5011" s="37"/>
      <c r="CO5011" s="37"/>
      <c r="CP5011" s="37"/>
      <c r="CQ5011" s="37"/>
      <c r="CR5011" s="37"/>
      <c r="CS5011" s="37"/>
      <c r="CT5011" s="37"/>
      <c r="CU5011" s="37"/>
      <c r="CV5011" s="37"/>
      <c r="CW5011" s="37"/>
      <c r="CX5011" s="37"/>
      <c r="CY5011" s="37"/>
      <c r="CZ5011" s="37"/>
      <c r="DA5011" s="37"/>
      <c r="DB5011" s="37"/>
      <c r="DC5011" s="37"/>
      <c r="DD5011" s="37"/>
      <c r="DE5011" s="37"/>
      <c r="DF5011" s="37"/>
      <c r="DG5011" s="37"/>
      <c r="DH5011" s="37"/>
      <c r="DI5011" s="37"/>
      <c r="DJ5011" s="37"/>
      <c r="DL5011" s="13" t="str">
        <f t="shared" si="80"/>
        <v/>
      </c>
    </row>
    <row r="5012" spans="1:116" s="12" customFormat="1" x14ac:dyDescent="0.25">
      <c r="A5012" s="10"/>
      <c r="B5012" s="41"/>
      <c r="D5012" s="39"/>
      <c r="E5012" s="39"/>
      <c r="F5012" s="10"/>
      <c r="G5012" s="10"/>
      <c r="H5012" s="11"/>
      <c r="I5012" s="10"/>
      <c r="J5012" s="10"/>
      <c r="K5012" s="39"/>
      <c r="L5012" s="24"/>
      <c r="M5012" s="27"/>
      <c r="N5012" s="37"/>
      <c r="O5012" s="37"/>
      <c r="P5012" s="37"/>
      <c r="Q5012" s="37"/>
      <c r="R5012" s="37"/>
      <c r="S5012" s="37"/>
      <c r="T5012" s="37"/>
      <c r="U5012" s="37"/>
      <c r="V5012" s="37"/>
      <c r="W5012" s="37"/>
      <c r="X5012" s="37"/>
      <c r="Y5012" s="37"/>
      <c r="Z5012" s="37"/>
      <c r="AA5012" s="37"/>
      <c r="AB5012" s="37"/>
      <c r="AC5012" s="37"/>
      <c r="AD5012" s="37"/>
      <c r="AE5012" s="37"/>
      <c r="AF5012" s="37"/>
      <c r="AG5012" s="37"/>
      <c r="AH5012" s="37"/>
      <c r="AI5012" s="37"/>
      <c r="AJ5012" s="37"/>
      <c r="AK5012" s="37"/>
      <c r="AL5012" s="37"/>
      <c r="AM5012" s="37"/>
      <c r="AN5012" s="37"/>
      <c r="AO5012" s="37"/>
      <c r="AP5012" s="37"/>
      <c r="AQ5012" s="37"/>
      <c r="AR5012" s="37"/>
      <c r="AS5012" s="37"/>
      <c r="AT5012" s="37"/>
      <c r="AU5012" s="37"/>
      <c r="AV5012" s="37"/>
      <c r="AW5012" s="37"/>
      <c r="AX5012" s="37"/>
      <c r="AY5012" s="37"/>
      <c r="AZ5012" s="37"/>
      <c r="BA5012" s="37"/>
      <c r="BB5012" s="37"/>
      <c r="BC5012" s="37"/>
      <c r="BD5012" s="37"/>
      <c r="BE5012" s="37"/>
      <c r="BF5012" s="37"/>
      <c r="BG5012" s="37"/>
      <c r="BH5012" s="37"/>
      <c r="BI5012" s="37"/>
      <c r="BJ5012" s="37"/>
      <c r="BK5012" s="37"/>
      <c r="BL5012" s="37"/>
      <c r="BM5012" s="37"/>
      <c r="BN5012" s="37"/>
      <c r="BO5012" s="37"/>
      <c r="BP5012" s="37"/>
      <c r="BQ5012" s="37"/>
      <c r="BR5012" s="37"/>
      <c r="BS5012" s="37"/>
      <c r="BT5012" s="37"/>
      <c r="BU5012" s="37"/>
      <c r="BV5012" s="37"/>
      <c r="BW5012" s="37"/>
      <c r="BX5012" s="37"/>
      <c r="BY5012" s="37"/>
      <c r="BZ5012" s="37"/>
      <c r="CA5012" s="37"/>
      <c r="CB5012" s="37"/>
      <c r="CC5012" s="37"/>
      <c r="CD5012" s="37"/>
      <c r="CE5012" s="37"/>
      <c r="CF5012" s="37"/>
      <c r="CG5012" s="37"/>
      <c r="CH5012" s="37"/>
      <c r="CI5012" s="37"/>
      <c r="CJ5012" s="37"/>
      <c r="CK5012" s="37"/>
      <c r="CL5012" s="37"/>
      <c r="CM5012" s="37"/>
      <c r="CN5012" s="37"/>
      <c r="CO5012" s="37"/>
      <c r="CP5012" s="37"/>
      <c r="CQ5012" s="37"/>
      <c r="CR5012" s="37"/>
      <c r="CS5012" s="37"/>
      <c r="CT5012" s="37"/>
      <c r="CU5012" s="37"/>
      <c r="CV5012" s="37"/>
      <c r="CW5012" s="37"/>
      <c r="CX5012" s="37"/>
      <c r="CY5012" s="37"/>
      <c r="CZ5012" s="37"/>
      <c r="DA5012" s="37"/>
      <c r="DB5012" s="37"/>
      <c r="DC5012" s="37"/>
      <c r="DD5012" s="37"/>
      <c r="DE5012" s="37"/>
      <c r="DF5012" s="37"/>
      <c r="DG5012" s="37"/>
      <c r="DH5012" s="37"/>
      <c r="DI5012" s="37"/>
      <c r="DJ5012" s="37"/>
      <c r="DL5012" s="13" t="str">
        <f t="shared" si="80"/>
        <v/>
      </c>
    </row>
    <row r="5013" spans="1:116" s="12" customFormat="1" x14ac:dyDescent="0.25">
      <c r="A5013" s="10"/>
      <c r="B5013" s="41"/>
      <c r="D5013" s="39"/>
      <c r="E5013" s="39"/>
      <c r="F5013" s="10"/>
      <c r="G5013" s="10"/>
      <c r="H5013" s="11"/>
      <c r="I5013" s="10"/>
      <c r="J5013" s="10"/>
      <c r="K5013" s="39"/>
      <c r="L5013" s="24"/>
      <c r="M5013" s="27"/>
      <c r="N5013" s="37"/>
      <c r="O5013" s="37"/>
      <c r="P5013" s="37"/>
      <c r="Q5013" s="37"/>
      <c r="R5013" s="37"/>
      <c r="S5013" s="37"/>
      <c r="T5013" s="37"/>
      <c r="U5013" s="37"/>
      <c r="V5013" s="37"/>
      <c r="W5013" s="37"/>
      <c r="X5013" s="37"/>
      <c r="Y5013" s="37"/>
      <c r="Z5013" s="37"/>
      <c r="AA5013" s="37"/>
      <c r="AB5013" s="37"/>
      <c r="AC5013" s="37"/>
      <c r="AD5013" s="37"/>
      <c r="AE5013" s="37"/>
      <c r="AF5013" s="37"/>
      <c r="AG5013" s="37"/>
      <c r="AH5013" s="37"/>
      <c r="AI5013" s="37"/>
      <c r="AJ5013" s="37"/>
      <c r="AK5013" s="37"/>
      <c r="AL5013" s="37"/>
      <c r="AM5013" s="37"/>
      <c r="AN5013" s="37"/>
      <c r="AO5013" s="37"/>
      <c r="AP5013" s="37"/>
      <c r="AQ5013" s="37"/>
      <c r="AR5013" s="37"/>
      <c r="AS5013" s="37"/>
      <c r="AT5013" s="37"/>
      <c r="AU5013" s="37"/>
      <c r="AV5013" s="37"/>
      <c r="AW5013" s="37"/>
      <c r="AX5013" s="37"/>
      <c r="AY5013" s="37"/>
      <c r="AZ5013" s="37"/>
      <c r="BA5013" s="37"/>
      <c r="BB5013" s="37"/>
      <c r="BC5013" s="37"/>
      <c r="BD5013" s="37"/>
      <c r="BE5013" s="37"/>
      <c r="BF5013" s="37"/>
      <c r="BG5013" s="37"/>
      <c r="BH5013" s="37"/>
      <c r="BI5013" s="37"/>
      <c r="BJ5013" s="37"/>
      <c r="BK5013" s="37"/>
      <c r="BL5013" s="37"/>
      <c r="BM5013" s="37"/>
      <c r="BN5013" s="37"/>
      <c r="BO5013" s="37"/>
      <c r="BP5013" s="37"/>
      <c r="BQ5013" s="37"/>
      <c r="BR5013" s="37"/>
      <c r="BS5013" s="37"/>
      <c r="BT5013" s="37"/>
      <c r="BU5013" s="37"/>
      <c r="BV5013" s="37"/>
      <c r="BW5013" s="37"/>
      <c r="BX5013" s="37"/>
      <c r="BY5013" s="37"/>
      <c r="BZ5013" s="37"/>
      <c r="CA5013" s="37"/>
      <c r="CB5013" s="37"/>
      <c r="CC5013" s="37"/>
      <c r="CD5013" s="37"/>
      <c r="CE5013" s="37"/>
      <c r="CF5013" s="37"/>
      <c r="CG5013" s="37"/>
      <c r="CH5013" s="37"/>
      <c r="CI5013" s="37"/>
      <c r="CJ5013" s="37"/>
      <c r="CK5013" s="37"/>
      <c r="CL5013" s="37"/>
      <c r="CM5013" s="37"/>
      <c r="CN5013" s="37"/>
      <c r="CO5013" s="37"/>
      <c r="CP5013" s="37"/>
      <c r="CQ5013" s="37"/>
      <c r="CR5013" s="37"/>
      <c r="CS5013" s="37"/>
      <c r="CT5013" s="37"/>
      <c r="CU5013" s="37"/>
      <c r="CV5013" s="37"/>
      <c r="CW5013" s="37"/>
      <c r="CX5013" s="37"/>
      <c r="CY5013" s="37"/>
      <c r="CZ5013" s="37"/>
      <c r="DA5013" s="37"/>
      <c r="DB5013" s="37"/>
      <c r="DC5013" s="37"/>
      <c r="DD5013" s="37"/>
      <c r="DE5013" s="37"/>
      <c r="DF5013" s="37"/>
      <c r="DG5013" s="37"/>
      <c r="DH5013" s="37"/>
      <c r="DI5013" s="37"/>
      <c r="DJ5013" s="37"/>
      <c r="DL5013" s="13" t="str">
        <f t="shared" si="80"/>
        <v/>
      </c>
    </row>
    <row r="5014" spans="1:116" s="12" customFormat="1" x14ac:dyDescent="0.25">
      <c r="A5014" s="10"/>
      <c r="B5014" s="41"/>
      <c r="D5014" s="39"/>
      <c r="E5014" s="39"/>
      <c r="F5014" s="10"/>
      <c r="G5014" s="10"/>
      <c r="H5014" s="11"/>
      <c r="I5014" s="10"/>
      <c r="J5014" s="10"/>
      <c r="K5014" s="39"/>
      <c r="L5014" s="24"/>
      <c r="M5014" s="27"/>
      <c r="N5014" s="37"/>
      <c r="O5014" s="37"/>
      <c r="P5014" s="37"/>
      <c r="Q5014" s="37"/>
      <c r="R5014" s="37"/>
      <c r="S5014" s="37"/>
      <c r="T5014" s="37"/>
      <c r="U5014" s="37"/>
      <c r="V5014" s="37"/>
      <c r="W5014" s="37"/>
      <c r="X5014" s="37"/>
      <c r="Y5014" s="37"/>
      <c r="Z5014" s="37"/>
      <c r="AA5014" s="37"/>
      <c r="AB5014" s="37"/>
      <c r="AC5014" s="37"/>
      <c r="AD5014" s="37"/>
      <c r="AE5014" s="37"/>
      <c r="AF5014" s="37"/>
      <c r="AG5014" s="37"/>
      <c r="AH5014" s="37"/>
      <c r="AI5014" s="37"/>
      <c r="AJ5014" s="37"/>
      <c r="AK5014" s="37"/>
      <c r="AL5014" s="37"/>
      <c r="AM5014" s="37"/>
      <c r="AN5014" s="37"/>
      <c r="AO5014" s="37"/>
      <c r="AP5014" s="37"/>
      <c r="AQ5014" s="37"/>
      <c r="AR5014" s="37"/>
      <c r="AS5014" s="37"/>
      <c r="AT5014" s="37"/>
      <c r="AU5014" s="37"/>
      <c r="AV5014" s="37"/>
      <c r="AW5014" s="37"/>
      <c r="AX5014" s="37"/>
      <c r="AY5014" s="37"/>
      <c r="AZ5014" s="37"/>
      <c r="BA5014" s="37"/>
      <c r="BB5014" s="37"/>
      <c r="BC5014" s="37"/>
      <c r="BD5014" s="37"/>
      <c r="BE5014" s="37"/>
      <c r="BF5014" s="37"/>
      <c r="BG5014" s="37"/>
      <c r="BH5014" s="37"/>
      <c r="BI5014" s="37"/>
      <c r="BJ5014" s="37"/>
      <c r="BK5014" s="37"/>
      <c r="BL5014" s="37"/>
      <c r="BM5014" s="37"/>
      <c r="BN5014" s="37"/>
      <c r="BO5014" s="37"/>
      <c r="BP5014" s="37"/>
      <c r="BQ5014" s="37"/>
      <c r="BR5014" s="37"/>
      <c r="BS5014" s="37"/>
      <c r="BT5014" s="37"/>
      <c r="BU5014" s="37"/>
      <c r="BV5014" s="37"/>
      <c r="BW5014" s="37"/>
      <c r="BX5014" s="37"/>
      <c r="BY5014" s="37"/>
      <c r="BZ5014" s="37"/>
      <c r="CA5014" s="37"/>
      <c r="CB5014" s="37"/>
      <c r="CC5014" s="37"/>
      <c r="CD5014" s="37"/>
      <c r="CE5014" s="37"/>
      <c r="CF5014" s="37"/>
      <c r="CG5014" s="37"/>
      <c r="CH5014" s="37"/>
      <c r="CI5014" s="37"/>
      <c r="CJ5014" s="37"/>
      <c r="CK5014" s="37"/>
      <c r="CL5014" s="37"/>
      <c r="CM5014" s="37"/>
      <c r="CN5014" s="37"/>
      <c r="CO5014" s="37"/>
      <c r="CP5014" s="37"/>
      <c r="CQ5014" s="37"/>
      <c r="CR5014" s="37"/>
      <c r="CS5014" s="37"/>
      <c r="CT5014" s="37"/>
      <c r="CU5014" s="37"/>
      <c r="CV5014" s="37"/>
      <c r="CW5014" s="37"/>
      <c r="CX5014" s="37"/>
      <c r="CY5014" s="37"/>
      <c r="CZ5014" s="37"/>
      <c r="DA5014" s="37"/>
      <c r="DB5014" s="37"/>
      <c r="DC5014" s="37"/>
      <c r="DD5014" s="37"/>
      <c r="DE5014" s="37"/>
      <c r="DF5014" s="37"/>
      <c r="DG5014" s="37"/>
      <c r="DH5014" s="37"/>
      <c r="DI5014" s="37"/>
      <c r="DJ5014" s="37"/>
      <c r="DL5014" s="13" t="str">
        <f t="shared" si="80"/>
        <v/>
      </c>
    </row>
    <row r="5015" spans="1:116" s="12" customFormat="1" x14ac:dyDescent="0.25">
      <c r="A5015" s="10"/>
      <c r="B5015" s="41"/>
      <c r="D5015" s="39"/>
      <c r="E5015" s="39"/>
      <c r="F5015" s="10"/>
      <c r="G5015" s="10"/>
      <c r="H5015" s="11"/>
      <c r="I5015" s="10"/>
      <c r="J5015" s="10"/>
      <c r="K5015" s="39"/>
      <c r="L5015" s="24"/>
      <c r="M5015" s="27"/>
      <c r="N5015" s="37"/>
      <c r="O5015" s="37"/>
      <c r="P5015" s="37"/>
      <c r="Q5015" s="37"/>
      <c r="R5015" s="37"/>
      <c r="S5015" s="37"/>
      <c r="T5015" s="37"/>
      <c r="U5015" s="37"/>
      <c r="V5015" s="37"/>
      <c r="W5015" s="37"/>
      <c r="X5015" s="37"/>
      <c r="Y5015" s="37"/>
      <c r="Z5015" s="37"/>
      <c r="AA5015" s="37"/>
      <c r="AB5015" s="37"/>
      <c r="AC5015" s="37"/>
      <c r="AD5015" s="37"/>
      <c r="AE5015" s="37"/>
      <c r="AF5015" s="37"/>
      <c r="AG5015" s="37"/>
      <c r="AH5015" s="37"/>
      <c r="AI5015" s="37"/>
      <c r="AJ5015" s="37"/>
      <c r="AK5015" s="37"/>
      <c r="AL5015" s="37"/>
      <c r="AM5015" s="37"/>
      <c r="AN5015" s="37"/>
      <c r="AO5015" s="37"/>
      <c r="AP5015" s="37"/>
      <c r="AQ5015" s="37"/>
      <c r="AR5015" s="37"/>
      <c r="AS5015" s="37"/>
      <c r="AT5015" s="37"/>
      <c r="AU5015" s="37"/>
      <c r="AV5015" s="37"/>
      <c r="AW5015" s="37"/>
      <c r="AX5015" s="37"/>
      <c r="AY5015" s="37"/>
      <c r="AZ5015" s="37"/>
      <c r="BA5015" s="37"/>
      <c r="BB5015" s="37"/>
      <c r="BC5015" s="37"/>
      <c r="BD5015" s="37"/>
      <c r="BE5015" s="37"/>
      <c r="BF5015" s="37"/>
      <c r="BG5015" s="37"/>
      <c r="BH5015" s="37"/>
      <c r="BI5015" s="37"/>
      <c r="BJ5015" s="37"/>
      <c r="BK5015" s="37"/>
      <c r="BL5015" s="37"/>
      <c r="BM5015" s="37"/>
      <c r="BN5015" s="37"/>
      <c r="BO5015" s="37"/>
      <c r="BP5015" s="37"/>
      <c r="BQ5015" s="37"/>
      <c r="BR5015" s="37"/>
      <c r="BS5015" s="37"/>
      <c r="BT5015" s="37"/>
      <c r="BU5015" s="37"/>
      <c r="BV5015" s="37"/>
      <c r="BW5015" s="37"/>
      <c r="BX5015" s="37"/>
      <c r="BY5015" s="37"/>
      <c r="BZ5015" s="37"/>
      <c r="CA5015" s="37"/>
      <c r="CB5015" s="37"/>
      <c r="CC5015" s="37"/>
      <c r="CD5015" s="37"/>
      <c r="CE5015" s="37"/>
      <c r="CF5015" s="37"/>
      <c r="CG5015" s="37"/>
      <c r="CH5015" s="37"/>
      <c r="CI5015" s="37"/>
      <c r="CJ5015" s="37"/>
      <c r="CK5015" s="37"/>
      <c r="CL5015" s="37"/>
      <c r="CM5015" s="37"/>
      <c r="CN5015" s="37"/>
      <c r="CO5015" s="37"/>
      <c r="CP5015" s="37"/>
      <c r="CQ5015" s="37"/>
      <c r="CR5015" s="37"/>
      <c r="CS5015" s="37"/>
      <c r="CT5015" s="37"/>
      <c r="CU5015" s="37"/>
      <c r="CV5015" s="37"/>
      <c r="CW5015" s="37"/>
      <c r="CX5015" s="37"/>
      <c r="CY5015" s="37"/>
      <c r="CZ5015" s="37"/>
      <c r="DA5015" s="37"/>
      <c r="DB5015" s="37"/>
      <c r="DC5015" s="37"/>
      <c r="DD5015" s="37"/>
      <c r="DE5015" s="37"/>
      <c r="DF5015" s="37"/>
      <c r="DG5015" s="37"/>
      <c r="DH5015" s="37"/>
      <c r="DI5015" s="37"/>
      <c r="DJ5015" s="37"/>
      <c r="DL5015" s="13" t="str">
        <f t="shared" si="80"/>
        <v/>
      </c>
    </row>
    <row r="5016" spans="1:116" s="12" customFormat="1" x14ac:dyDescent="0.25">
      <c r="A5016" s="10"/>
      <c r="B5016" s="41"/>
      <c r="D5016" s="39"/>
      <c r="E5016" s="39"/>
      <c r="F5016" s="10"/>
      <c r="G5016" s="10"/>
      <c r="H5016" s="11"/>
      <c r="I5016" s="10"/>
      <c r="J5016" s="10"/>
      <c r="K5016" s="39"/>
      <c r="L5016" s="24"/>
      <c r="M5016" s="27"/>
      <c r="N5016" s="37"/>
      <c r="O5016" s="37"/>
      <c r="P5016" s="37"/>
      <c r="Q5016" s="37"/>
      <c r="R5016" s="37"/>
      <c r="S5016" s="37"/>
      <c r="T5016" s="37"/>
      <c r="U5016" s="37"/>
      <c r="V5016" s="37"/>
      <c r="W5016" s="37"/>
      <c r="X5016" s="37"/>
      <c r="Y5016" s="37"/>
      <c r="Z5016" s="37"/>
      <c r="AA5016" s="37"/>
      <c r="AB5016" s="37"/>
      <c r="AC5016" s="37"/>
      <c r="AD5016" s="37"/>
      <c r="AE5016" s="37"/>
      <c r="AF5016" s="37"/>
      <c r="AG5016" s="37"/>
      <c r="AH5016" s="37"/>
      <c r="AI5016" s="37"/>
      <c r="AJ5016" s="37"/>
      <c r="AK5016" s="37"/>
      <c r="AL5016" s="37"/>
      <c r="AM5016" s="37"/>
      <c r="AN5016" s="37"/>
      <c r="AO5016" s="37"/>
      <c r="AP5016" s="37"/>
      <c r="AQ5016" s="37"/>
      <c r="AR5016" s="37"/>
      <c r="AS5016" s="37"/>
      <c r="AT5016" s="37"/>
      <c r="AU5016" s="37"/>
      <c r="AV5016" s="37"/>
      <c r="AW5016" s="37"/>
      <c r="AX5016" s="37"/>
      <c r="AY5016" s="37"/>
      <c r="AZ5016" s="37"/>
      <c r="BA5016" s="37"/>
      <c r="BB5016" s="37"/>
      <c r="BC5016" s="37"/>
      <c r="BD5016" s="37"/>
      <c r="BE5016" s="37"/>
      <c r="BF5016" s="37"/>
      <c r="BG5016" s="37"/>
      <c r="BH5016" s="37"/>
      <c r="BI5016" s="37"/>
      <c r="BJ5016" s="37"/>
      <c r="BK5016" s="37"/>
      <c r="BL5016" s="37"/>
      <c r="BM5016" s="37"/>
      <c r="BN5016" s="37"/>
      <c r="BO5016" s="37"/>
      <c r="BP5016" s="37"/>
      <c r="BQ5016" s="37"/>
      <c r="BR5016" s="37"/>
      <c r="BS5016" s="37"/>
      <c r="BT5016" s="37"/>
      <c r="BU5016" s="37"/>
      <c r="BV5016" s="37"/>
      <c r="BW5016" s="37"/>
      <c r="BX5016" s="37"/>
      <c r="BY5016" s="37"/>
      <c r="BZ5016" s="37"/>
      <c r="CA5016" s="37"/>
      <c r="CB5016" s="37"/>
      <c r="CC5016" s="37"/>
      <c r="CD5016" s="37"/>
      <c r="CE5016" s="37"/>
      <c r="CF5016" s="37"/>
      <c r="CG5016" s="37"/>
      <c r="CH5016" s="37"/>
      <c r="CI5016" s="37"/>
      <c r="CJ5016" s="37"/>
      <c r="CK5016" s="37"/>
      <c r="CL5016" s="37"/>
      <c r="CM5016" s="37"/>
      <c r="CN5016" s="37"/>
      <c r="CO5016" s="37"/>
      <c r="CP5016" s="37"/>
      <c r="CQ5016" s="37"/>
      <c r="CR5016" s="37"/>
      <c r="CS5016" s="37"/>
      <c r="CT5016" s="37"/>
      <c r="CU5016" s="37"/>
      <c r="CV5016" s="37"/>
      <c r="CW5016" s="37"/>
      <c r="CX5016" s="37"/>
      <c r="CY5016" s="37"/>
      <c r="CZ5016" s="37"/>
      <c r="DA5016" s="37"/>
      <c r="DB5016" s="37"/>
      <c r="DC5016" s="37"/>
      <c r="DD5016" s="37"/>
      <c r="DE5016" s="37"/>
      <c r="DF5016" s="37"/>
      <c r="DG5016" s="37"/>
      <c r="DH5016" s="37"/>
      <c r="DI5016" s="37"/>
      <c r="DJ5016" s="37"/>
      <c r="DL5016" s="13" t="str">
        <f t="shared" si="80"/>
        <v/>
      </c>
    </row>
    <row r="5017" spans="1:116" s="12" customFormat="1" x14ac:dyDescent="0.25">
      <c r="A5017" s="10"/>
      <c r="B5017" s="41"/>
      <c r="D5017" s="39"/>
      <c r="E5017" s="39"/>
      <c r="F5017" s="10"/>
      <c r="G5017" s="10"/>
      <c r="H5017" s="11"/>
      <c r="I5017" s="10"/>
      <c r="J5017" s="10"/>
      <c r="K5017" s="39"/>
      <c r="L5017" s="24"/>
      <c r="M5017" s="27"/>
      <c r="N5017" s="37"/>
      <c r="O5017" s="37"/>
      <c r="P5017" s="37"/>
      <c r="Q5017" s="37"/>
      <c r="R5017" s="37"/>
      <c r="S5017" s="37"/>
      <c r="T5017" s="37"/>
      <c r="U5017" s="37"/>
      <c r="V5017" s="37"/>
      <c r="W5017" s="37"/>
      <c r="X5017" s="37"/>
      <c r="Y5017" s="37"/>
      <c r="Z5017" s="37"/>
      <c r="AA5017" s="37"/>
      <c r="AB5017" s="37"/>
      <c r="AC5017" s="37"/>
      <c r="AD5017" s="37"/>
      <c r="AE5017" s="37"/>
      <c r="AF5017" s="37"/>
      <c r="AG5017" s="37"/>
      <c r="AH5017" s="37"/>
      <c r="AI5017" s="37"/>
      <c r="AJ5017" s="37"/>
      <c r="AK5017" s="37"/>
      <c r="AL5017" s="37"/>
      <c r="AM5017" s="37"/>
      <c r="AN5017" s="37"/>
      <c r="AO5017" s="37"/>
      <c r="AP5017" s="37"/>
      <c r="AQ5017" s="37"/>
      <c r="AR5017" s="37"/>
      <c r="AS5017" s="37"/>
      <c r="AT5017" s="37"/>
      <c r="AU5017" s="37"/>
      <c r="AV5017" s="37"/>
      <c r="AW5017" s="37"/>
      <c r="AX5017" s="37"/>
      <c r="AY5017" s="37"/>
      <c r="AZ5017" s="37"/>
      <c r="BA5017" s="37"/>
      <c r="BB5017" s="37"/>
      <c r="BC5017" s="37"/>
      <c r="BD5017" s="37"/>
      <c r="BE5017" s="37"/>
      <c r="BF5017" s="37"/>
      <c r="BG5017" s="37"/>
      <c r="BH5017" s="37"/>
      <c r="BI5017" s="37"/>
      <c r="BJ5017" s="37"/>
      <c r="BK5017" s="37"/>
      <c r="BL5017" s="37"/>
      <c r="BM5017" s="37"/>
      <c r="BN5017" s="37"/>
      <c r="BO5017" s="37"/>
      <c r="BP5017" s="37"/>
      <c r="BQ5017" s="37"/>
      <c r="BR5017" s="37"/>
      <c r="BS5017" s="37"/>
      <c r="BT5017" s="37"/>
      <c r="BU5017" s="37"/>
      <c r="BV5017" s="37"/>
      <c r="BW5017" s="37"/>
      <c r="BX5017" s="37"/>
      <c r="BY5017" s="37"/>
      <c r="BZ5017" s="37"/>
      <c r="CA5017" s="37"/>
      <c r="CB5017" s="37"/>
      <c r="CC5017" s="37"/>
      <c r="CD5017" s="37"/>
      <c r="CE5017" s="37"/>
      <c r="CF5017" s="37"/>
      <c r="CG5017" s="37"/>
      <c r="CH5017" s="37"/>
      <c r="CI5017" s="37"/>
      <c r="CJ5017" s="37"/>
      <c r="CK5017" s="37"/>
      <c r="CL5017" s="37"/>
      <c r="CM5017" s="37"/>
      <c r="CN5017" s="37"/>
      <c r="CO5017" s="37"/>
      <c r="CP5017" s="37"/>
      <c r="CQ5017" s="37"/>
      <c r="CR5017" s="37"/>
      <c r="CS5017" s="37"/>
      <c r="CT5017" s="37"/>
      <c r="CU5017" s="37"/>
      <c r="CV5017" s="37"/>
      <c r="CW5017" s="37"/>
      <c r="CX5017" s="37"/>
      <c r="CY5017" s="37"/>
      <c r="CZ5017" s="37"/>
      <c r="DA5017" s="37"/>
      <c r="DB5017" s="37"/>
      <c r="DC5017" s="37"/>
      <c r="DD5017" s="37"/>
      <c r="DE5017" s="37"/>
      <c r="DF5017" s="37"/>
      <c r="DG5017" s="37"/>
      <c r="DH5017" s="37"/>
      <c r="DI5017" s="37"/>
      <c r="DJ5017" s="37"/>
      <c r="DL5017" s="13" t="str">
        <f t="shared" si="80"/>
        <v/>
      </c>
    </row>
    <row r="5018" spans="1:116" s="12" customFormat="1" x14ac:dyDescent="0.25">
      <c r="A5018" s="10"/>
      <c r="B5018" s="41"/>
      <c r="D5018" s="39"/>
      <c r="E5018" s="39"/>
      <c r="F5018" s="10"/>
      <c r="G5018" s="10"/>
      <c r="H5018" s="11"/>
      <c r="I5018" s="10"/>
      <c r="J5018" s="10"/>
      <c r="K5018" s="39"/>
      <c r="L5018" s="24"/>
      <c r="M5018" s="27"/>
      <c r="N5018" s="37"/>
      <c r="O5018" s="37"/>
      <c r="P5018" s="37"/>
      <c r="Q5018" s="37"/>
      <c r="R5018" s="37"/>
      <c r="S5018" s="37"/>
      <c r="T5018" s="37"/>
      <c r="U5018" s="37"/>
      <c r="V5018" s="37"/>
      <c r="W5018" s="37"/>
      <c r="X5018" s="37"/>
      <c r="Y5018" s="37"/>
      <c r="Z5018" s="37"/>
      <c r="AA5018" s="37"/>
      <c r="AB5018" s="37"/>
      <c r="AC5018" s="37"/>
      <c r="AD5018" s="37"/>
      <c r="AE5018" s="37"/>
      <c r="AF5018" s="37"/>
      <c r="AG5018" s="37"/>
      <c r="AH5018" s="37"/>
      <c r="AI5018" s="37"/>
      <c r="AJ5018" s="37"/>
      <c r="AK5018" s="37"/>
      <c r="AL5018" s="37"/>
      <c r="AM5018" s="37"/>
      <c r="AN5018" s="37"/>
      <c r="AO5018" s="37"/>
      <c r="AP5018" s="37"/>
      <c r="AQ5018" s="37"/>
      <c r="AR5018" s="37"/>
      <c r="AS5018" s="37"/>
      <c r="AT5018" s="37"/>
      <c r="AU5018" s="37"/>
      <c r="AV5018" s="37"/>
      <c r="AW5018" s="37"/>
      <c r="AX5018" s="37"/>
      <c r="AY5018" s="37"/>
      <c r="AZ5018" s="37"/>
      <c r="BA5018" s="37"/>
      <c r="BB5018" s="37"/>
      <c r="BC5018" s="37"/>
      <c r="BD5018" s="37"/>
      <c r="BE5018" s="37"/>
      <c r="BF5018" s="37"/>
      <c r="BG5018" s="37"/>
      <c r="BH5018" s="37"/>
      <c r="BI5018" s="37"/>
      <c r="BJ5018" s="37"/>
      <c r="BK5018" s="37"/>
      <c r="BL5018" s="37"/>
      <c r="BM5018" s="37"/>
      <c r="BN5018" s="37"/>
      <c r="BO5018" s="37"/>
      <c r="BP5018" s="37"/>
      <c r="BQ5018" s="37"/>
      <c r="BR5018" s="37"/>
      <c r="BS5018" s="37"/>
      <c r="BT5018" s="37"/>
      <c r="BU5018" s="37"/>
      <c r="BV5018" s="37"/>
      <c r="BW5018" s="37"/>
      <c r="BX5018" s="37"/>
      <c r="BY5018" s="37"/>
      <c r="BZ5018" s="37"/>
      <c r="CA5018" s="37"/>
      <c r="CB5018" s="37"/>
      <c r="CC5018" s="37"/>
      <c r="CD5018" s="37"/>
      <c r="CE5018" s="37"/>
      <c r="CF5018" s="37"/>
      <c r="CG5018" s="37"/>
      <c r="CH5018" s="37"/>
      <c r="CI5018" s="37"/>
      <c r="CJ5018" s="37"/>
      <c r="CK5018" s="37"/>
      <c r="CL5018" s="37"/>
      <c r="CM5018" s="37"/>
      <c r="CN5018" s="37"/>
      <c r="CO5018" s="37"/>
      <c r="CP5018" s="37"/>
      <c r="CQ5018" s="37"/>
      <c r="CR5018" s="37"/>
      <c r="CS5018" s="37"/>
      <c r="CT5018" s="37"/>
      <c r="CU5018" s="37"/>
      <c r="CV5018" s="37"/>
      <c r="CW5018" s="37"/>
      <c r="CX5018" s="37"/>
      <c r="CY5018" s="37"/>
      <c r="CZ5018" s="37"/>
      <c r="DA5018" s="37"/>
      <c r="DB5018" s="37"/>
      <c r="DC5018" s="37"/>
      <c r="DD5018" s="37"/>
      <c r="DE5018" s="37"/>
      <c r="DF5018" s="37"/>
      <c r="DG5018" s="37"/>
      <c r="DH5018" s="37"/>
      <c r="DI5018" s="37"/>
      <c r="DJ5018" s="37"/>
      <c r="DL5018" s="13" t="str">
        <f t="shared" si="80"/>
        <v/>
      </c>
    </row>
  </sheetData>
  <autoFilter ref="A2:L175" xr:uid="{00000000-0009-0000-0000-000002000000}"/>
  <conditionalFormatting sqref="A18:A19 K18:L19 N18:DJ19">
    <cfRule type="expression" dxfId="718" priority="20817">
      <formula>AND($G81="Service provided", $B18="Sector")</formula>
    </cfRule>
    <cfRule type="expression" dxfId="717" priority="20818">
      <formula>AND($G81="Service provided", $B18="Service")</formula>
    </cfRule>
    <cfRule type="expression" dxfId="716" priority="20819">
      <formula>_xlfn.FORMULATEXT(A18)="="&amp;ADDRESS(ROW(#REF!),COLUMN(#REF!),4)</formula>
    </cfRule>
  </conditionalFormatting>
  <conditionalFormatting sqref="A21 K21:L21 N21:DJ21">
    <cfRule type="expression" dxfId="715" priority="19718">
      <formula>AND($G87="Service provided", $B21="Service")</formula>
    </cfRule>
    <cfRule type="expression" dxfId="714" priority="19717">
      <formula>AND($G87="Service provided", $B21="Sector")</formula>
    </cfRule>
    <cfRule type="expression" dxfId="713" priority="19719">
      <formula>_xlfn.FORMULATEXT(A21)="="&amp;ADDRESS(ROW(#REF!),COLUMN(#REF!),4)</formula>
    </cfRule>
  </conditionalFormatting>
  <conditionalFormatting sqref="A22:A23 K22:L23 N22:DJ23">
    <cfRule type="expression" dxfId="712" priority="20799">
      <formula>_xlfn.FORMULATEXT(A22)="="&amp;ADDRESS(ROW(#REF!),COLUMN(#REF!),4)</formula>
    </cfRule>
    <cfRule type="expression" dxfId="711" priority="20797">
      <formula>AND($G78="Service provided", $B22="Sector")</formula>
    </cfRule>
    <cfRule type="expression" dxfId="710" priority="20798">
      <formula>AND($G78="Service provided", $B22="Service")</formula>
    </cfRule>
  </conditionalFormatting>
  <conditionalFormatting sqref="A29:A30 K29:L30 N29:DJ30 K75">
    <cfRule type="expression" dxfId="709" priority="20631">
      <formula>_xlfn.FORMULATEXT(A29)="="&amp;ADDRESS(ROW(#REF!),COLUMN(#REF!),4)</formula>
    </cfRule>
    <cfRule type="expression" dxfId="708" priority="20629">
      <formula>AND($G4="Service provided", $B29="Sector")</formula>
    </cfRule>
    <cfRule type="expression" dxfId="707" priority="20630">
      <formula>AND($G4="Service provided", $B29="Service")</formula>
    </cfRule>
  </conditionalFormatting>
  <conditionalFormatting sqref="A31">
    <cfRule type="expression" dxfId="706" priority="7861">
      <formula>AND($G7="Service provided", $B31="Sector")</formula>
    </cfRule>
    <cfRule type="expression" dxfId="705" priority="7863">
      <formula>_xlfn.FORMULATEXT(A31)="="&amp;ADDRESS(ROW(#REF!),COLUMN(#REF!),4)</formula>
    </cfRule>
    <cfRule type="expression" dxfId="704" priority="7862">
      <formula>AND($G7="Service provided", $B31="Service")</formula>
    </cfRule>
    <cfRule type="expression" dxfId="703" priority="7860">
      <formula>AND($G7="Service provided", OR($B31="Region",$B31="Root"))</formula>
    </cfRule>
  </conditionalFormatting>
  <conditionalFormatting sqref="A32 K32:L32 N32:DJ32">
    <cfRule type="expression" dxfId="702" priority="21498">
      <formula>_xlfn.FORMULATEXT(A32)="="&amp;ADDRESS(ROW(#REF!),COLUMN(#REF!),4)</formula>
    </cfRule>
    <cfRule type="expression" dxfId="701" priority="21496">
      <formula>AND($G9="Service provided", $B32="Sector")</formula>
    </cfRule>
    <cfRule type="expression" dxfId="700" priority="21497">
      <formula>AND($G9="Service provided", $B32="Service")</formula>
    </cfRule>
  </conditionalFormatting>
  <conditionalFormatting sqref="A33 K33:L33 N33:DJ33 L84:DJ84">
    <cfRule type="expression" dxfId="699" priority="7665">
      <formula>_xlfn.FORMULATEXT(A33)="="&amp;ADDRESS(ROW(#REF!),COLUMN(#REF!),4)</formula>
    </cfRule>
    <cfRule type="expression" dxfId="698" priority="7664">
      <formula>AND($G24="Service provided", $B33="Service")</formula>
    </cfRule>
    <cfRule type="expression" dxfId="697" priority="7663">
      <formula>AND($G24="Service provided", $B33="Sector")</formula>
    </cfRule>
  </conditionalFormatting>
  <conditionalFormatting sqref="A34 K34:L34 N34:DJ34">
    <cfRule type="expression" dxfId="696" priority="22174">
      <formula>AND($G8="Service provided", $B34="Sector")</formula>
    </cfRule>
    <cfRule type="expression" dxfId="695" priority="22175">
      <formula>AND($G8="Service provided", $B34="Service")</formula>
    </cfRule>
    <cfRule type="expression" dxfId="694" priority="22176">
      <formula>_xlfn.FORMULATEXT(A34)="="&amp;ADDRESS(ROW(#REF!),COLUMN(#REF!),4)</formula>
    </cfRule>
  </conditionalFormatting>
  <conditionalFormatting sqref="A68 K68:DJ68 L99:DJ99">
    <cfRule type="expression" dxfId="693" priority="18692">
      <formula>AND($G28="Service provided", $B68="Sector")</formula>
    </cfRule>
    <cfRule type="expression" dxfId="692" priority="18693">
      <formula>AND($G28="Service provided", $B68="Service")</formula>
    </cfRule>
    <cfRule type="expression" dxfId="691" priority="18694">
      <formula>_xlfn.FORMULATEXT(A68)="="&amp;ADDRESS(ROW(#REF!),COLUMN(#REF!),4)</formula>
    </cfRule>
  </conditionalFormatting>
  <conditionalFormatting sqref="A69 K69:DJ69">
    <cfRule type="expression" dxfId="690" priority="21561">
      <formula>AND($G17="Service provided", $B69="Service")</formula>
    </cfRule>
    <cfRule type="expression" dxfId="689" priority="21562">
      <formula>_xlfn.FORMULATEXT(A69)="="&amp;ADDRESS(ROW(#REF!),COLUMN(#REF!),4)</formula>
    </cfRule>
    <cfRule type="expression" dxfId="688" priority="21560">
      <formula>AND($G17="Service provided", $B69="Sector")</formula>
    </cfRule>
  </conditionalFormatting>
  <conditionalFormatting sqref="A70:A72 K70:DJ72">
    <cfRule type="expression" dxfId="687" priority="21953">
      <formula>_xlfn.FORMULATEXT(A70)="="&amp;ADDRESS(ROW(#REF!),COLUMN(#REF!),4)</formula>
    </cfRule>
    <cfRule type="expression" dxfId="686" priority="21952">
      <formula>AND($G14="Service provided", $B70="Service")</formula>
    </cfRule>
    <cfRule type="expression" dxfId="685" priority="21951">
      <formula>AND($G14="Service provided", $B70="Sector")</formula>
    </cfRule>
  </conditionalFormatting>
  <conditionalFormatting sqref="A74 K74:DJ74">
    <cfRule type="expression" dxfId="684" priority="21677">
      <formula>AND($G10="Service provided", $B74="Sector")</formula>
    </cfRule>
    <cfRule type="expression" dxfId="683" priority="21678">
      <formula>AND($G10="Service provided", $B74="Service")</formula>
    </cfRule>
    <cfRule type="expression" dxfId="682" priority="21679">
      <formula>_xlfn.FORMULATEXT(A74)="="&amp;ADDRESS(ROW(#REF!),COLUMN(#REF!),4)</formula>
    </cfRule>
  </conditionalFormatting>
  <conditionalFormatting sqref="A77 K77:DJ77">
    <cfRule type="expression" dxfId="681" priority="20934">
      <formula>AND($G27="Service provided", $B77="Service")</formula>
    </cfRule>
    <cfRule type="expression" dxfId="680" priority="20935">
      <formula>_xlfn.FORMULATEXT(A77)="="&amp;ADDRESS(ROW(#REF!),COLUMN(#REF!),4)</formula>
    </cfRule>
    <cfRule type="expression" dxfId="679" priority="20933">
      <formula>AND($G27="Service provided", $B77="Sector")</formula>
    </cfRule>
  </conditionalFormatting>
  <conditionalFormatting sqref="A78 K78:DJ78">
    <cfRule type="expression" dxfId="678" priority="2572">
      <formula>AND($G77="Service provided", $B78="Sector")</formula>
    </cfRule>
    <cfRule type="expression" dxfId="677" priority="2573">
      <formula>AND($G77="Service provided", $B78="Service")</formula>
    </cfRule>
    <cfRule type="expression" dxfId="676" priority="2574">
      <formula>_xlfn.FORMULATEXT(A78)="="&amp;ADDRESS(ROW(#REF!),COLUMN(#REF!),4)</formula>
    </cfRule>
  </conditionalFormatting>
  <conditionalFormatting sqref="A79:A80 K79:DJ80 L87:DJ87">
    <cfRule type="expression" dxfId="675" priority="16350">
      <formula>AND($G68="Service provided", $B79="Service")</formula>
    </cfRule>
    <cfRule type="expression" dxfId="674" priority="16349">
      <formula>AND($G68="Service provided", $B79="Sector")</formula>
    </cfRule>
    <cfRule type="expression" dxfId="673" priority="16351">
      <formula>_xlfn.FORMULATEXT(A79)="="&amp;ADDRESS(ROW(#REF!),COLUMN(#REF!),4)</formula>
    </cfRule>
  </conditionalFormatting>
  <conditionalFormatting sqref="A85:A86 K85:DJ86">
    <cfRule type="expression" dxfId="672" priority="12103">
      <formula>AND($G71="Service provided", OR($B85="Region",$B85="Root"))</formula>
    </cfRule>
    <cfRule type="expression" dxfId="671" priority="12104">
      <formula>AND($G71="Service provided", $B85="Sector")</formula>
    </cfRule>
    <cfRule type="expression" dxfId="670" priority="12105">
      <formula>AND($G71="Service provided", $B85="Service")</formula>
    </cfRule>
    <cfRule type="expression" dxfId="669" priority="12106">
      <formula>_xlfn.FORMULATEXT(A85)="="&amp;ADDRESS(ROW(#REF!),COLUMN(#REF!),4)</formula>
    </cfRule>
  </conditionalFormatting>
  <conditionalFormatting sqref="F83">
    <cfRule type="expression" dxfId="668" priority="21053">
      <formula>_xlfn.FORMULATEXT(F83)="="&amp;ADDRESS(ROW(#REF!),COLUMN(#REF!),4)</formula>
    </cfRule>
    <cfRule type="expression" dxfId="667" priority="21052">
      <formula>AND($G83="Service provided", $B26="Service")</formula>
    </cfRule>
    <cfRule type="expression" dxfId="666" priority="21051">
      <formula>AND($G83="Service provided", OR($B26="Region",$B26="Root"))</formula>
    </cfRule>
  </conditionalFormatting>
  <conditionalFormatting sqref="F87">
    <cfRule type="expression" dxfId="665" priority="20948">
      <formula>AND($G87="Service provided", $B21="Service")</formula>
    </cfRule>
    <cfRule type="expression" dxfId="664" priority="20947">
      <formula>AND($G87="Service provided", OR($B21="Region",$B21="Root"))</formula>
    </cfRule>
    <cfRule type="expression" dxfId="663" priority="20949">
      <formula>_xlfn.FORMULATEXT(F87)="="&amp;ADDRESS(ROW(#REF!),COLUMN(#REF!),4)</formula>
    </cfRule>
  </conditionalFormatting>
  <conditionalFormatting sqref="F124:F126">
    <cfRule type="expression" dxfId="662" priority="20">
      <formula>AND($G124="Service provided", OR($B124="Region",$B124="Root"))</formula>
    </cfRule>
    <cfRule type="expression" dxfId="661" priority="21">
      <formula>AND($G124="Service provided", $B124="Sector")</formula>
    </cfRule>
    <cfRule type="expression" dxfId="660" priority="22">
      <formula>AND($G124="Service provided", $B124="Service")</formula>
    </cfRule>
    <cfRule type="expression" dxfId="659" priority="23">
      <formula>_xlfn.FORMULATEXT(F124)="="&amp;ADDRESS(ROW(#REF!),COLUMN(#REF!),4)</formula>
    </cfRule>
  </conditionalFormatting>
  <conditionalFormatting sqref="F3:J123 F127:J594 M3:M34 L35:DJ35 M36:M55 L56:DJ56 M57:M62 L63:DJ67 L103:DJ5018 G595:I598 F599:J603 F604:I610 F611:J5018">
    <cfRule type="expression" dxfId="658" priority="394">
      <formula>$G3="Technology"</formula>
    </cfRule>
  </conditionalFormatting>
  <conditionalFormatting sqref="F7:J7">
    <cfRule type="expression" dxfId="657" priority="7856">
      <formula>AND($G7="Service provided", OR($B31="Region",$B31="Root"))</formula>
    </cfRule>
    <cfRule type="expression" dxfId="656" priority="7857">
      <formula>AND($G7="Service provided", $B31="Sector")</formula>
    </cfRule>
    <cfRule type="expression" dxfId="655" priority="7859">
      <formula>_xlfn.FORMULATEXT(F7)="="&amp;ADDRESS(ROW(#REF!),COLUMN(#REF!),4)</formula>
    </cfRule>
    <cfRule type="expression" dxfId="654" priority="7858">
      <formula>AND($G7="Service provided", $B31="Service")</formula>
    </cfRule>
  </conditionalFormatting>
  <conditionalFormatting sqref="F10:J10">
    <cfRule type="expression" dxfId="653" priority="21691">
      <formula>_xlfn.FORMULATEXT(F10)="="&amp;ADDRESS(ROW(#REF!),COLUMN(#REF!),4)</formula>
    </cfRule>
    <cfRule type="expression" dxfId="652" priority="21690">
      <formula>AND($G10="Service provided", $B74="Service")</formula>
    </cfRule>
    <cfRule type="expression" dxfId="651" priority="21689">
      <formula>AND($G10="Service provided", $B74="Sector")</formula>
    </cfRule>
    <cfRule type="expression" dxfId="650" priority="21688">
      <formula>AND($G10="Service provided", OR($B74="Region",$B74="Root"))</formula>
    </cfRule>
  </conditionalFormatting>
  <conditionalFormatting sqref="F14:J16">
    <cfRule type="expression" dxfId="649" priority="21962">
      <formula>AND($G14="Service provided", OR($B70="Region",$B70="Root"))</formula>
    </cfRule>
    <cfRule type="expression" dxfId="648" priority="21964">
      <formula>AND($G14="Service provided", $B70="Service")</formula>
    </cfRule>
    <cfRule type="expression" dxfId="647" priority="21965">
      <formula>_xlfn.FORMULATEXT(F14)="="&amp;ADDRESS(ROW(#REF!),COLUMN(#REF!),4)</formula>
    </cfRule>
    <cfRule type="expression" dxfId="646" priority="21963">
      <formula>AND($G14="Service provided", $B70="Sector")</formula>
    </cfRule>
  </conditionalFormatting>
  <conditionalFormatting sqref="F17:J17">
    <cfRule type="expression" dxfId="645" priority="21572">
      <formula>AND($G17="Service provided", $B69="Sector")</formula>
    </cfRule>
    <cfRule type="expression" dxfId="644" priority="21571">
      <formula>AND($G17="Service provided", OR($B69="Region",$B69="Root"))</formula>
    </cfRule>
    <cfRule type="expression" dxfId="643" priority="21573">
      <formula>AND($G17="Service provided", $B69="Service")</formula>
    </cfRule>
    <cfRule type="expression" dxfId="642" priority="21574">
      <formula>_xlfn.FORMULATEXT(F17)="="&amp;ADDRESS(ROW(#REF!),COLUMN(#REF!),4)</formula>
    </cfRule>
  </conditionalFormatting>
  <conditionalFormatting sqref="F27:J27">
    <cfRule type="expression" dxfId="641" priority="20950">
      <formula>AND($G27="Service provided", OR($B77="Region",$B77="Root"))</formula>
    </cfRule>
    <cfRule type="expression" dxfId="640" priority="20952">
      <formula>AND($G27="Service provided", $B77="Service")</formula>
    </cfRule>
    <cfRule type="expression" dxfId="639" priority="20953">
      <formula>_xlfn.FORMULATEXT(F27)="="&amp;ADDRESS(ROW(#REF!),COLUMN(#REF!),4)</formula>
    </cfRule>
    <cfRule type="expression" dxfId="638" priority="20951">
      <formula>AND($G27="Service provided", $B77="Sector")</formula>
    </cfRule>
  </conditionalFormatting>
  <conditionalFormatting sqref="F28:J28">
    <cfRule type="expression" dxfId="637" priority="21840">
      <formula>_xlfn.FORMULATEXT(F28)="="&amp;ADDRESS(ROW(#REF!),COLUMN(#REF!),4)</formula>
    </cfRule>
    <cfRule type="expression" dxfId="636" priority="21839">
      <formula>AND($G28="Service provided", $B68="Service")</formula>
    </cfRule>
    <cfRule type="expression" dxfId="635" priority="21838">
      <formula>AND($G28="Service provided", $B68="Sector")</formula>
    </cfRule>
    <cfRule type="expression" dxfId="634" priority="21837">
      <formula>AND($G28="Service provided", OR($B68="Region",$B68="Root"))</formula>
    </cfRule>
  </conditionalFormatting>
  <conditionalFormatting sqref="F78:J79">
    <cfRule type="expression" dxfId="633" priority="21945">
      <formula>_xlfn.FORMULATEXT(F78)="="&amp;ADDRESS(ROW(#REF!),COLUMN(#REF!),4)</formula>
    </cfRule>
    <cfRule type="expression" dxfId="632" priority="21944">
      <formula>AND($G78="Service provided", $B22="Service")</formula>
    </cfRule>
    <cfRule type="expression" dxfId="631" priority="21943">
      <formula>AND($G78="Service provided", $B22="Sector")</formula>
    </cfRule>
    <cfRule type="expression" dxfId="630" priority="21942">
      <formula>AND($G78="Service provided", OR($B22="Region",$B22="Root"))</formula>
    </cfRule>
  </conditionalFormatting>
  <conditionalFormatting sqref="F81:J82">
    <cfRule type="expression" dxfId="629" priority="21941">
      <formula>_xlfn.FORMULATEXT(F81)="="&amp;ADDRESS(ROW(#REF!),COLUMN(#REF!),4)</formula>
    </cfRule>
    <cfRule type="expression" dxfId="628" priority="21940">
      <formula>AND($G81="Service provided", $B18="Service")</formula>
    </cfRule>
    <cfRule type="expression" dxfId="627" priority="21939">
      <formula>AND($G81="Service provided", $B18="Sector")</formula>
    </cfRule>
    <cfRule type="expression" dxfId="626" priority="21938">
      <formula>AND($G81="Service provided", OR($B18="Region",$B18="Root"))</formula>
    </cfRule>
  </conditionalFormatting>
  <conditionalFormatting sqref="F83:J83">
    <cfRule type="expression" dxfId="625" priority="20562">
      <formula>AND($G83="Service provided", OR($B26="Region",$B26="Root"))</formula>
    </cfRule>
    <cfRule type="expression" dxfId="624" priority="20563">
      <formula>AND($G83="Service provided", $B26="Sector")</formula>
    </cfRule>
    <cfRule type="expression" dxfId="623" priority="20564">
      <formula>AND($G83="Service provided", $B26="Service")</formula>
    </cfRule>
    <cfRule type="expression" dxfId="622" priority="20565">
      <formula>_xlfn.FORMULATEXT(F83)="="&amp;ADDRESS(ROW(#REF!),COLUMN(#REF!),4)</formula>
    </cfRule>
  </conditionalFormatting>
  <conditionalFormatting sqref="F84:J84">
    <cfRule type="expression" dxfId="621" priority="20931">
      <formula>_xlfn.FORMULATEXT(F84)="="&amp;ADDRESS(ROW(#REF!),COLUMN(#REF!),4)</formula>
    </cfRule>
    <cfRule type="expression" dxfId="620" priority="20930">
      <formula>AND($G84="Service provided", $B20="Service")</formula>
    </cfRule>
    <cfRule type="expression" dxfId="619" priority="20929">
      <formula>AND($G84="Service provided", $B20="Sector")</formula>
    </cfRule>
    <cfRule type="expression" dxfId="618" priority="20928">
      <formula>AND($G84="Service provided", OR($B20="Region",$B20="Root"))</formula>
    </cfRule>
  </conditionalFormatting>
  <conditionalFormatting sqref="F87:J87">
    <cfRule type="expression" dxfId="617" priority="19732">
      <formula>AND($G87="Service provided", OR($B21="Region",$B21="Root"))</formula>
    </cfRule>
    <cfRule type="expression" dxfId="616" priority="19733">
      <formula>AND($G87="Service provided", $B21="Sector")</formula>
    </cfRule>
    <cfRule type="expression" dxfId="615" priority="19734">
      <formula>AND($G87="Service provided", $B21="Service")</formula>
    </cfRule>
    <cfRule type="expression" dxfId="614" priority="19735">
      <formula>_xlfn.FORMULATEXT(F87)="="&amp;ADDRESS(ROW(#REF!),COLUMN(#REF!),4)</formula>
    </cfRule>
  </conditionalFormatting>
  <conditionalFormatting sqref="F124:J126">
    <cfRule type="expression" dxfId="613" priority="24">
      <formula>$G124="Technology"</formula>
    </cfRule>
  </conditionalFormatting>
  <conditionalFormatting sqref="G104:G106">
    <cfRule type="expression" dxfId="612" priority="42">
      <formula>AND($G104="Service provided", OR($B103="Region",$B103="Root"))</formula>
    </cfRule>
    <cfRule type="expression" dxfId="611" priority="43">
      <formula>AND($G104="Service provided", $B103="Sector")</formula>
    </cfRule>
    <cfRule type="expression" dxfId="610" priority="44">
      <formula>AND($G104="Service provided", $B103="Service")</formula>
    </cfRule>
    <cfRule type="expression" dxfId="609" priority="45">
      <formula>_xlfn.FORMULATEXT(G104)="="&amp;ADDRESS(ROW(#REF!),COLUMN(#REF!),4)</formula>
    </cfRule>
  </conditionalFormatting>
  <conditionalFormatting sqref="G108:G110">
    <cfRule type="expression" dxfId="608" priority="39">
      <formula>AND($G108="Service provided", $B107="Sector")</formula>
    </cfRule>
    <cfRule type="expression" dxfId="607" priority="41">
      <formula>_xlfn.FORMULATEXT(G108)="="&amp;ADDRESS(ROW(#REF!),COLUMN(#REF!),4)</formula>
    </cfRule>
    <cfRule type="expression" dxfId="606" priority="40">
      <formula>AND($G108="Service provided", $B107="Service")</formula>
    </cfRule>
    <cfRule type="expression" dxfId="605" priority="38">
      <formula>AND($G108="Service provided", OR($B107="Region",$B107="Root"))</formula>
    </cfRule>
  </conditionalFormatting>
  <conditionalFormatting sqref="G112:G114 G116:G118 G120:G122 G131:G133 G135:G137 G139:G141 G143:G145 G147:G149 G151:G153 G155:G157 G159:G161 G163:G165 G167:G169 G171:G173">
    <cfRule type="expression" dxfId="604" priority="34">
      <formula>AND($G112="Service provided", OR($B111="Region",$B111="Root"))</formula>
    </cfRule>
    <cfRule type="expression" dxfId="603" priority="35">
      <formula>AND($G112="Service provided", $B111="Sector")</formula>
    </cfRule>
    <cfRule type="expression" dxfId="602" priority="36">
      <formula>AND($G112="Service provided", $B111="Service")</formula>
    </cfRule>
    <cfRule type="expression" dxfId="601" priority="37">
      <formula>_xlfn.FORMULATEXT(G112)="="&amp;ADDRESS(ROW(#REF!),COLUMN(#REF!),4)</formula>
    </cfRule>
  </conditionalFormatting>
  <conditionalFormatting sqref="G127 G57:J57 G85:J86">
    <cfRule type="expression" dxfId="600" priority="12709">
      <formula>AND($G57="Service provided", OR($B53="Region",$B53="Root"))</formula>
    </cfRule>
  </conditionalFormatting>
  <conditionalFormatting sqref="G128:G129 G102:J102">
    <cfRule type="expression" dxfId="599" priority="1485">
      <formula>AND($G102="Service provided", OR($B101="Region",$B101="Root"))</formula>
    </cfRule>
  </conditionalFormatting>
  <conditionalFormatting sqref="G3:J3">
    <cfRule type="expression" dxfId="598" priority="21417">
      <formula>AND($G3="Service provided", OR($B24="Region",$B24="Root"))</formula>
    </cfRule>
    <cfRule type="expression" dxfId="597" priority="21418">
      <formula>AND($G3="Service provided", $B24="Sector")</formula>
    </cfRule>
    <cfRule type="expression" dxfId="596" priority="21419">
      <formula>AND($G3="Service provided", $B24="Service")</formula>
    </cfRule>
    <cfRule type="expression" dxfId="595" priority="21420">
      <formula>_xlfn.FORMULATEXT(G3)="="&amp;ADDRESS(ROW(#REF!),COLUMN(#REF!),4)</formula>
    </cfRule>
  </conditionalFormatting>
  <conditionalFormatting sqref="G4:J5">
    <cfRule type="expression" dxfId="594" priority="22221">
      <formula>_xlfn.FORMULATEXT(G4)="="&amp;ADDRESS(ROW(#REF!),COLUMN(#REF!),4)</formula>
    </cfRule>
    <cfRule type="expression" dxfId="593" priority="22220">
      <formula>AND($G4="Service provided", $B29="Service")</formula>
    </cfRule>
    <cfRule type="expression" dxfId="592" priority="22219">
      <formula>AND($G4="Service provided", $B29="Sector")</formula>
    </cfRule>
    <cfRule type="expression" dxfId="591" priority="22218">
      <formula>AND($G4="Service provided", OR($B29="Region",$B29="Root"))</formula>
    </cfRule>
  </conditionalFormatting>
  <conditionalFormatting sqref="G6:J6">
    <cfRule type="expression" dxfId="590" priority="21380">
      <formula>AND($G6="Service provided", $B73="Sector")</formula>
    </cfRule>
    <cfRule type="expression" dxfId="589" priority="21379">
      <formula>AND($G6="Service provided", OR($B73="Region",$B73="Root"))</formula>
    </cfRule>
    <cfRule type="expression" dxfId="588" priority="21382">
      <formula>_xlfn.FORMULATEXT(G6)="="&amp;ADDRESS(ROW(#REF!),COLUMN(#REF!),4)</formula>
    </cfRule>
    <cfRule type="expression" dxfId="587" priority="21381">
      <formula>AND($G6="Service provided", $B73="Service")</formula>
    </cfRule>
  </conditionalFormatting>
  <conditionalFormatting sqref="G8:J8">
    <cfRule type="expression" dxfId="586" priority="20743">
      <formula>AND($G8="Service provided", OR($B34="Region",$B34="Root"))</formula>
    </cfRule>
    <cfRule type="expression" dxfId="585" priority="20745">
      <formula>AND($G8="Service provided", $B34="Service")</formula>
    </cfRule>
    <cfRule type="expression" dxfId="584" priority="20746">
      <formula>_xlfn.FORMULATEXT(G8)="="&amp;ADDRESS(ROW(#REF!),COLUMN(#REF!),4)</formula>
    </cfRule>
    <cfRule type="expression" dxfId="583" priority="20744">
      <formula>AND($G8="Service provided", $B34="Sector")</formula>
    </cfRule>
  </conditionalFormatting>
  <conditionalFormatting sqref="G9:J9">
    <cfRule type="expression" dxfId="582" priority="21533">
      <formula>AND($G9="Service provided", $B32="Service")</formula>
    </cfRule>
    <cfRule type="expression" dxfId="581" priority="21531">
      <formula>AND($G9="Service provided", OR($B32="Region",$B32="Root"))</formula>
    </cfRule>
    <cfRule type="expression" dxfId="580" priority="21532">
      <formula>AND($G9="Service provided", $B32="Sector")</formula>
    </cfRule>
    <cfRule type="expression" dxfId="579" priority="21534">
      <formula>_xlfn.FORMULATEXT(G9)="="&amp;ADDRESS(ROW(#REF!),COLUMN(#REF!),4)</formula>
    </cfRule>
  </conditionalFormatting>
  <conditionalFormatting sqref="G11:J12 G36:J37 G39:J39">
    <cfRule type="expression" dxfId="578" priority="12987">
      <formula>AND($G11="Service provided", $B27="Service")</formula>
    </cfRule>
    <cfRule type="expression" dxfId="577" priority="12988">
      <formula>_xlfn.FORMULATEXT(G11)="="&amp;ADDRESS(ROW(#REF!),COLUMN(#REF!),4)</formula>
    </cfRule>
    <cfRule type="expression" dxfId="576" priority="12986">
      <formula>AND($G11="Service provided", $B27="Sector")</formula>
    </cfRule>
    <cfRule type="expression" dxfId="575" priority="12985">
      <formula>AND($G11="Service provided", OR($B27="Region",$B27="Root"))</formula>
    </cfRule>
  </conditionalFormatting>
  <conditionalFormatting sqref="G13:J13">
    <cfRule type="expression" dxfId="574" priority="21675">
      <formula>_xlfn.FORMULATEXT(G13)="="&amp;ADDRESS(ROW(#REF!),COLUMN(#REF!),4)</formula>
    </cfRule>
    <cfRule type="expression" dxfId="573" priority="21672">
      <formula>AND($G13="Service provided", OR($B28="Region",$B28="Root"))</formula>
    </cfRule>
    <cfRule type="expression" dxfId="572" priority="21673">
      <formula>AND($G13="Service provided", $B28="Sector")</formula>
    </cfRule>
    <cfRule type="expression" dxfId="571" priority="21674">
      <formula>AND($G13="Service provided", $B28="Service")</formula>
    </cfRule>
  </conditionalFormatting>
  <conditionalFormatting sqref="G18:J18">
    <cfRule type="expression" dxfId="570" priority="22168">
      <formula>_xlfn.FORMULATEXT(G18)="="&amp;ADDRESS(ROW(#REF!),COLUMN(#REF!),4)</formula>
    </cfRule>
    <cfRule type="expression" dxfId="569" priority="22166">
      <formula>AND($G18="Service provided", $B11="Sector")</formula>
    </cfRule>
    <cfRule type="expression" dxfId="568" priority="22165">
      <formula>AND($G18="Service provided", OR($B11="Region",$B11="Root"))</formula>
    </cfRule>
    <cfRule type="expression" dxfId="567" priority="22167">
      <formula>AND($G18="Service provided", $B11="Service")</formula>
    </cfRule>
  </conditionalFormatting>
  <conditionalFormatting sqref="G19:J19 G45:J46">
    <cfRule type="expression" dxfId="566" priority="19855">
      <formula>AND($G19="Service provided", OR($B13="Region",$B13="Root"))</formula>
    </cfRule>
    <cfRule type="expression" dxfId="565" priority="19856">
      <formula>AND($G19="Service provided", $B13="Sector")</formula>
    </cfRule>
    <cfRule type="expression" dxfId="564" priority="19857">
      <formula>AND($G19="Service provided", $B13="Service")</formula>
    </cfRule>
    <cfRule type="expression" dxfId="563" priority="19858">
      <formula>_xlfn.FORMULATEXT(G19)="="&amp;ADDRESS(ROW(#REF!),COLUMN(#REF!),4)</formula>
    </cfRule>
  </conditionalFormatting>
  <conditionalFormatting sqref="G20:J22 G25:J26 G34:J34">
    <cfRule type="expression" dxfId="562" priority="21520">
      <formula>AND($G20="Service provided", $B3="Sector")</formula>
    </cfRule>
    <cfRule type="expression" dxfId="561" priority="21522">
      <formula>_xlfn.FORMULATEXT(G20)="="&amp;ADDRESS(ROW(#REF!),COLUMN(#REF!),4)</formula>
    </cfRule>
    <cfRule type="expression" dxfId="560" priority="21521">
      <formula>AND($G20="Service provided", $B3="Service")</formula>
    </cfRule>
    <cfRule type="expression" dxfId="559" priority="21519">
      <formula>AND($G20="Service provided", OR($B3="Region",$B3="Root"))</formula>
    </cfRule>
  </conditionalFormatting>
  <conditionalFormatting sqref="G23:J23">
    <cfRule type="expression" dxfId="558" priority="21405">
      <formula>AND($G23="Service provided", $B7="Sector")</formula>
    </cfRule>
    <cfRule type="expression" dxfId="557" priority="21406">
      <formula>AND($G23="Service provided", $B7="Service")</formula>
    </cfRule>
    <cfRule type="expression" dxfId="556" priority="21407">
      <formula>_xlfn.FORMULATEXT(G23)="="&amp;ADDRESS(ROW(#REF!),COLUMN(#REF!),4)</formula>
    </cfRule>
    <cfRule type="expression" dxfId="555" priority="21404">
      <formula>AND($G23="Service provided", OR($B7="Region",$B7="Root"))</formula>
    </cfRule>
  </conditionalFormatting>
  <conditionalFormatting sqref="G24:J24 G75:J75">
    <cfRule type="expression" dxfId="554" priority="7658">
      <formula>AND($G24="Service provided", OR($B33="Region",$B33="Root"))</formula>
    </cfRule>
    <cfRule type="expression" dxfId="553" priority="7659">
      <formula>AND($G24="Service provided", $B33="Sector")</formula>
    </cfRule>
    <cfRule type="expression" dxfId="552" priority="7660">
      <formula>AND($G24="Service provided", $B33="Service")</formula>
    </cfRule>
    <cfRule type="expression" dxfId="551" priority="7661">
      <formula>_xlfn.FORMULATEXT(G24)="="&amp;ADDRESS(ROW(#REF!),COLUMN(#REF!),4)</formula>
    </cfRule>
  </conditionalFormatting>
  <conditionalFormatting sqref="G29:J29">
    <cfRule type="expression" dxfId="550" priority="21388">
      <formula>_xlfn.FORMULATEXT(G29)="="&amp;ADDRESS(ROW(#REF!),COLUMN(#REF!),4)</formula>
    </cfRule>
    <cfRule type="expression" dxfId="549" priority="21387">
      <formula>AND($G29="Service provided", $B16="Service")</formula>
    </cfRule>
    <cfRule type="expression" dxfId="548" priority="21386">
      <formula>AND($G29="Service provided", $B16="Sector")</formula>
    </cfRule>
    <cfRule type="expression" dxfId="547" priority="21385">
      <formula>AND($G29="Service provided", OR($B16="Region",$B16="Root"))</formula>
    </cfRule>
  </conditionalFormatting>
  <conditionalFormatting sqref="G30:J30">
    <cfRule type="expression" dxfId="546" priority="21201">
      <formula>_xlfn.FORMULATEXT(G30)="="&amp;ADDRESS(ROW(#REF!),COLUMN(#REF!),4)</formula>
    </cfRule>
    <cfRule type="expression" dxfId="545" priority="21200">
      <formula>AND($G30="Service provided", $B6="Service")</formula>
    </cfRule>
    <cfRule type="expression" dxfId="544" priority="21199">
      <formula>AND($G30="Service provided", $B6="Sector")</formula>
    </cfRule>
    <cfRule type="expression" dxfId="543" priority="21198">
      <formula>AND($G30="Service provided", OR($B6="Region",$B6="Root"))</formula>
    </cfRule>
  </conditionalFormatting>
  <conditionalFormatting sqref="G31:J31">
    <cfRule type="expression" dxfId="542" priority="20704">
      <formula>_xlfn.FORMULATEXT(G31)="="&amp;ADDRESS(ROW(#REF!),COLUMN(#REF!),4)</formula>
    </cfRule>
    <cfRule type="expression" dxfId="541" priority="20701">
      <formula>AND($G31="Service provided", OR($B10="Region",$B10="Root"))</formula>
    </cfRule>
    <cfRule type="expression" dxfId="540" priority="20702">
      <formula>AND($G31="Service provided", $B10="Sector")</formula>
    </cfRule>
    <cfRule type="expression" dxfId="539" priority="20703">
      <formula>AND($G31="Service provided", $B10="Service")</formula>
    </cfRule>
  </conditionalFormatting>
  <conditionalFormatting sqref="G32:J33">
    <cfRule type="expression" dxfId="538" priority="6360">
      <formula>AND($G32="Service provided", OR($B14="Region",$B14="Root"))</formula>
    </cfRule>
    <cfRule type="expression" dxfId="537" priority="6363">
      <formula>_xlfn.FORMULATEXT(G32)="="&amp;ADDRESS(ROW(#REF!),COLUMN(#REF!),4)</formula>
    </cfRule>
    <cfRule type="expression" dxfId="536" priority="6362">
      <formula>AND($G32="Service provided", $B14="Service")</formula>
    </cfRule>
    <cfRule type="expression" dxfId="535" priority="6361">
      <formula>AND($G32="Service provided", $B14="Sector")</formula>
    </cfRule>
  </conditionalFormatting>
  <conditionalFormatting sqref="G38:J38">
    <cfRule type="expression" dxfId="534" priority="19060">
      <formula>AND($G38="Service provided", $B50="Service")</formula>
    </cfRule>
    <cfRule type="expression" dxfId="533" priority="19058">
      <formula>AND($G38="Service provided", OR($B50="Region",$B50="Root"))</formula>
    </cfRule>
    <cfRule type="expression" dxfId="532" priority="19061">
      <formula>_xlfn.FORMULATEXT(G38)="="&amp;ADDRESS(ROW(#REF!),COLUMN(#REF!),4)</formula>
    </cfRule>
    <cfRule type="expression" dxfId="531" priority="19059">
      <formula>AND($G38="Service provided", $B50="Sector")</formula>
    </cfRule>
  </conditionalFormatting>
  <conditionalFormatting sqref="G40:J40">
    <cfRule type="expression" dxfId="530" priority="11132">
      <formula>AND($G40="Service provided", OR($B54="Region",$B54="Root"))</formula>
    </cfRule>
    <cfRule type="expression" dxfId="529" priority="11133">
      <formula>AND($G40="Service provided", $B54="Sector")</formula>
    </cfRule>
    <cfRule type="expression" dxfId="528" priority="11135">
      <formula>_xlfn.FORMULATEXT(G40)="="&amp;ADDRESS(ROW(#REF!),COLUMN(#REF!),4)</formula>
    </cfRule>
    <cfRule type="expression" dxfId="527" priority="11134">
      <formula>AND($G40="Service provided", $B54="Service")</formula>
    </cfRule>
  </conditionalFormatting>
  <conditionalFormatting sqref="G41:J42 G88:J88">
    <cfRule type="expression" dxfId="526" priority="79">
      <formula>AND($G41="Service provided", $B51="Sector")</formula>
    </cfRule>
    <cfRule type="expression" dxfId="525" priority="81">
      <formula>_xlfn.FORMULATEXT(G41)="="&amp;ADDRESS(ROW(#REF!),COLUMN(#REF!),4)</formula>
    </cfRule>
    <cfRule type="expression" dxfId="524" priority="80">
      <formula>AND($G41="Service provided", $B51="Service")</formula>
    </cfRule>
    <cfRule type="expression" dxfId="523" priority="78">
      <formula>AND($G41="Service provided", OR($B51="Region",$B51="Root"))</formula>
    </cfRule>
  </conditionalFormatting>
  <conditionalFormatting sqref="G43:J43">
    <cfRule type="expression" dxfId="522" priority="19503">
      <formula>AND($G43="Service provided", OR($B49="Region",$B49="Root"))</formula>
    </cfRule>
    <cfRule type="expression" dxfId="521" priority="19504">
      <formula>AND($G43="Service provided", $B49="Sector")</formula>
    </cfRule>
    <cfRule type="expression" dxfId="520" priority="19505">
      <formula>AND($G43="Service provided", $B49="Service")</formula>
    </cfRule>
    <cfRule type="expression" dxfId="519" priority="19506">
      <formula>_xlfn.FORMULATEXT(G43)="="&amp;ADDRESS(ROW(#REF!),COLUMN(#REF!),4)</formula>
    </cfRule>
  </conditionalFormatting>
  <conditionalFormatting sqref="G44:J44 G62:J62">
    <cfRule type="expression" dxfId="518" priority="19921">
      <formula>AND($G44="Service provided", $B41="Sector")</formula>
    </cfRule>
    <cfRule type="expression" dxfId="517" priority="19923">
      <formula>_xlfn.FORMULATEXT(G44)="="&amp;ADDRESS(ROW(#REF!),COLUMN(#REF!),4)</formula>
    </cfRule>
    <cfRule type="expression" dxfId="516" priority="19922">
      <formula>AND($G44="Service provided", $B41="Service")</formula>
    </cfRule>
    <cfRule type="expression" dxfId="515" priority="19920">
      <formula>AND($G44="Service provided", OR($B41="Region",$B41="Root"))</formula>
    </cfRule>
  </conditionalFormatting>
  <conditionalFormatting sqref="G47:J48">
    <cfRule type="expression" dxfId="514" priority="21783">
      <formula>AND($G47="Service provided", $B91="Service")</formula>
    </cfRule>
    <cfRule type="expression" dxfId="513" priority="21782">
      <formula>AND($G47="Service provided", $B91="Sector")</formula>
    </cfRule>
    <cfRule type="expression" dxfId="512" priority="21781">
      <formula>AND($G47="Service provided", OR($B91="Region",$B91="Root"))</formula>
    </cfRule>
    <cfRule type="expression" dxfId="511" priority="21784">
      <formula>_xlfn.FORMULATEXT(G47)="="&amp;ADDRESS(ROW(#REF!),COLUMN(#REF!),4)</formula>
    </cfRule>
  </conditionalFormatting>
  <conditionalFormatting sqref="G49:J50 G91:J92 G97:J98">
    <cfRule type="expression" dxfId="510" priority="1287">
      <formula>_xlfn.FORMULATEXT(G49)="="&amp;ADDRESS(ROW(#REF!),COLUMN(#REF!),4)</formula>
    </cfRule>
    <cfRule type="expression" dxfId="509" priority="1286">
      <formula>AND($G49="Service provided", $B47="Service")</formula>
    </cfRule>
    <cfRule type="expression" dxfId="508" priority="1285">
      <formula>AND($G49="Service provided", $B47="Sector")</formula>
    </cfRule>
    <cfRule type="expression" dxfId="507" priority="1284">
      <formula>AND($G49="Service provided", OR($B47="Region",$B47="Root"))</formula>
    </cfRule>
  </conditionalFormatting>
  <conditionalFormatting sqref="G51:J52">
    <cfRule type="expression" dxfId="506" priority="19919">
      <formula>_xlfn.FORMULATEXT(G51)="="&amp;ADDRESS(ROW(#REF!),COLUMN(#REF!),4)</formula>
    </cfRule>
    <cfRule type="expression" dxfId="505" priority="19918">
      <formula>AND($G51="Service provided", $B41="Service")</formula>
    </cfRule>
    <cfRule type="expression" dxfId="504" priority="19917">
      <formula>AND($G51="Service provided", $B41="Sector")</formula>
    </cfRule>
    <cfRule type="expression" dxfId="503" priority="19916">
      <formula>AND($G51="Service provided", OR($B41="Region",$B41="Root"))</formula>
    </cfRule>
  </conditionalFormatting>
  <conditionalFormatting sqref="G53:J53 G89:J90 G93:J94">
    <cfRule type="expression" dxfId="502" priority="12687">
      <formula>AND($G53="Service provided", $B57="Service")</formula>
    </cfRule>
    <cfRule type="expression" dxfId="501" priority="12685">
      <formula>AND($G53="Service provided", OR($B57="Region",$B57="Root"))</formula>
    </cfRule>
    <cfRule type="expression" dxfId="500" priority="12686">
      <formula>AND($G53="Service provided", $B57="Sector")</formula>
    </cfRule>
    <cfRule type="expression" dxfId="499" priority="12688">
      <formula>_xlfn.FORMULATEXT(G53)="="&amp;ADDRESS(ROW(#REF!),COLUMN(#REF!),4)</formula>
    </cfRule>
  </conditionalFormatting>
  <conditionalFormatting sqref="G54:J54">
    <cfRule type="expression" dxfId="498" priority="3624">
      <formula>_xlfn.FORMULATEXT(G54)="="&amp;ADDRESS(ROW(#REF!),COLUMN(#REF!),4)</formula>
    </cfRule>
    <cfRule type="expression" dxfId="497" priority="3623">
      <formula>AND($G54="Service provided", $B38="Service")</formula>
    </cfRule>
    <cfRule type="expression" dxfId="496" priority="3621">
      <formula>AND($G54="Service provided", OR($B38="Region",$B38="Root"))</formula>
    </cfRule>
    <cfRule type="expression" dxfId="495" priority="3622">
      <formula>AND($G54="Service provided", $B38="Sector")</formula>
    </cfRule>
  </conditionalFormatting>
  <conditionalFormatting sqref="G55:J55">
    <cfRule type="expression" dxfId="494" priority="19147">
      <formula>_xlfn.FORMULATEXT(G55)="="&amp;ADDRESS(ROW(#REF!),COLUMN(#REF!),4)</formula>
    </cfRule>
    <cfRule type="expression" dxfId="493" priority="19144">
      <formula>AND($G55="Service provided", OR($B43="Region",$B43="Root"))</formula>
    </cfRule>
    <cfRule type="expression" dxfId="492" priority="19145">
      <formula>AND($G55="Service provided", $B43="Sector")</formula>
    </cfRule>
    <cfRule type="expression" dxfId="491" priority="19146">
      <formula>AND($G55="Service provided", $B43="Service")</formula>
    </cfRule>
  </conditionalFormatting>
  <conditionalFormatting sqref="G57:J57 G85:J86 G127">
    <cfRule type="expression" dxfId="490" priority="12712">
      <formula>_xlfn.FORMULATEXT(G57)="="&amp;ADDRESS(ROW(#REF!),COLUMN(#REF!),4)</formula>
    </cfRule>
    <cfRule type="expression" dxfId="489" priority="12710">
      <formula>AND($G57="Service provided", $B53="Sector")</formula>
    </cfRule>
    <cfRule type="expression" dxfId="488" priority="12711">
      <formula>AND($G57="Service provided", $B53="Service")</formula>
    </cfRule>
  </conditionalFormatting>
  <conditionalFormatting sqref="G58:J58">
    <cfRule type="expression" dxfId="487" priority="2746">
      <formula>AND($G58="Service provided", $B62="Service")</formula>
    </cfRule>
    <cfRule type="expression" dxfId="486" priority="2745">
      <formula>AND($G58="Service provided", $B62="Sector")</formula>
    </cfRule>
    <cfRule type="expression" dxfId="485" priority="2747">
      <formula>_xlfn.FORMULATEXT(G58)="="&amp;ADDRESS(ROW(#REF!),COLUMN(#REF!),4)</formula>
    </cfRule>
    <cfRule type="expression" dxfId="484" priority="2744">
      <formula>AND($G58="Service provided", OR($B62="Region",$B62="Root"))</formula>
    </cfRule>
  </conditionalFormatting>
  <conditionalFormatting sqref="G59:J59 G73:J74 F74 G100:J100">
    <cfRule type="expression" dxfId="483" priority="17284">
      <formula>AND($G59="Service provided", $B61="Service")</formula>
    </cfRule>
    <cfRule type="expression" dxfId="482" priority="17285">
      <formula>_xlfn.FORMULATEXT(F59)="="&amp;ADDRESS(ROW(#REF!),COLUMN(#REF!),4)</formula>
    </cfRule>
    <cfRule type="expression" dxfId="481" priority="17282">
      <formula>AND($G59="Service provided", OR($B61="Region",$B61="Root"))</formula>
    </cfRule>
    <cfRule type="expression" dxfId="480" priority="17283">
      <formula>AND($G59="Service provided", $B61="Sector")</formula>
    </cfRule>
  </conditionalFormatting>
  <conditionalFormatting sqref="G60:J60">
    <cfRule type="expression" dxfId="479" priority="26">
      <formula>AND($G60="Service provided", OR($B54="Region",$B54="Root"))</formula>
    </cfRule>
    <cfRule type="expression" dxfId="478" priority="27">
      <formula>AND($G60="Service provided", $B54="Sector")</formula>
    </cfRule>
    <cfRule type="expression" dxfId="477" priority="28">
      <formula>AND($G60="Service provided", $B54="Service")</formula>
    </cfRule>
    <cfRule type="expression" dxfId="476" priority="29">
      <formula>_xlfn.FORMULATEXT(G60)="="&amp;ADDRESS(ROW(#REF!),COLUMN(#REF!),4)</formula>
    </cfRule>
  </conditionalFormatting>
  <conditionalFormatting sqref="G61:J61">
    <cfRule type="expression" dxfId="475" priority="18696">
      <formula>AND($G61="Service provided", $B100="Sector")</formula>
    </cfRule>
    <cfRule type="expression" dxfId="474" priority="18698">
      <formula>_xlfn.FORMULATEXT(G61)="="&amp;ADDRESS(ROW(#REF!),COLUMN(#REF!),4)</formula>
    </cfRule>
    <cfRule type="expression" dxfId="473" priority="18697">
      <formula>AND($G61="Service provided", $B100="Service")</formula>
    </cfRule>
    <cfRule type="expression" dxfId="472" priority="18695">
      <formula>AND($G61="Service provided", OR($B100="Region",$B100="Root"))</formula>
    </cfRule>
  </conditionalFormatting>
  <conditionalFormatting sqref="G68:J69 G76:J76">
    <cfRule type="expression" dxfId="471" priority="16345">
      <formula>AND($G68="Service provided", $B79="Sector")</formula>
    </cfRule>
    <cfRule type="expression" dxfId="470" priority="16347">
      <formula>_xlfn.FORMULATEXT(G68)="="&amp;ADDRESS(ROW(#REF!),COLUMN(#REF!),4)</formula>
    </cfRule>
    <cfRule type="expression" dxfId="469" priority="16344">
      <formula>AND($G68="Service provided", OR($B79="Region",$B79="Root"))</formula>
    </cfRule>
    <cfRule type="expression" dxfId="468" priority="16346">
      <formula>AND($G68="Service provided", $B79="Service")</formula>
    </cfRule>
  </conditionalFormatting>
  <conditionalFormatting sqref="G70:J70">
    <cfRule type="expression" dxfId="467" priority="15970">
      <formula>AND($G70="Service provided", $B83="Service")</formula>
    </cfRule>
    <cfRule type="expression" dxfId="466" priority="15969">
      <formula>AND($G70="Service provided", $B83="Sector")</formula>
    </cfRule>
    <cfRule type="expression" dxfId="465" priority="15968">
      <formula>AND($G70="Service provided", OR($B83="Region",$B83="Root"))</formula>
    </cfRule>
    <cfRule type="expression" dxfId="464" priority="15971">
      <formula>_xlfn.FORMULATEXT(G70)="="&amp;ADDRESS(ROW(#REF!),COLUMN(#REF!),4)</formula>
    </cfRule>
  </conditionalFormatting>
  <conditionalFormatting sqref="G71:J72">
    <cfRule type="expression" dxfId="463" priority="12098">
      <formula>_xlfn.FORMULATEXT(G71)="="&amp;ADDRESS(ROW(#REF!),COLUMN(#REF!),4)</formula>
    </cfRule>
    <cfRule type="expression" dxfId="462" priority="12095">
      <formula>AND($G71="Service provided", OR($B85="Region",$B85="Root"))</formula>
    </cfRule>
    <cfRule type="expression" dxfId="461" priority="12096">
      <formula>AND($G71="Service provided", $B85="Sector")</formula>
    </cfRule>
    <cfRule type="expression" dxfId="460" priority="12097">
      <formula>AND($G71="Service provided", $B85="Service")</formula>
    </cfRule>
  </conditionalFormatting>
  <conditionalFormatting sqref="G77:J77">
    <cfRule type="expression" dxfId="459" priority="2568">
      <formula>AND($G77="Service provided", $B78="Sector")</formula>
    </cfRule>
    <cfRule type="expression" dxfId="458" priority="2567">
      <formula>AND($G77="Service provided", OR($B78="Region",$B78="Root"))</formula>
    </cfRule>
    <cfRule type="expression" dxfId="457" priority="2570">
      <formula>_xlfn.FORMULATEXT(G77)="="&amp;ADDRESS(ROW(#REF!),COLUMN(#REF!),4)</formula>
    </cfRule>
    <cfRule type="expression" dxfId="456" priority="2569">
      <formula>AND($G77="Service provided", $B78="Service")</formula>
    </cfRule>
  </conditionalFormatting>
  <conditionalFormatting sqref="G80:J80">
    <cfRule type="expression" dxfId="455" priority="21047">
      <formula>_xlfn.FORMULATEXT(G80)="="&amp;ADDRESS(ROW(#REF!),COLUMN(#REF!),4)</formula>
    </cfRule>
    <cfRule type="expression" dxfId="454" priority="21046">
      <formula>AND($G80="Service provided", $B25="Service")</formula>
    </cfRule>
    <cfRule type="expression" dxfId="453" priority="21044">
      <formula>AND($G80="Service provided", OR($B25="Region",$B25="Root"))</formula>
    </cfRule>
    <cfRule type="expression" dxfId="452" priority="21045">
      <formula>AND($G80="Service provided", $B25="Sector")</formula>
    </cfRule>
  </conditionalFormatting>
  <conditionalFormatting sqref="G95:J96">
    <cfRule type="expression" dxfId="451" priority="21814">
      <formula>AND($G95="Service provided", $B45="Sector")</formula>
    </cfRule>
    <cfRule type="expression" dxfId="450" priority="21813">
      <formula>AND($G95="Service provided", OR($B45="Region",$B45="Root"))</formula>
    </cfRule>
    <cfRule type="expression" dxfId="449" priority="21816">
      <formula>_xlfn.FORMULATEXT(G95)="="&amp;ADDRESS(ROW(#REF!),COLUMN(#REF!),4)</formula>
    </cfRule>
    <cfRule type="expression" dxfId="448" priority="21815">
      <formula>AND($G95="Service provided", $B45="Service")</formula>
    </cfRule>
  </conditionalFormatting>
  <conditionalFormatting sqref="G99:J99">
    <cfRule type="expression" dxfId="447" priority="56">
      <formula>AND($G99="Service provided", $B101="Sector")</formula>
    </cfRule>
    <cfRule type="expression" dxfId="446" priority="57">
      <formula>AND($G99="Service provided", $B101="Service")</formula>
    </cfRule>
    <cfRule type="expression" dxfId="445" priority="58">
      <formula>_xlfn.FORMULATEXT(G99)="="&amp;ADDRESS(ROW(#REF!),COLUMN(#REF!),4)</formula>
    </cfRule>
    <cfRule type="expression" dxfId="444" priority="55">
      <formula>AND($G99="Service provided", OR($B101="Region",$B101="Root"))</formula>
    </cfRule>
  </conditionalFormatting>
  <conditionalFormatting sqref="G101:J101">
    <cfRule type="expression" dxfId="443" priority="18750">
      <formula>_xlfn.FORMULATEXT(G101)="="&amp;ADDRESS(ROW(#REF!),COLUMN(#REF!),4)</formula>
    </cfRule>
    <cfRule type="expression" dxfId="442" priority="18749">
      <formula>AND($G101="Service provided", $B58="Service")</formula>
    </cfRule>
    <cfRule type="expression" dxfId="441" priority="18748">
      <formula>AND($G101="Service provided", $B58="Sector")</formula>
    </cfRule>
    <cfRule type="expression" dxfId="440" priority="18747">
      <formula>AND($G101="Service provided", OR($B58="Region",$B58="Root"))</formula>
    </cfRule>
  </conditionalFormatting>
  <conditionalFormatting sqref="G102:J102 G128:G129">
    <cfRule type="expression" dxfId="439" priority="1488">
      <formula>_xlfn.FORMULATEXT(G102)="="&amp;ADDRESS(ROW(#REF!),COLUMN(#REF!),4)</formula>
    </cfRule>
    <cfRule type="expression" dxfId="438" priority="1487">
      <formula>AND($G102="Service provided", $B101="Service")</formula>
    </cfRule>
    <cfRule type="expression" dxfId="437" priority="1486">
      <formula>AND($G102="Service provided", $B101="Sector")</formula>
    </cfRule>
  </conditionalFormatting>
  <conditionalFormatting sqref="J104:J106">
    <cfRule type="expression" dxfId="436" priority="47">
      <formula>AND($G104="Service provided", $B100="Sector")</formula>
    </cfRule>
    <cfRule type="expression" dxfId="435" priority="46">
      <formula>AND($G104="Service provided", OR($B100="Region",$B100="Root"))</formula>
    </cfRule>
    <cfRule type="expression" dxfId="434" priority="49">
      <formula>_xlfn.FORMULATEXT(J104)="="&amp;ADDRESS(ROW(#REF!),COLUMN(#REF!),4)</formula>
    </cfRule>
    <cfRule type="expression" dxfId="433" priority="48">
      <formula>AND($G104="Service provided", $B100="Service")</formula>
    </cfRule>
  </conditionalFormatting>
  <conditionalFormatting sqref="J595:J596 J598">
    <cfRule type="expression" dxfId="432" priority="18">
      <formula>AND($G595="Service provided", $B523="Service")</formula>
    </cfRule>
    <cfRule type="expression" dxfId="431" priority="19">
      <formula>_xlfn.FORMULATEXT(J595)="="&amp;ADDRESS(ROW(#REF!),COLUMN(#REF!),4)</formula>
    </cfRule>
    <cfRule type="expression" dxfId="430" priority="17">
      <formula>AND($G595="Service provided", $B523="Sector")</formula>
    </cfRule>
    <cfRule type="expression" dxfId="429" priority="16">
      <formula>AND($G595="Service provided", OR($B523="Region",$B523="Root"))</formula>
    </cfRule>
    <cfRule type="expression" dxfId="428" priority="15">
      <formula>$G595="Technology"</formula>
    </cfRule>
  </conditionalFormatting>
  <conditionalFormatting sqref="J597">
    <cfRule type="expression" dxfId="427" priority="14">
      <formula>$G597="Technology"</formula>
    </cfRule>
    <cfRule type="expression" dxfId="426" priority="13">
      <formula>_xlfn.FORMULATEXT(J597)="="&amp;ADDRESS(ROW(I597),COLUMN(I597),4)</formula>
    </cfRule>
    <cfRule type="expression" dxfId="425" priority="12">
      <formula>AND($G597="Service provided", $B597="Service")</formula>
    </cfRule>
    <cfRule type="expression" dxfId="424" priority="11">
      <formula>AND($G597="Service provided", $B597="Sector")</formula>
    </cfRule>
    <cfRule type="expression" dxfId="423" priority="10">
      <formula>AND($G597="Service provided", OR($B597="Region",$B597="Root"))</formula>
    </cfRule>
  </conditionalFormatting>
  <conditionalFormatting sqref="J604">
    <cfRule type="expression" dxfId="422" priority="3">
      <formula>AND($G604="Service provided", $B604="Service")</formula>
    </cfRule>
    <cfRule type="expression" dxfId="421" priority="1">
      <formula>AND($G604="Service provided", OR($B604="Region",$B604="Root"))</formula>
    </cfRule>
    <cfRule type="expression" dxfId="420" priority="2">
      <formula>AND($G604="Service provided", $B604="Sector")</formula>
    </cfRule>
    <cfRule type="expression" dxfId="419" priority="4">
      <formula>_xlfn.FORMULATEXT(J604)="="&amp;ADDRESS(ROW(I604),COLUMN(I604),4)</formula>
    </cfRule>
  </conditionalFormatting>
  <conditionalFormatting sqref="J605:J610">
    <cfRule type="expression" dxfId="418" priority="5">
      <formula>$G605="Technology"</formula>
    </cfRule>
    <cfRule type="expression" dxfId="417" priority="9">
      <formula>_xlfn.FORMULATEXT(J605)="="&amp;ADDRESS(ROW(#REF!),COLUMN(#REF!),4)</formula>
    </cfRule>
    <cfRule type="expression" dxfId="416" priority="8">
      <formula>AND($G605="Service provided", $B605="Service")</formula>
    </cfRule>
    <cfRule type="expression" dxfId="415" priority="7">
      <formula>AND($G605="Service provided", $B605="Sector")</formula>
    </cfRule>
    <cfRule type="expression" dxfId="414" priority="6">
      <formula>AND($G605="Service provided", OR($B605="Region",$B605="Root"))</formula>
    </cfRule>
  </conditionalFormatting>
  <conditionalFormatting sqref="K3 A20 K20:L20 N20:DJ20">
    <cfRule type="expression" dxfId="413" priority="20913">
      <formula>AND($G67="Service provided", $B3="Sector")</formula>
    </cfRule>
    <cfRule type="expression" dxfId="412" priority="20914">
      <formula>AND($G67="Service provided", $B3="Service")</formula>
    </cfRule>
    <cfRule type="expression" dxfId="411" priority="20915">
      <formula>_xlfn.FORMULATEXT(A3)="="&amp;ADDRESS(ROW(#REF!),COLUMN(#REF!),4)</formula>
    </cfRule>
  </conditionalFormatting>
  <conditionalFormatting sqref="K4:K5">
    <cfRule type="expression" dxfId="410" priority="22265">
      <formula>_xlfn.FORMULATEXT(K4)="="&amp;ADDRESS(ROW(#REF!),COLUMN(#REF!),4)</formula>
    </cfRule>
    <cfRule type="expression" dxfId="409" priority="22264">
      <formula>AND($G103="Service provided", $B4="Service")</formula>
    </cfRule>
    <cfRule type="expression" dxfId="408" priority="22262">
      <formula>AND($G103="Service provided", OR($B4="Region",$B4="Root"))</formula>
    </cfRule>
    <cfRule type="expression" dxfId="407" priority="22263">
      <formula>AND($G103="Service provided", $B4="Sector")</formula>
    </cfRule>
  </conditionalFormatting>
  <conditionalFormatting sqref="K6 A26 K26:L26 N26:DJ26 K54">
    <cfRule type="expression" dxfId="406" priority="18399">
      <formula>_xlfn.FORMULATEXT(A6)="="&amp;ADDRESS(ROW(#REF!),COLUMN(#REF!),4)</formula>
    </cfRule>
    <cfRule type="expression" dxfId="405" priority="18397">
      <formula>AND($G63="Service provided", $B6="Sector")</formula>
    </cfRule>
    <cfRule type="expression" dxfId="404" priority="18398">
      <formula>AND($G63="Service provided", $B6="Service")</formula>
    </cfRule>
  </conditionalFormatting>
  <conditionalFormatting sqref="K7:K9">
    <cfRule type="expression" dxfId="403" priority="21985">
      <formula>_xlfn.FORMULATEXT(K7)="="&amp;ADDRESS(ROW(#REF!),COLUMN(#REF!),4)</formula>
    </cfRule>
    <cfRule type="expression" dxfId="402" priority="21984">
      <formula>AND($G105="Service provided", $B7="Service")</formula>
    </cfRule>
    <cfRule type="expression" dxfId="401" priority="21982">
      <formula>AND($G105="Service provided", OR($B7="Region",$B7="Root"))</formula>
    </cfRule>
    <cfRule type="expression" dxfId="400" priority="21983">
      <formula>AND($G105="Service provided", $B7="Sector")</formula>
    </cfRule>
  </conditionalFormatting>
  <conditionalFormatting sqref="K10:K12">
    <cfRule type="expression" dxfId="399" priority="22257">
      <formula>_xlfn.FORMULATEXT(K10)="="&amp;ADDRESS(ROW(#REF!),COLUMN(#REF!),4)</formula>
    </cfRule>
    <cfRule type="expression" dxfId="398" priority="22255">
      <formula>AND($G64="Service provided", $B10="Sector")</formula>
    </cfRule>
    <cfRule type="expression" dxfId="397" priority="22254">
      <formula>AND($G64="Service provided", OR($B10="Region",$B10="Root"))</formula>
    </cfRule>
    <cfRule type="expression" dxfId="396" priority="22256">
      <formula>AND($G64="Service provided", $B10="Service")</formula>
    </cfRule>
  </conditionalFormatting>
  <conditionalFormatting sqref="K13">
    <cfRule type="expression" dxfId="395" priority="21946">
      <formula>AND($G66="Service provided", OR($B13="Region",$B13="Root"))</formula>
    </cfRule>
    <cfRule type="expression" dxfId="394" priority="21947">
      <formula>AND($G66="Service provided", $B13="Sector")</formula>
    </cfRule>
    <cfRule type="expression" dxfId="393" priority="21949">
      <formula>_xlfn.FORMULATEXT(K13)="="&amp;ADDRESS(ROW(#REF!),COLUMN(#REF!),4)</formula>
    </cfRule>
    <cfRule type="expression" dxfId="392" priority="21948">
      <formula>AND($G66="Service provided", $B13="Service")</formula>
    </cfRule>
  </conditionalFormatting>
  <conditionalFormatting sqref="K14">
    <cfRule type="expression" dxfId="391" priority="21536">
      <formula>AND($G100="Service provided", $B14="Sector")</formula>
    </cfRule>
    <cfRule type="expression" dxfId="390" priority="21537">
      <formula>AND($G100="Service provided", $B14="Service")</formula>
    </cfRule>
    <cfRule type="expression" dxfId="389" priority="21538">
      <formula>_xlfn.FORMULATEXT(K14)="="&amp;ADDRESS(ROW(#REF!),COLUMN(#REF!),4)</formula>
    </cfRule>
    <cfRule type="expression" dxfId="388" priority="21535">
      <formula>AND($G100="Service provided", OR($B14="Region",$B14="Root"))</formula>
    </cfRule>
  </conditionalFormatting>
  <conditionalFormatting sqref="K15:K16">
    <cfRule type="expression" dxfId="387" priority="21976">
      <formula>AND($G61="Service provided", $B15="Service")</formula>
    </cfRule>
    <cfRule type="expression" dxfId="386" priority="21975">
      <formula>AND($G61="Service provided", $B15="Sector")</formula>
    </cfRule>
    <cfRule type="expression" dxfId="385" priority="21974">
      <formula>AND($G61="Service provided", OR($B15="Region",$B15="Root"))</formula>
    </cfRule>
    <cfRule type="expression" dxfId="384" priority="21977">
      <formula>_xlfn.FORMULATEXT(K15)="="&amp;ADDRESS(ROW(#REF!),COLUMN(#REF!),4)</formula>
    </cfRule>
  </conditionalFormatting>
  <conditionalFormatting sqref="K17">
    <cfRule type="expression" dxfId="383" priority="21474">
      <formula>_xlfn.FORMULATEXT(K17)="="&amp;ADDRESS(ROW(#REF!),COLUMN(#REF!),4)</formula>
    </cfRule>
    <cfRule type="expression" dxfId="382" priority="21471">
      <formula>AND($G102="Service provided", OR($B17="Region",$B17="Root"))</formula>
    </cfRule>
    <cfRule type="expression" dxfId="381" priority="21472">
      <formula>AND($G102="Service provided", $B17="Sector")</formula>
    </cfRule>
    <cfRule type="expression" dxfId="380" priority="21473">
      <formula>AND($G102="Service provided", $B17="Service")</formula>
    </cfRule>
  </conditionalFormatting>
  <conditionalFormatting sqref="K18:K20">
    <cfRule type="expression" dxfId="379" priority="19604">
      <formula>AND($G51="Service provided", OR($B18="Region",$B18="Root"))</formula>
    </cfRule>
    <cfRule type="expression" dxfId="378" priority="19607">
      <formula>_xlfn.FORMULATEXT(K18)="="&amp;ADDRESS(ROW(#REF!),COLUMN(#REF!),4)</formula>
    </cfRule>
    <cfRule type="expression" dxfId="377" priority="19606">
      <formula>AND($G51="Service provided", $B18="Service")</formula>
    </cfRule>
    <cfRule type="expression" dxfId="376" priority="19605">
      <formula>AND($G51="Service provided", $B18="Sector")</formula>
    </cfRule>
  </conditionalFormatting>
  <conditionalFormatting sqref="K21:K22 N6:DJ6 L6">
    <cfRule type="expression" dxfId="375" priority="20995">
      <formula>AND($G30="Service provided", OR($B6="Region",$B6="Root"))</formula>
    </cfRule>
  </conditionalFormatting>
  <conditionalFormatting sqref="K23">
    <cfRule type="expression" dxfId="374" priority="17939">
      <formula>_xlfn.FORMULATEXT(K23)="="&amp;ADDRESS(ROW(#REF!),COLUMN(#REF!),4)</formula>
    </cfRule>
    <cfRule type="expression" dxfId="373" priority="17938">
      <formula>AND($G95="Service provided", $B23="Service")</formula>
    </cfRule>
    <cfRule type="expression" dxfId="372" priority="17937">
      <formula>AND($G95="Service provided", $B23="Sector")</formula>
    </cfRule>
    <cfRule type="expression" dxfId="371" priority="17936">
      <formula>AND($G95="Service provided", OR($B23="Region",$B23="Root"))</formula>
    </cfRule>
  </conditionalFormatting>
  <conditionalFormatting sqref="K24 K38">
    <cfRule type="expression" dxfId="370" priority="19465">
      <formula>AND($G108="Service provided", $B24="Service")</formula>
    </cfRule>
    <cfRule type="expression" dxfId="369" priority="19466">
      <formula>_xlfn.FORMULATEXT(K24)="="&amp;ADDRESS(ROW(#REF!),COLUMN(#REF!),4)</formula>
    </cfRule>
    <cfRule type="expression" dxfId="368" priority="19464">
      <formula>AND($G108="Service provided", $B24="Sector")</formula>
    </cfRule>
    <cfRule type="expression" dxfId="367" priority="19463">
      <formula>AND($G108="Service provided", OR($B24="Region",$B24="Root"))</formula>
    </cfRule>
  </conditionalFormatting>
  <conditionalFormatting sqref="K25:K26">
    <cfRule type="expression" dxfId="366" priority="21844">
      <formula>_xlfn.FORMULATEXT(K25)="="&amp;ADDRESS(ROW(#REF!),COLUMN(#REF!),4)</formula>
    </cfRule>
    <cfRule type="expression" dxfId="365" priority="21843">
      <formula>AND($G96="Service provided", $B25="Service")</formula>
    </cfRule>
    <cfRule type="expression" dxfId="364" priority="21841">
      <formula>AND($G96="Service provided", OR($B25="Region",$B25="Root"))</formula>
    </cfRule>
    <cfRule type="expression" dxfId="363" priority="21842">
      <formula>AND($G96="Service provided", $B25="Sector")</formula>
    </cfRule>
  </conditionalFormatting>
  <conditionalFormatting sqref="K27">
    <cfRule type="expression" dxfId="362" priority="18164">
      <formula>AND($G58="Service provided", OR($B27="Region",$B27="Root"))</formula>
    </cfRule>
    <cfRule type="expression" dxfId="361" priority="18165">
      <formula>AND($G58="Service provided", $B27="Sector")</formula>
    </cfRule>
    <cfRule type="expression" dxfId="360" priority="18166">
      <formula>AND($G58="Service provided", $B27="Service")</formula>
    </cfRule>
    <cfRule type="expression" dxfId="359" priority="18167">
      <formula>_xlfn.FORMULATEXT(K27)="="&amp;ADDRESS(ROW(#REF!),COLUMN(#REF!),4)</formula>
    </cfRule>
  </conditionalFormatting>
  <conditionalFormatting sqref="K28">
    <cfRule type="expression" dxfId="358" priority="20618">
      <formula>AND($G101="Service provided", OR($B28="Region",$B28="Root"))</formula>
    </cfRule>
    <cfRule type="expression" dxfId="357" priority="20619">
      <formula>AND($G101="Service provided", $B28="Sector")</formula>
    </cfRule>
    <cfRule type="expression" dxfId="356" priority="20620">
      <formula>AND($G101="Service provided", $B28="Service")</formula>
    </cfRule>
    <cfRule type="expression" dxfId="355" priority="20621">
      <formula>_xlfn.FORMULATEXT(K28)="="&amp;ADDRESS(ROW(#REF!),COLUMN(#REF!),4)</formula>
    </cfRule>
  </conditionalFormatting>
  <conditionalFormatting sqref="K30">
    <cfRule type="expression" dxfId="354" priority="12969">
      <formula>AND($G55="Service provided", $B30="Sector")</formula>
    </cfRule>
    <cfRule type="expression" dxfId="353" priority="12968">
      <formula>AND($G55="Service provided", OR($B30="Region",$B30="Root"))</formula>
    </cfRule>
    <cfRule type="expression" dxfId="352" priority="12970">
      <formula>AND($G55="Service provided", $B30="Service")</formula>
    </cfRule>
    <cfRule type="expression" dxfId="351" priority="12971">
      <formula>_xlfn.FORMULATEXT(K30)="="&amp;ADDRESS(ROW(#REF!),COLUMN(#REF!),4)</formula>
    </cfRule>
  </conditionalFormatting>
  <conditionalFormatting sqref="K31">
    <cfRule type="expression" dxfId="350" priority="7768">
      <formula>AND($G54="Service provided", $B31="Service")</formula>
    </cfRule>
    <cfRule type="expression" dxfId="349" priority="7767">
      <formula>AND($G54="Service provided", $B31="Sector")</formula>
    </cfRule>
    <cfRule type="expression" dxfId="348" priority="7766">
      <formula>AND($G54="Service provided", OR($B31="Region",$B31="Root"))</formula>
    </cfRule>
    <cfRule type="expression" dxfId="347" priority="7769">
      <formula>_xlfn.FORMULATEXT(K31)="="&amp;ADDRESS(ROW(#REF!),COLUMN(#REF!),4)</formula>
    </cfRule>
  </conditionalFormatting>
  <conditionalFormatting sqref="K36:K37">
    <cfRule type="expression" dxfId="346" priority="22068">
      <formula>AND($G127="Service provided", $B36="Service")</formula>
    </cfRule>
    <cfRule type="expression" dxfId="345" priority="22069">
      <formula>_xlfn.FORMULATEXT(K36)="="&amp;ADDRESS(ROW(#REF!),COLUMN(#REF!),4)</formula>
    </cfRule>
    <cfRule type="expression" dxfId="344" priority="22066">
      <formula>AND($G127="Service provided", OR($B36="Region",$B36="Root"))</formula>
    </cfRule>
    <cfRule type="expression" dxfId="343" priority="22067">
      <formula>AND($G127="Service provided", $B36="Sector")</formula>
    </cfRule>
  </conditionalFormatting>
  <conditionalFormatting sqref="K39:K40">
    <cfRule type="expression" dxfId="342" priority="22049">
      <formula>_xlfn.FORMULATEXT(K39)="="&amp;ADDRESS(ROW(#REF!),COLUMN(#REF!),4)</formula>
    </cfRule>
    <cfRule type="expression" dxfId="341" priority="22048">
      <formula>AND($G129="Service provided", $B39="Service")</formula>
    </cfRule>
    <cfRule type="expression" dxfId="340" priority="22047">
      <formula>AND($G129="Service provided", $B39="Sector")</formula>
    </cfRule>
    <cfRule type="expression" dxfId="339" priority="22046">
      <formula>AND($G129="Service provided", OR($B39="Region",$B39="Root"))</formula>
    </cfRule>
  </conditionalFormatting>
  <conditionalFormatting sqref="K41">
    <cfRule type="expression" dxfId="338" priority="21884">
      <formula>_xlfn.FORMULATEXT(K41)="="&amp;ADDRESS(ROW(#REF!),COLUMN(#REF!),4)</formula>
    </cfRule>
    <cfRule type="expression" dxfId="337" priority="21883">
      <formula>AND($G123="Service provided", $B41="Service")</formula>
    </cfRule>
    <cfRule type="expression" dxfId="336" priority="21882">
      <formula>AND($G123="Service provided", $B41="Sector")</formula>
    </cfRule>
    <cfRule type="expression" dxfId="335" priority="21881">
      <formula>AND($G123="Service provided", OR($B41="Region",$B41="Root"))</formula>
    </cfRule>
  </conditionalFormatting>
  <conditionalFormatting sqref="K42">
    <cfRule type="expression" dxfId="334" priority="22025">
      <formula>_xlfn.FORMULATEXT(K42)="="&amp;ADDRESS(ROW(#REF!),COLUMN(#REF!),4)</formula>
    </cfRule>
    <cfRule type="expression" dxfId="333" priority="22024">
      <formula>AND($G127="Service provided", $B42="Service")</formula>
    </cfRule>
    <cfRule type="expression" dxfId="332" priority="22023">
      <formula>AND($G127="Service provided", $B42="Sector")</formula>
    </cfRule>
    <cfRule type="expression" dxfId="331" priority="22022">
      <formula>AND($G127="Service provided", OR($B42="Region",$B42="Root"))</formula>
    </cfRule>
  </conditionalFormatting>
  <conditionalFormatting sqref="K43">
    <cfRule type="expression" dxfId="330" priority="19843">
      <formula>AND($G121="Service provided", $B43="Sector")</formula>
    </cfRule>
    <cfRule type="expression" dxfId="329" priority="19844">
      <formula>AND($G121="Service provided", $B43="Service")</formula>
    </cfRule>
    <cfRule type="expression" dxfId="328" priority="19842">
      <formula>AND($G121="Service provided", OR($B43="Region",$B43="Root"))</formula>
    </cfRule>
    <cfRule type="expression" dxfId="327" priority="19845">
      <formula>_xlfn.FORMULATEXT(K43)="="&amp;ADDRESS(ROW(#REF!),COLUMN(#REF!),4)</formula>
    </cfRule>
  </conditionalFormatting>
  <conditionalFormatting sqref="K44">
    <cfRule type="expression" dxfId="326" priority="21770">
      <formula>AND($G76="Service provided", $B44="Sector")</formula>
    </cfRule>
    <cfRule type="expression" dxfId="325" priority="21769">
      <formula>AND($G76="Service provided", OR($B44="Region",$B44="Root"))</formula>
    </cfRule>
    <cfRule type="expression" dxfId="324" priority="21771">
      <formula>AND($G76="Service provided", $B44="Service")</formula>
    </cfRule>
    <cfRule type="expression" dxfId="323" priority="21772">
      <formula>_xlfn.FORMULATEXT(K44)="="&amp;ADDRESS(ROW(#REF!),COLUMN(#REF!),4)</formula>
    </cfRule>
  </conditionalFormatting>
  <conditionalFormatting sqref="K45:K50">
    <cfRule type="expression" dxfId="322" priority="18300">
      <formula>AND($G115="Service provided", $B45="Service")</formula>
    </cfRule>
    <cfRule type="expression" dxfId="321" priority="18299">
      <formula>AND($G115="Service provided", $B45="Sector")</formula>
    </cfRule>
    <cfRule type="expression" dxfId="320" priority="18298">
      <formula>AND($G115="Service provided", OR($B45="Region",$B45="Root"))</formula>
    </cfRule>
    <cfRule type="expression" dxfId="319" priority="18301">
      <formula>_xlfn.FORMULATEXT(K45)="="&amp;ADDRESS(ROW(#REF!),COLUMN(#REF!),4)</formula>
    </cfRule>
  </conditionalFormatting>
  <conditionalFormatting sqref="K51:K53">
    <cfRule type="expression" dxfId="318" priority="21817">
      <formula>AND($G112="Service provided", OR($B51="Region",$B51="Root"))</formula>
    </cfRule>
    <cfRule type="expression" dxfId="317" priority="21818">
      <formula>AND($G112="Service provided", $B51="Sector")</formula>
    </cfRule>
    <cfRule type="expression" dxfId="316" priority="21819">
      <formula>AND($G112="Service provided", $B51="Service")</formula>
    </cfRule>
    <cfRule type="expression" dxfId="315" priority="21820">
      <formula>_xlfn.FORMULATEXT(K51)="="&amp;ADDRESS(ROW(#REF!),COLUMN(#REF!),4)</formula>
    </cfRule>
  </conditionalFormatting>
  <conditionalFormatting sqref="K57">
    <cfRule type="expression" dxfId="314" priority="18758">
      <formula>_xlfn.FORMULATEXT(K57)="="&amp;ADDRESS(ROW(#REF!),COLUMN(#REF!),4)</formula>
    </cfRule>
    <cfRule type="expression" dxfId="313" priority="18757">
      <formula>AND($G128="Service provided", $B57="Service")</formula>
    </cfRule>
    <cfRule type="expression" dxfId="312" priority="18756">
      <formula>AND($G128="Service provided", $B57="Sector")</formula>
    </cfRule>
    <cfRule type="expression" dxfId="311" priority="18755">
      <formula>AND($G128="Service provided", OR($B57="Region",$B57="Root"))</formula>
    </cfRule>
  </conditionalFormatting>
  <conditionalFormatting sqref="K58">
    <cfRule type="expression" dxfId="310" priority="22041">
      <formula>_xlfn.FORMULATEXT(K58)="="&amp;ADDRESS(ROW(#REF!),COLUMN(#REF!),4)</formula>
    </cfRule>
    <cfRule type="expression" dxfId="309" priority="22039">
      <formula>AND($G133="Service provided", $B58="Sector")</formula>
    </cfRule>
    <cfRule type="expression" dxfId="308" priority="22040">
      <formula>AND($G133="Service provided", $B58="Service")</formula>
    </cfRule>
    <cfRule type="expression" dxfId="307" priority="22038">
      <formula>AND($G133="Service provided", OR($B58="Region",$B58="Root"))</formula>
    </cfRule>
  </conditionalFormatting>
  <conditionalFormatting sqref="K59:K62 K64 K66">
    <cfRule type="expression" dxfId="306" priority="18704">
      <formula>AND($G132="Service provided", $B59="Sector")</formula>
    </cfRule>
    <cfRule type="expression" dxfId="305" priority="18703">
      <formula>AND($G132="Service provided", OR($B59="Region",$B59="Root"))</formula>
    </cfRule>
    <cfRule type="expression" dxfId="304" priority="18705">
      <formula>AND($G132="Service provided", $B59="Service")</formula>
    </cfRule>
    <cfRule type="expression" dxfId="303" priority="18706">
      <formula>_xlfn.FORMULATEXT(K59)="="&amp;ADDRESS(ROW(#REF!),COLUMN(#REF!),4)</formula>
    </cfRule>
  </conditionalFormatting>
  <conditionalFormatting sqref="K68:K69">
    <cfRule type="expression" dxfId="302" priority="21880">
      <formula>_xlfn.FORMULATEXT(K68)="="&amp;ADDRESS(ROW(#REF!),COLUMN(#REF!),4)</formula>
    </cfRule>
    <cfRule type="expression" dxfId="301" priority="21877">
      <formula>AND($G41="Service provided", OR($B68="Region",$B68="Root"))</formula>
    </cfRule>
    <cfRule type="expression" dxfId="300" priority="21878">
      <formula>AND($G41="Service provided", $B68="Sector")</formula>
    </cfRule>
    <cfRule type="expression" dxfId="299" priority="21879">
      <formula>AND($G41="Service provided", $B68="Service")</formula>
    </cfRule>
  </conditionalFormatting>
  <conditionalFormatting sqref="K70 A83 K83:DJ83">
    <cfRule type="expression" dxfId="298" priority="15979">
      <formula>_xlfn.FORMULATEXT(A70)="="&amp;ADDRESS(ROW(#REF!),COLUMN(#REF!),4)</formula>
    </cfRule>
    <cfRule type="expression" dxfId="297" priority="15978">
      <formula>AND($G57="Service provided", $B70="Service")</formula>
    </cfRule>
    <cfRule type="expression" dxfId="296" priority="15977">
      <formula>AND($G57="Service provided", $B70="Sector")</formula>
    </cfRule>
  </conditionalFormatting>
  <conditionalFormatting sqref="K71:K72">
    <cfRule type="expression" dxfId="295" priority="21869">
      <formula>AND($G39="Service provided", OR($B71="Region",$B71="Root"))</formula>
    </cfRule>
    <cfRule type="expression" dxfId="294" priority="21870">
      <formula>AND($G39="Service provided", $B71="Sector")</formula>
    </cfRule>
    <cfRule type="expression" dxfId="293" priority="21871">
      <formula>AND($G39="Service provided", $B71="Service")</formula>
    </cfRule>
    <cfRule type="expression" dxfId="292" priority="21872">
      <formula>_xlfn.FORMULATEXT(K71)="="&amp;ADDRESS(ROW(#REF!),COLUMN(#REF!),4)</formula>
    </cfRule>
  </conditionalFormatting>
  <conditionalFormatting sqref="K73">
    <cfRule type="expression" dxfId="291" priority="21746">
      <formula>AND($G56="Service provided", $B73="Sector")</formula>
    </cfRule>
    <cfRule type="expression" dxfId="290" priority="21745">
      <formula>AND($G56="Service provided", OR($B73="Region",$B73="Root"))</formula>
    </cfRule>
    <cfRule type="expression" dxfId="289" priority="21747">
      <formula>AND($G56="Service provided", $B73="Service")</formula>
    </cfRule>
    <cfRule type="expression" dxfId="288" priority="21748">
      <formula>_xlfn.FORMULATEXT(K73)="="&amp;ADDRESS(ROW(#REF!),COLUMN(#REF!),4)</formula>
    </cfRule>
  </conditionalFormatting>
  <conditionalFormatting sqref="K75 K29:L30 N29:DJ30 A29:A30">
    <cfRule type="expression" dxfId="287" priority="20628">
      <formula>AND($G4="Service provided", OR($B29="Region",$B29="Root"))</formula>
    </cfRule>
  </conditionalFormatting>
  <conditionalFormatting sqref="K76">
    <cfRule type="expression" dxfId="286" priority="19786">
      <formula>AND($G43="Service provided", OR($B76="Region",$B76="Root"))</formula>
    </cfRule>
    <cfRule type="expression" dxfId="285" priority="19787">
      <formula>AND($G43="Service provided", $B76="Sector")</formula>
    </cfRule>
    <cfRule type="expression" dxfId="284" priority="19788">
      <formula>AND($G43="Service provided", $B76="Service")</formula>
    </cfRule>
    <cfRule type="expression" dxfId="283" priority="19789">
      <formula>_xlfn.FORMULATEXT(K76)="="&amp;ADDRESS(ROW(#REF!),COLUMN(#REF!),4)</formula>
    </cfRule>
  </conditionalFormatting>
  <conditionalFormatting sqref="K77 L100:DJ100">
    <cfRule type="expression" dxfId="282" priority="19791">
      <formula>AND($G38="Service provided", $B77="Sector")</formula>
    </cfRule>
    <cfRule type="expression" dxfId="281" priority="19792">
      <formula>AND($G38="Service provided", $B77="Service")</formula>
    </cfRule>
    <cfRule type="expression" dxfId="280" priority="19793">
      <formula>_xlfn.FORMULATEXT(K77)="="&amp;ADDRESS(ROW(#REF!),COLUMN(#REF!),4)</formula>
    </cfRule>
  </conditionalFormatting>
  <conditionalFormatting sqref="K78:K80 L43 N43:DJ43">
    <cfRule type="expression" dxfId="279" priority="18196">
      <formula>AND($G55="Service provided", OR($B43="Region",$B43="Root"))</formula>
    </cfRule>
  </conditionalFormatting>
  <conditionalFormatting sqref="K82">
    <cfRule type="expression" dxfId="278" priority="18548">
      <formula>AND($G93="Service provided", $B82="Sector")</formula>
    </cfRule>
    <cfRule type="expression" dxfId="277" priority="18549">
      <formula>AND($G93="Service provided", $B82="Service")</formula>
    </cfRule>
    <cfRule type="expression" dxfId="276" priority="18550">
      <formula>_xlfn.FORMULATEXT(K82)="="&amp;ADDRESS(ROW(#REF!),COLUMN(#REF!),4)</formula>
    </cfRule>
    <cfRule type="expression" dxfId="275" priority="18547">
      <formula>AND($G93="Service provided", OR($B82="Region",$B82="Root"))</formula>
    </cfRule>
  </conditionalFormatting>
  <conditionalFormatting sqref="K83">
    <cfRule type="expression" dxfId="274" priority="16337">
      <formula>_xlfn.FORMULATEXT(K83)="="&amp;ADDRESS(ROW(#REF!),COLUMN(#REF!),4)</formula>
    </cfRule>
    <cfRule type="expression" dxfId="273" priority="16336">
      <formula>AND($G47="Service provided", $B83="Service")</formula>
    </cfRule>
    <cfRule type="expression" dxfId="272" priority="16335">
      <formula>AND($G47="Service provided", $B83="Sector")</formula>
    </cfRule>
    <cfRule type="expression" dxfId="271" priority="16334">
      <formula>AND($G47="Service provided", OR($B83="Region",$B83="Root"))</formula>
    </cfRule>
  </conditionalFormatting>
  <conditionalFormatting sqref="K85:K86">
    <cfRule type="expression" dxfId="270" priority="21762">
      <formula>AND($G48="Service provided", $B85="Sector")</formula>
    </cfRule>
    <cfRule type="expression" dxfId="269" priority="21764">
      <formula>_xlfn.FORMULATEXT(K85)="="&amp;ADDRESS(ROW(#REF!),COLUMN(#REF!),4)</formula>
    </cfRule>
    <cfRule type="expression" dxfId="268" priority="21763">
      <formula>AND($G48="Service provided", $B85="Service")</formula>
    </cfRule>
    <cfRule type="expression" dxfId="267" priority="21761">
      <formula>AND($G48="Service provided", OR($B85="Region",$B85="Root"))</formula>
    </cfRule>
  </conditionalFormatting>
  <conditionalFormatting sqref="K18:L19 N18:DJ19 A18:A19">
    <cfRule type="expression" dxfId="266" priority="20816">
      <formula>AND($G81="Service provided", OR($B18="Region",$B18="Root"))</formula>
    </cfRule>
  </conditionalFormatting>
  <conditionalFormatting sqref="K20:L20 N20:DJ20 K3 A20">
    <cfRule type="expression" dxfId="265" priority="20912">
      <formula>AND($G67="Service provided", OR($B3="Region",$B3="Root"))</formula>
    </cfRule>
  </conditionalFormatting>
  <conditionalFormatting sqref="K21:L21 N21:DJ21 A21">
    <cfRule type="expression" dxfId="264" priority="19716">
      <formula>AND($G87="Service provided", OR($B21="Region",$B21="Root"))</formula>
    </cfRule>
  </conditionalFormatting>
  <conditionalFormatting sqref="K22:L23 N22:DJ23 A22:A23">
    <cfRule type="expression" dxfId="263" priority="20796">
      <formula>AND($G78="Service provided", OR($B22="Region",$B22="Root"))</formula>
    </cfRule>
  </conditionalFormatting>
  <conditionalFormatting sqref="K26:L26 N26:DJ26 K6 A26 K54">
    <cfRule type="expression" dxfId="262" priority="18396">
      <formula>AND($G63="Service provided", OR($B6="Region",$B6="Root"))</formula>
    </cfRule>
  </conditionalFormatting>
  <conditionalFormatting sqref="K31:L31 N31:DJ31">
    <cfRule type="expression" dxfId="261" priority="7200">
      <formula>AND($G7="Service provided", OR($B31="Region",$B31="Root"))</formula>
    </cfRule>
    <cfRule type="expression" dxfId="260" priority="7202">
      <formula>AND($G7="Service provided", $B31="Service")</formula>
    </cfRule>
    <cfRule type="expression" dxfId="259" priority="7203">
      <formula>_xlfn.FORMULATEXT(K31)="="&amp;ADDRESS(ROW(#REF!),COLUMN(#REF!),4)</formula>
    </cfRule>
    <cfRule type="expression" dxfId="258" priority="7201">
      <formula>AND($G7="Service provided", $B31="Sector")</formula>
    </cfRule>
  </conditionalFormatting>
  <conditionalFormatting sqref="K32:L32 N32:DJ32 A32">
    <cfRule type="expression" dxfId="257" priority="21495">
      <formula>AND($G9="Service provided", OR($B32="Region",$B32="Root"))</formula>
    </cfRule>
  </conditionalFormatting>
  <conditionalFormatting sqref="K33:L33 N33:DJ33 L84:DJ84 A33">
    <cfRule type="expression" dxfId="256" priority="7662">
      <formula>AND($G24="Service provided", OR($B33="Region",$B33="Root"))</formula>
    </cfRule>
  </conditionalFormatting>
  <conditionalFormatting sqref="K34:L34 N34:DJ34 A34">
    <cfRule type="expression" dxfId="255" priority="22173">
      <formula>AND($G8="Service provided", OR($B34="Region",$B34="Root"))</formula>
    </cfRule>
  </conditionalFormatting>
  <conditionalFormatting sqref="K44:L44 N44:DJ44">
    <cfRule type="expression" dxfId="254" priority="18227">
      <formula>AND($G89="Service provided", $B44="Service")</formula>
    </cfRule>
    <cfRule type="expression" dxfId="253" priority="18226">
      <formula>AND($G89="Service provided", $B44="Sector")</formula>
    </cfRule>
    <cfRule type="expression" dxfId="252" priority="18225">
      <formula>AND($G89="Service provided", OR($B44="Region",$B44="Root"))</formula>
    </cfRule>
    <cfRule type="expression" dxfId="251" priority="18228">
      <formula>_xlfn.FORMULATEXT(K44)="="&amp;ADDRESS(ROW(#REF!),COLUMN(#REF!),4)</formula>
    </cfRule>
  </conditionalFormatting>
  <conditionalFormatting sqref="K68:DJ68 L99:DJ99 A68">
    <cfRule type="expression" dxfId="250" priority="18691">
      <formula>AND($G28="Service provided", OR($B68="Region",$B68="Root"))</formula>
    </cfRule>
  </conditionalFormatting>
  <conditionalFormatting sqref="K69:DJ69 A69">
    <cfRule type="expression" dxfId="249" priority="21559">
      <formula>AND($G17="Service provided", OR($B69="Region",$B69="Root"))</formula>
    </cfRule>
  </conditionalFormatting>
  <conditionalFormatting sqref="K70:DJ72 A70:A72">
    <cfRule type="expression" dxfId="248" priority="21950">
      <formula>AND($G14="Service provided", OR($B70="Region",$B70="Root"))</formula>
    </cfRule>
  </conditionalFormatting>
  <conditionalFormatting sqref="K74:DJ74 A74">
    <cfRule type="expression" dxfId="247" priority="21676">
      <formula>AND($G10="Service provided", OR($B74="Region",$B74="Root"))</formula>
    </cfRule>
  </conditionalFormatting>
  <conditionalFormatting sqref="K77:DJ77 A77">
    <cfRule type="expression" dxfId="246" priority="20932">
      <formula>AND($G27="Service provided", OR($B77="Region",$B77="Root"))</formula>
    </cfRule>
  </conditionalFormatting>
  <conditionalFormatting sqref="K78:DJ78 A78">
    <cfRule type="expression" dxfId="245" priority="2571">
      <formula>AND($G77="Service provided", OR($B78="Region",$B78="Root"))</formula>
    </cfRule>
  </conditionalFormatting>
  <conditionalFormatting sqref="K83:DJ83 K70 A83">
    <cfRule type="expression" dxfId="244" priority="15976">
      <formula>AND($G57="Service provided", OR($B70="Region",$B70="Root"))</formula>
    </cfRule>
  </conditionalFormatting>
  <conditionalFormatting sqref="L3:L5 N3:DJ5 L8:L9 N8:DJ9 L17 N17:DJ17 K81">
    <cfRule type="expression" dxfId="243" priority="18376">
      <formula>AND($G20="Service provided", $B3="Service")</formula>
    </cfRule>
    <cfRule type="expression" dxfId="242" priority="18375">
      <formula>AND($G20="Service provided", $B3="Sector")</formula>
    </cfRule>
    <cfRule type="expression" dxfId="241" priority="18377">
      <formula>_xlfn.FORMULATEXT(K3)="="&amp;ADDRESS(ROW(#REF!),COLUMN(#REF!),4)</formula>
    </cfRule>
  </conditionalFormatting>
  <conditionalFormatting sqref="L3:L6">
    <cfRule type="expression" dxfId="240" priority="21054">
      <formula>$G20="Technology"</formula>
    </cfRule>
  </conditionalFormatting>
  <conditionalFormatting sqref="L6 N6:DJ6 K21:K22">
    <cfRule type="expression" dxfId="239" priority="20997">
      <formula>AND($G30="Service provided", $B6="Service")</formula>
    </cfRule>
    <cfRule type="expression" dxfId="238" priority="20998">
      <formula>_xlfn.FORMULATEXT(K6)="="&amp;ADDRESS(ROW(#REF!),COLUMN(#REF!),4)</formula>
    </cfRule>
    <cfRule type="expression" dxfId="237" priority="20996">
      <formula>AND($G30="Service provided", $B6="Sector")</formula>
    </cfRule>
  </conditionalFormatting>
  <conditionalFormatting sqref="L6 N6:DJ6">
    <cfRule type="expression" dxfId="236" priority="6288">
      <formula>$G30="Technology"</formula>
    </cfRule>
  </conditionalFormatting>
  <conditionalFormatting sqref="L7 N7:DJ7 L13 N13:DJ13 L36:L38 N36:DJ38 M73:N76">
    <cfRule type="expression" dxfId="235" priority="1224">
      <formula>$G23="Technology"</formula>
    </cfRule>
  </conditionalFormatting>
  <conditionalFormatting sqref="L7 N7:DJ7 L36:L38 N36:DJ38 M73:N74">
    <cfRule type="expression" dxfId="234" priority="3628">
      <formula>_xlfn.FORMULATEXT(L7)="="&amp;ADDRESS(ROW(#REF!),COLUMN(#REF!),4)</formula>
    </cfRule>
    <cfRule type="expression" dxfId="233" priority="3625">
      <formula>AND($G23="Service provided", OR($B7="Region",$B7="Root"))</formula>
    </cfRule>
    <cfRule type="expression" dxfId="232" priority="3626">
      <formula>AND($G23="Service provided", $B7="Sector")</formula>
    </cfRule>
    <cfRule type="expression" dxfId="231" priority="3627">
      <formula>AND($G23="Service provided", $B7="Service")</formula>
    </cfRule>
  </conditionalFormatting>
  <conditionalFormatting sqref="L10 N10:DJ10">
    <cfRule type="expression" dxfId="230" priority="20706">
      <formula>AND($G31="Service provided", $B10="Sector")</formula>
    </cfRule>
    <cfRule type="expression" dxfId="229" priority="20708">
      <formula>_xlfn.FORMULATEXT(L10)="="&amp;ADDRESS(ROW(#REF!),COLUMN(#REF!),4)</formula>
    </cfRule>
    <cfRule type="expression" dxfId="228" priority="20707">
      <formula>AND($G31="Service provided", $B10="Service")</formula>
    </cfRule>
    <cfRule type="expression" dxfId="227" priority="20705">
      <formula>AND($G31="Service provided", OR($B10="Region",$B10="Root"))</formula>
    </cfRule>
  </conditionalFormatting>
  <conditionalFormatting sqref="L11:L12 N11:DJ12 L41:L42 N41:DJ42 M101:N102">
    <cfRule type="expression" dxfId="226" priority="701">
      <formula>$G18="Technology"</formula>
    </cfRule>
  </conditionalFormatting>
  <conditionalFormatting sqref="L11:L12 N11:DJ12 M93:N93 M101:N102">
    <cfRule type="expression" dxfId="225" priority="17352">
      <formula>AND($G18="Service provided", $B11="Service")</formula>
    </cfRule>
    <cfRule type="expression" dxfId="224" priority="17351">
      <formula>AND($G18="Service provided", $B11="Sector")</formula>
    </cfRule>
    <cfRule type="expression" dxfId="223" priority="17353">
      <formula>_xlfn.FORMULATEXT(L11)="="&amp;ADDRESS(ROW(#REF!),COLUMN(#REF!),4)</formula>
    </cfRule>
  </conditionalFormatting>
  <conditionalFormatting sqref="L13 N13:DJ13 K29 L39:L40 N39:DJ40">
    <cfRule type="expression" dxfId="222" priority="8954">
      <formula>_xlfn.FORMULATEXT(K13)="="&amp;ADDRESS(ROW(#REF!),COLUMN(#REF!),4)</formula>
    </cfRule>
    <cfRule type="expression" dxfId="221" priority="8953">
      <formula>AND($G19="Service provided", $B13="Service")</formula>
    </cfRule>
    <cfRule type="expression" dxfId="220" priority="8952">
      <formula>AND($G19="Service provided", $B13="Sector")</formula>
    </cfRule>
    <cfRule type="expression" dxfId="219" priority="8951">
      <formula>AND($G19="Service provided", OR($B13="Region",$B13="Root"))</formula>
    </cfRule>
  </conditionalFormatting>
  <conditionalFormatting sqref="L14:L15 N14:DJ15 M77:N77">
    <cfRule type="expression" dxfId="218" priority="8078">
      <formula>AND($G32="Service provided", $B14="Sector")</formula>
    </cfRule>
    <cfRule type="expression" dxfId="217" priority="8079">
      <formula>AND($G32="Service provided", $B14="Service")</formula>
    </cfRule>
    <cfRule type="expression" dxfId="216" priority="8080">
      <formula>_xlfn.FORMULATEXT(L14)="="&amp;ADDRESS(ROW(#REF!),COLUMN(#REF!),4)</formula>
    </cfRule>
  </conditionalFormatting>
  <conditionalFormatting sqref="L14:L15">
    <cfRule type="expression" dxfId="215" priority="8592">
      <formula>$G32="Technology"</formula>
    </cfRule>
  </conditionalFormatting>
  <conditionalFormatting sqref="L16 N16:DJ16">
    <cfRule type="expression" dxfId="214" priority="21389">
      <formula>AND($G29="Service provided", OR($B16="Region",$B16="Root"))</formula>
    </cfRule>
    <cfRule type="expression" dxfId="213" priority="21391">
      <formula>AND($G29="Service provided", $B16="Service")</formula>
    </cfRule>
    <cfRule type="expression" dxfId="212" priority="21390">
      <formula>AND($G29="Service provided", $B16="Sector")</formula>
    </cfRule>
    <cfRule type="expression" dxfId="211" priority="21392">
      <formula>_xlfn.FORMULATEXT(L16)="="&amp;ADDRESS(ROW(#REF!),COLUMN(#REF!),4)</formula>
    </cfRule>
  </conditionalFormatting>
  <conditionalFormatting sqref="L16:L17 N16:DJ17 L41 N41:DJ41">
    <cfRule type="expression" dxfId="210" priority="12072">
      <formula>$G29="Technology"</formula>
    </cfRule>
  </conditionalFormatting>
  <conditionalFormatting sqref="L17 N17:DJ17 N3:DJ5 L8:L9 N8:DJ9 L3:L5 K81">
    <cfRule type="expression" dxfId="209" priority="18374">
      <formula>AND($G20="Service provided", OR($B3="Region",$B3="Root"))</formula>
    </cfRule>
  </conditionalFormatting>
  <conditionalFormatting sqref="L18:L19 N18:DJ19">
    <cfRule type="expression" dxfId="208" priority="12982">
      <formula>$G81="Technology"</formula>
    </cfRule>
  </conditionalFormatting>
  <conditionalFormatting sqref="L20 N20:DJ20">
    <cfRule type="expression" dxfId="207" priority="15750">
      <formula>$G84="Technology"</formula>
    </cfRule>
  </conditionalFormatting>
  <conditionalFormatting sqref="L21 N21:DJ21">
    <cfRule type="expression" dxfId="206" priority="15025">
      <formula>$G87="Technology"</formula>
    </cfRule>
  </conditionalFormatting>
  <conditionalFormatting sqref="L22:L26 N22:DJ26">
    <cfRule type="expression" dxfId="205" priority="14253">
      <formula>$G78="Technology"</formula>
    </cfRule>
  </conditionalFormatting>
  <conditionalFormatting sqref="L24 N24:DJ24">
    <cfRule type="expression" dxfId="204" priority="21421">
      <formula>AND($G3="Service provided", OR($B24="Region",$B24="Root"))</formula>
    </cfRule>
    <cfRule type="expression" dxfId="203" priority="21422">
      <formula>AND($G3="Service provided", $B24="Sector")</formula>
    </cfRule>
    <cfRule type="expression" dxfId="202" priority="21423">
      <formula>AND($G3="Service provided", $B24="Service")</formula>
    </cfRule>
    <cfRule type="expression" dxfId="201" priority="21424">
      <formula>_xlfn.FORMULATEXT(L24)="="&amp;ADDRESS(ROW(#REF!),COLUMN(#REF!),4)</formula>
    </cfRule>
  </conditionalFormatting>
  <conditionalFormatting sqref="L24:L26 N24:DJ26">
    <cfRule type="expression" dxfId="200" priority="7815">
      <formula>$G85="Technology"</formula>
    </cfRule>
    <cfRule type="expression" dxfId="199" priority="7017">
      <formula>$G3="Technology"</formula>
    </cfRule>
  </conditionalFormatting>
  <conditionalFormatting sqref="L25 N25:DJ25 K55">
    <cfRule type="expression" dxfId="198" priority="14469">
      <formula>AND($G80="Service provided", $B25="Sector")</formula>
    </cfRule>
    <cfRule type="expression" dxfId="197" priority="14468">
      <formula>AND($G80="Service provided", OR($B25="Region",$B25="Root"))</formula>
    </cfRule>
    <cfRule type="expression" dxfId="196" priority="14470">
      <formula>AND($G80="Service provided", $B25="Service")</formula>
    </cfRule>
    <cfRule type="expression" dxfId="195" priority="14471">
      <formula>_xlfn.FORMULATEXT(K25)="="&amp;ADDRESS(ROW(#REF!),COLUMN(#REF!),4)</formula>
    </cfRule>
  </conditionalFormatting>
  <conditionalFormatting sqref="L25">
    <cfRule type="expression" dxfId="194" priority="14221">
      <formula>$G80="Technology"</formula>
    </cfRule>
  </conditionalFormatting>
  <conditionalFormatting sqref="L26 N26:DJ26">
    <cfRule type="expression" dxfId="193" priority="20237">
      <formula>$G83="Technology"</formula>
    </cfRule>
  </conditionalFormatting>
  <conditionalFormatting sqref="L27 N27:DJ27 L54:L55 N54:DJ55">
    <cfRule type="expression" dxfId="192" priority="2876">
      <formula>$G11="Technology"</formula>
    </cfRule>
  </conditionalFormatting>
  <conditionalFormatting sqref="L27 N27:DJ27 L55 N55:DJ55">
    <cfRule type="expression" dxfId="191" priority="13511">
      <formula>_xlfn.FORMULATEXT(L27)="="&amp;ADDRESS(ROW(#REF!),COLUMN(#REF!),4)</formula>
    </cfRule>
    <cfRule type="expression" dxfId="190" priority="13509">
      <formula>AND($G11="Service provided", $B27="Sector")</formula>
    </cfRule>
    <cfRule type="expression" dxfId="189" priority="13510">
      <formula>AND($G11="Service provided", $B27="Service")</formula>
    </cfRule>
  </conditionalFormatting>
  <conditionalFormatting sqref="L27">
    <cfRule type="expression" dxfId="188" priority="14225">
      <formula>$G80="Technology"</formula>
    </cfRule>
  </conditionalFormatting>
  <conditionalFormatting sqref="L28 N28:DJ28 K74">
    <cfRule type="expression" dxfId="187" priority="21667">
      <formula>_xlfn.FORMULATEXT(K28)="="&amp;ADDRESS(ROW(#REF!),COLUMN(#REF!),4)</formula>
    </cfRule>
    <cfRule type="expression" dxfId="186" priority="21666">
      <formula>AND($G13="Service provided", $B28="Service")</formula>
    </cfRule>
    <cfRule type="expression" dxfId="185" priority="21665">
      <formula>AND($G13="Service provided", $B28="Sector")</formula>
    </cfRule>
    <cfRule type="expression" dxfId="184" priority="21664">
      <formula>AND($G13="Service provided", OR($B28="Region",$B28="Root"))</formula>
    </cfRule>
  </conditionalFormatting>
  <conditionalFormatting sqref="L28 N28:DJ28">
    <cfRule type="expression" dxfId="183" priority="21241">
      <formula>$G13="Technology"</formula>
    </cfRule>
  </conditionalFormatting>
  <conditionalFormatting sqref="L29:L30 N29:DJ30">
    <cfRule type="expression" dxfId="182" priority="6223">
      <formula>$G4="Technology"</formula>
    </cfRule>
  </conditionalFormatting>
  <conditionalFormatting sqref="L31:L33 N31:DJ33">
    <cfRule type="expression" dxfId="181" priority="4099">
      <formula>$G7="Technology"</formula>
    </cfRule>
  </conditionalFormatting>
  <conditionalFormatting sqref="L32 N32:DJ32">
    <cfRule type="expression" dxfId="180" priority="8792">
      <formula>$G9="Technology"</formula>
    </cfRule>
  </conditionalFormatting>
  <conditionalFormatting sqref="L33 N33:DJ33 L84:DJ84">
    <cfRule type="expression" dxfId="179" priority="7631">
      <formula>$G24="Technology"</formula>
    </cfRule>
  </conditionalFormatting>
  <conditionalFormatting sqref="L34 N34:DJ34">
    <cfRule type="expression" dxfId="178" priority="8370">
      <formula>$G8="Technology"</formula>
    </cfRule>
  </conditionalFormatting>
  <conditionalFormatting sqref="L38 N38:DJ38">
    <cfRule type="expression" dxfId="177" priority="11807">
      <formula>$G55="Technology"</formula>
    </cfRule>
  </conditionalFormatting>
  <conditionalFormatting sqref="L39:L42 N39:DJ42 L13 N13:DJ13">
    <cfRule type="expression" dxfId="176" priority="18815">
      <formula>$G19="Technology"</formula>
    </cfRule>
  </conditionalFormatting>
  <conditionalFormatting sqref="L41:L42 N41:DJ42 K84 M100:N100">
    <cfRule type="expression" dxfId="175" priority="17437">
      <formula>AND($G51="Service provided", $B41="Sector")</formula>
    </cfRule>
    <cfRule type="expression" dxfId="174" priority="17438">
      <formula>AND($G51="Service provided", $B41="Service")</formula>
    </cfRule>
    <cfRule type="expression" dxfId="173" priority="17439">
      <formula>_xlfn.FORMULATEXT(K41)="="&amp;ADDRESS(ROW(#REF!),COLUMN(#REF!),4)</formula>
    </cfRule>
  </conditionalFormatting>
  <conditionalFormatting sqref="L41:L42 N41:DJ42 M100:N100 K84">
    <cfRule type="expression" dxfId="172" priority="17436">
      <formula>AND($G51="Service provided", OR($B41="Region",$B41="Root"))</formula>
    </cfRule>
  </conditionalFormatting>
  <conditionalFormatting sqref="L41:L42 N41:DJ42">
    <cfRule type="expression" dxfId="171" priority="11538">
      <formula>$G51="Technology"</formula>
    </cfRule>
  </conditionalFormatting>
  <conditionalFormatting sqref="L42 N42:DJ42">
    <cfRule type="expression" dxfId="170" priority="19467">
      <formula>$G56="Technology"</formula>
    </cfRule>
  </conditionalFormatting>
  <conditionalFormatting sqref="L43 N43:DJ43 K78:K80">
    <cfRule type="expression" dxfId="169" priority="18199">
      <formula>_xlfn.FORMULATEXT(K43)="="&amp;ADDRESS(ROW(#REF!),COLUMN(#REF!),4)</formula>
    </cfRule>
    <cfRule type="expression" dxfId="168" priority="18198">
      <formula>AND($G55="Service provided", $B43="Service")</formula>
    </cfRule>
    <cfRule type="expression" dxfId="167" priority="18197">
      <formula>AND($G55="Service provided", $B43="Sector")</formula>
    </cfRule>
  </conditionalFormatting>
  <conditionalFormatting sqref="L43 N43:DJ43">
    <cfRule type="expression" dxfId="166" priority="9194">
      <formula>$G47="Technology"</formula>
    </cfRule>
    <cfRule type="expression" dxfId="165" priority="9582">
      <formula>$G55="Technology"</formula>
    </cfRule>
  </conditionalFormatting>
  <conditionalFormatting sqref="L44 N44:DJ44">
    <cfRule type="expression" dxfId="164" priority="2084">
      <formula>$G89="Technology"</formula>
    </cfRule>
  </conditionalFormatting>
  <conditionalFormatting sqref="L45:L46 N45:DJ46">
    <cfRule type="expression" dxfId="163" priority="1824">
      <formula>$G95="Technology"</formula>
    </cfRule>
    <cfRule type="expression" dxfId="162" priority="21808">
      <formula>_xlfn.FORMULATEXT(L45)="="&amp;ADDRESS(ROW(#REF!),COLUMN(#REF!),4)</formula>
    </cfRule>
    <cfRule type="expression" dxfId="161" priority="21805">
      <formula>AND($G95="Service provided", OR($B45="Region",$B45="Root"))</formula>
    </cfRule>
    <cfRule type="expression" dxfId="160" priority="21806">
      <formula>AND($G95="Service provided", $B45="Sector")</formula>
    </cfRule>
    <cfRule type="expression" dxfId="159" priority="21807">
      <formula>AND($G95="Service provided", $B45="Service")</formula>
    </cfRule>
  </conditionalFormatting>
  <conditionalFormatting sqref="L47:L48 N47:DJ48 K87 L89:DJ90 L95:DJ96">
    <cfRule type="expression" dxfId="158" priority="1294">
      <formula>AND($G49="Service provided", $B47="Service")</formula>
    </cfRule>
    <cfRule type="expression" dxfId="157" priority="1293">
      <formula>AND($G49="Service provided", $B47="Sector")</formula>
    </cfRule>
    <cfRule type="expression" dxfId="156" priority="1295">
      <formula>_xlfn.FORMULATEXT(K47)="="&amp;ADDRESS(ROW(#REF!),COLUMN(#REF!),4)</formula>
    </cfRule>
  </conditionalFormatting>
  <conditionalFormatting sqref="L47:L48 N47:DJ48 L95:DJ96 L89:DJ90 K87">
    <cfRule type="expression" dxfId="155" priority="1292">
      <formula>AND($G49="Service provided", OR($B47="Region",$B47="Root"))</formula>
    </cfRule>
  </conditionalFormatting>
  <conditionalFormatting sqref="L47:L48 N47:DJ48 L95:DJ96">
    <cfRule type="expression" dxfId="154" priority="1263">
      <formula>$G49="Technology"</formula>
    </cfRule>
  </conditionalFormatting>
  <conditionalFormatting sqref="L49 N49:DJ49">
    <cfRule type="expression" dxfId="153" priority="19510">
      <formula>_xlfn.FORMULATEXT(L49)="="&amp;ADDRESS(ROW(#REF!),COLUMN(#REF!),4)</formula>
    </cfRule>
    <cfRule type="expression" dxfId="152" priority="19509">
      <formula>AND($G43="Service provided", $B49="Service")</formula>
    </cfRule>
    <cfRule type="expression" dxfId="151" priority="19508">
      <formula>AND($G43="Service provided", $B49="Sector")</formula>
    </cfRule>
    <cfRule type="expression" dxfId="150" priority="19507">
      <formula>AND($G43="Service provided", OR($B49="Region",$B49="Root"))</formula>
    </cfRule>
    <cfRule type="expression" dxfId="149" priority="9433">
      <formula>$G43="Technology"</formula>
    </cfRule>
  </conditionalFormatting>
  <conditionalFormatting sqref="L50 N50:DJ50">
    <cfRule type="expression" dxfId="148" priority="13464">
      <formula>AND($G38="Service provided", OR($B50="Region",$B50="Root"))</formula>
    </cfRule>
    <cfRule type="expression" dxfId="147" priority="10982">
      <formula>$G38="Technology"</formula>
    </cfRule>
    <cfRule type="expression" dxfId="146" priority="13465">
      <formula>AND($G38="Service provided", $B50="Sector")</formula>
    </cfRule>
    <cfRule type="expression" dxfId="145" priority="13467">
      <formula>_xlfn.FORMULATEXT(L50)="="&amp;ADDRESS(ROW(#REF!),COLUMN(#REF!),4)</formula>
    </cfRule>
    <cfRule type="expression" dxfId="144" priority="13466">
      <formula>AND($G38="Service provided", $B50="Service")</formula>
    </cfRule>
  </conditionalFormatting>
  <conditionalFormatting sqref="L51:L52 N51:DJ52">
    <cfRule type="expression" dxfId="143" priority="19057">
      <formula>$G41="Technology"</formula>
    </cfRule>
    <cfRule type="expression" dxfId="142" priority="19614">
      <formula>AND($G41="Service provided", $B51="Service")</formula>
    </cfRule>
    <cfRule type="expression" dxfId="141" priority="19615">
      <formula>_xlfn.FORMULATEXT(L51)="="&amp;ADDRESS(ROW(#REF!),COLUMN(#REF!),4)</formula>
    </cfRule>
    <cfRule type="expression" dxfId="140" priority="19613">
      <formula>AND($G41="Service provided", $B51="Sector")</formula>
    </cfRule>
    <cfRule type="expression" dxfId="139" priority="19612">
      <formula>AND($G41="Service provided", OR($B51="Region",$B51="Root"))</formula>
    </cfRule>
  </conditionalFormatting>
  <conditionalFormatting sqref="L53 N53:DJ53 L81:DJ82 M97:N98">
    <cfRule type="expression" dxfId="138" priority="12714">
      <formula>AND($G57="Service provided", $B53="Sector")</formula>
    </cfRule>
    <cfRule type="expression" dxfId="137" priority="12716">
      <formula>_xlfn.FORMULATEXT(L53)="="&amp;ADDRESS(ROW(#REF!),COLUMN(#REF!),4)</formula>
    </cfRule>
    <cfRule type="expression" dxfId="136" priority="12715">
      <formula>AND($G57="Service provided", $B53="Service")</formula>
    </cfRule>
  </conditionalFormatting>
  <conditionalFormatting sqref="L53 N53:DJ53 M97:N98 L81:DJ82">
    <cfRule type="expression" dxfId="135" priority="12713">
      <formula>AND($G57="Service provided", OR($B53="Region",$B53="Root"))</formula>
    </cfRule>
  </conditionalFormatting>
  <conditionalFormatting sqref="L54 N54:DJ54">
    <cfRule type="expression" dxfId="134" priority="12042">
      <formula>$G40="Technology"</formula>
    </cfRule>
    <cfRule type="expression" dxfId="133" priority="11139">
      <formula>_xlfn.FORMULATEXT(L54)="="&amp;ADDRESS(ROW(#REF!),COLUMN(#REF!),4)</formula>
    </cfRule>
    <cfRule type="expression" dxfId="132" priority="11138">
      <formula>AND($G40="Service provided", $B54="Service")</formula>
    </cfRule>
    <cfRule type="expression" dxfId="131" priority="11137">
      <formula>AND($G40="Service provided", $B54="Sector")</formula>
    </cfRule>
    <cfRule type="expression" dxfId="130" priority="11136">
      <formula>AND($G40="Service provided", OR($B54="Region",$B54="Root"))</formula>
    </cfRule>
  </conditionalFormatting>
  <conditionalFormatting sqref="L57 N57:DJ57 L93:DJ94 M95:N96 L97:DJ98">
    <cfRule type="expression" dxfId="129" priority="12694">
      <formula>AND($G53="Service provided", $B57="Sector")</formula>
    </cfRule>
    <cfRule type="expression" dxfId="128" priority="12695">
      <formula>AND($G53="Service provided", $B57="Service")</formula>
    </cfRule>
    <cfRule type="expression" dxfId="127" priority="12696">
      <formula>_xlfn.FORMULATEXT(L57)="="&amp;ADDRESS(ROW(#REF!),COLUMN(#REF!),4)</formula>
    </cfRule>
  </conditionalFormatting>
  <conditionalFormatting sqref="L57 N57:DJ57 M95:N96 L97:DJ98 L93:DJ94">
    <cfRule type="expression" dxfId="126" priority="12693">
      <formula>AND($G53="Service provided", OR($B57="Region",$B57="Root"))</formula>
    </cfRule>
  </conditionalFormatting>
  <conditionalFormatting sqref="L58 N58:DJ58">
    <cfRule type="expression" dxfId="125" priority="17003">
      <formula>$G101="Technology"</formula>
    </cfRule>
    <cfRule type="expression" dxfId="124" priority="18738">
      <formula>_xlfn.FORMULATEXT(L58)="="&amp;ADDRESS(ROW(#REF!),COLUMN(#REF!),4)</formula>
    </cfRule>
    <cfRule type="expression" dxfId="123" priority="18737">
      <formula>AND($G101="Service provided", $B58="Service")</formula>
    </cfRule>
    <cfRule type="expression" dxfId="122" priority="18735">
      <formula>AND($G101="Service provided", OR($B58="Region",$B58="Root"))</formula>
    </cfRule>
    <cfRule type="expression" dxfId="121" priority="18736">
      <formula>AND($G101="Service provided", $B58="Sector")</formula>
    </cfRule>
  </conditionalFormatting>
  <conditionalFormatting sqref="L59 N59:DJ59">
    <cfRule type="expression" dxfId="120" priority="21700">
      <formula>_xlfn.FORMULATEXT(L59)="="&amp;ADDRESS(ROW(#REF!),COLUMN(#REF!),4)</formula>
    </cfRule>
    <cfRule type="expression" dxfId="119" priority="21698">
      <formula>AND($G62="Service provided", $B59="Sector")</formula>
    </cfRule>
    <cfRule type="expression" dxfId="118" priority="21699">
      <formula>AND($G62="Service provided", $B59="Service")</formula>
    </cfRule>
    <cfRule type="expression" dxfId="117" priority="1452">
      <formula>$G62="Technology"</formula>
    </cfRule>
    <cfRule type="expression" dxfId="116" priority="21697">
      <formula>AND($G62="Service provided", OR($B59="Region",$B59="Root"))</formula>
    </cfRule>
  </conditionalFormatting>
  <conditionalFormatting sqref="L60 N60:DJ60">
    <cfRule type="expression" dxfId="115" priority="25">
      <formula>$G110="Technology"</formula>
    </cfRule>
    <cfRule type="expression" dxfId="114" priority="30">
      <formula>AND($G110="Service provided", OR($B60="Region",$B60="Root"))</formula>
    </cfRule>
    <cfRule type="expression" dxfId="113" priority="31">
      <formula>AND($G110="Service provided", $B60="Sector")</formula>
    </cfRule>
    <cfRule type="expression" dxfId="112" priority="32">
      <formula>AND($G110="Service provided", $B60="Service")</formula>
    </cfRule>
    <cfRule type="expression" dxfId="111" priority="33">
      <formula>_xlfn.FORMULATEXT(L60)="="&amp;ADDRESS(ROW(#REF!),COLUMN(#REF!),4)</formula>
    </cfRule>
  </conditionalFormatting>
  <conditionalFormatting sqref="L61 N61:DJ61 A75:A76 K75:DJ76 L102:DJ102">
    <cfRule type="expression" dxfId="110" priority="16765">
      <formula>_xlfn.FORMULATEXT(A61)="="&amp;ADDRESS(ROW(#REF!),COLUMN(#REF!),4)</formula>
    </cfRule>
    <cfRule type="expression" dxfId="109" priority="16764">
      <formula>AND($G59="Service provided", $B61="Service")</formula>
    </cfRule>
    <cfRule type="expression" dxfId="108" priority="16763">
      <formula>AND($G59="Service provided", $B61="Sector")</formula>
    </cfRule>
  </conditionalFormatting>
  <conditionalFormatting sqref="L61 N61:DJ61 L75:DJ76">
    <cfRule type="expression" dxfId="107" priority="14917">
      <formula>$G59="Technology"</formula>
    </cfRule>
  </conditionalFormatting>
  <conditionalFormatting sqref="L62 N62:DJ62">
    <cfRule type="expression" dxfId="106" priority="2751">
      <formula>_xlfn.FORMULATEXT(L62)="="&amp;ADDRESS(ROW(#REF!),COLUMN(#REF!),4)</formula>
    </cfRule>
    <cfRule type="expression" dxfId="105" priority="2422">
      <formula>$G58="Technology"</formula>
    </cfRule>
    <cfRule type="expression" dxfId="104" priority="2750">
      <formula>AND($G58="Service provided", $B62="Service")</formula>
    </cfRule>
    <cfRule type="expression" dxfId="103" priority="2749">
      <formula>AND($G58="Service provided", $B62="Sector")</formula>
    </cfRule>
    <cfRule type="expression" dxfId="102" priority="2748">
      <formula>AND($G58="Service provided", OR($B62="Region",$B62="Root"))</formula>
    </cfRule>
  </conditionalFormatting>
  <conditionalFormatting sqref="L68:DJ68">
    <cfRule type="expression" dxfId="101" priority="13559">
      <formula>$G28="Technology"</formula>
    </cfRule>
  </conditionalFormatting>
  <conditionalFormatting sqref="L69:DJ69">
    <cfRule type="expression" dxfId="100" priority="6063">
      <formula>$G17="Technology"</formula>
    </cfRule>
  </conditionalFormatting>
  <conditionalFormatting sqref="L70:DJ72">
    <cfRule type="expression" dxfId="99" priority="21398">
      <formula>$G14="Technology"</formula>
    </cfRule>
  </conditionalFormatting>
  <conditionalFormatting sqref="L73:DJ73 L78:DJ78">
    <cfRule type="expression" dxfId="98" priority="6332">
      <formula>$G6="Technology"</formula>
    </cfRule>
  </conditionalFormatting>
  <conditionalFormatting sqref="L73:DJ73">
    <cfRule type="expression" dxfId="97" priority="21355">
      <formula>AND($G6="Service provided", OR($B73="Region",$B73="Root"))</formula>
    </cfRule>
    <cfRule type="expression" dxfId="96" priority="21357">
      <formula>AND($G6="Service provided", $B73="Service")</formula>
    </cfRule>
    <cfRule type="expression" dxfId="95" priority="21358">
      <formula>_xlfn.FORMULATEXT(L73)="="&amp;ADDRESS(ROW(#REF!),COLUMN(#REF!),4)</formula>
    </cfRule>
    <cfRule type="expression" dxfId="94" priority="21356">
      <formula>AND($G6="Service provided", $B73="Sector")</formula>
    </cfRule>
  </conditionalFormatting>
  <conditionalFormatting sqref="L74:DJ75">
    <cfRule type="expression" dxfId="93" priority="22204">
      <formula>$G10="Technology"</formula>
    </cfRule>
  </conditionalFormatting>
  <conditionalFormatting sqref="L76:DJ76 L92:DJ94">
    <cfRule type="expression" dxfId="92" priority="17124">
      <formula>$G13="Technology"</formula>
    </cfRule>
  </conditionalFormatting>
  <conditionalFormatting sqref="L77:DJ77">
    <cfRule type="expression" dxfId="91" priority="6870">
      <formula>$G27="Technology"</formula>
    </cfRule>
  </conditionalFormatting>
  <conditionalFormatting sqref="L78:DJ78">
    <cfRule type="expression" dxfId="90" priority="1424">
      <formula>$G77="Technology"</formula>
    </cfRule>
  </conditionalFormatting>
  <conditionalFormatting sqref="L79:DJ79">
    <cfRule type="expression" dxfId="89" priority="22103">
      <formula>$G13="Technology"</formula>
    </cfRule>
  </conditionalFormatting>
  <conditionalFormatting sqref="L79:DJ80 L87:DJ87">
    <cfRule type="expression" dxfId="88" priority="17721">
      <formula>$G68="Technology"</formula>
    </cfRule>
  </conditionalFormatting>
  <conditionalFormatting sqref="L80:DJ80">
    <cfRule type="expression" dxfId="87" priority="9434">
      <formula>$G18="Technology"</formula>
    </cfRule>
  </conditionalFormatting>
  <conditionalFormatting sqref="L81:DJ83">
    <cfRule type="expression" dxfId="86" priority="14554">
      <formula>$G85="Technology"</formula>
    </cfRule>
  </conditionalFormatting>
  <conditionalFormatting sqref="L83:DJ83">
    <cfRule type="expression" dxfId="85" priority="16073">
      <formula>$G70="Technology"</formula>
    </cfRule>
  </conditionalFormatting>
  <conditionalFormatting sqref="L85:DJ87">
    <cfRule type="expression" dxfId="84" priority="16343">
      <formula>$G71="Technology"</formula>
    </cfRule>
  </conditionalFormatting>
  <conditionalFormatting sqref="L87:DJ87 K79:DJ80 A79:A80">
    <cfRule type="expression" dxfId="83" priority="16348">
      <formula>AND($G68="Service provided", OR($B79="Region",$B79="Root"))</formula>
    </cfRule>
  </conditionalFormatting>
  <conditionalFormatting sqref="L88:DJ88">
    <cfRule type="expression" dxfId="82" priority="69">
      <formula>AND($G90="Service provided", OR($B88="Region",$B88="Root"))</formula>
    </cfRule>
    <cfRule type="expression" dxfId="81" priority="70">
      <formula>AND($G90="Service provided", $B88="Sector")</formula>
    </cfRule>
    <cfRule type="expression" dxfId="80" priority="71">
      <formula>AND($G90="Service provided", $B88="Service")</formula>
    </cfRule>
    <cfRule type="expression" dxfId="79" priority="72">
      <formula>_xlfn.FORMULATEXT(L88)="="&amp;ADDRESS(ROW(#REF!),COLUMN(#REF!),4)</formula>
    </cfRule>
    <cfRule type="expression" dxfId="78" priority="83">
      <formula>$G7="Technology"</formula>
    </cfRule>
  </conditionalFormatting>
  <conditionalFormatting sqref="L88:DJ89">
    <cfRule type="expression" dxfId="77" priority="84">
      <formula>$G27="Technology"</formula>
    </cfRule>
  </conditionalFormatting>
  <conditionalFormatting sqref="L88:DJ90">
    <cfRule type="expression" dxfId="76" priority="68">
      <formula>$G90="Technology"</formula>
    </cfRule>
  </conditionalFormatting>
  <conditionalFormatting sqref="L89:DJ90">
    <cfRule type="expression" dxfId="75" priority="16796">
      <formula>$G8="Technology"</formula>
    </cfRule>
  </conditionalFormatting>
  <conditionalFormatting sqref="L90:DJ91">
    <cfRule type="expression" dxfId="74" priority="20433">
      <formula>$G25="Technology"</formula>
    </cfRule>
  </conditionalFormatting>
  <conditionalFormatting sqref="L91:DJ91">
    <cfRule type="expression" dxfId="73" priority="17117">
      <formula>$G24="Technology"</formula>
    </cfRule>
  </conditionalFormatting>
  <conditionalFormatting sqref="L91:DJ92">
    <cfRule type="expression" dxfId="72" priority="21787">
      <formula>AND($G47="Service provided", $B91="Service")</formula>
    </cfRule>
    <cfRule type="expression" dxfId="71" priority="21788">
      <formula>_xlfn.FORMULATEXT(L91)="="&amp;ADDRESS(ROW(#REF!),COLUMN(#REF!),4)</formula>
    </cfRule>
    <cfRule type="expression" dxfId="70" priority="21785">
      <formula>AND($G47="Service provided", OR($B91="Region",$B91="Root"))</formula>
    </cfRule>
    <cfRule type="expression" dxfId="69" priority="21786">
      <formula>AND($G47="Service provided", $B91="Sector")</formula>
    </cfRule>
  </conditionalFormatting>
  <conditionalFormatting sqref="L91:DJ94">
    <cfRule type="expression" dxfId="68" priority="16794">
      <formula>$G47="Technology"</formula>
    </cfRule>
  </conditionalFormatting>
  <conditionalFormatting sqref="L92:DJ94 L100:DJ100">
    <cfRule type="expression" dxfId="67" priority="2764">
      <formula>$G35="Technology"</formula>
    </cfRule>
  </conditionalFormatting>
  <conditionalFormatting sqref="L93:DJ93">
    <cfRule type="expression" dxfId="66" priority="18512">
      <formula>$G5="Technology"</formula>
    </cfRule>
  </conditionalFormatting>
  <conditionalFormatting sqref="L93:DJ94">
    <cfRule type="expression" dxfId="65" priority="18387">
      <formula>$G89="Technology"</formula>
    </cfRule>
  </conditionalFormatting>
  <conditionalFormatting sqref="L94:DJ94">
    <cfRule type="expression" dxfId="64" priority="4236">
      <formula>$G7="Technology"</formula>
    </cfRule>
  </conditionalFormatting>
  <conditionalFormatting sqref="L95:DJ95">
    <cfRule type="expression" dxfId="63" priority="22198">
      <formula>$G11="Technology"</formula>
    </cfRule>
  </conditionalFormatting>
  <conditionalFormatting sqref="L96:DJ96">
    <cfRule type="expression" dxfId="62" priority="21222">
      <formula>$G13="Technology"</formula>
    </cfRule>
  </conditionalFormatting>
  <conditionalFormatting sqref="L97:DJ98">
    <cfRule type="expression" dxfId="61" priority="6229">
      <formula>$G3="Technology"</formula>
    </cfRule>
  </conditionalFormatting>
  <conditionalFormatting sqref="L99:DJ99 L77:DJ77">
    <cfRule type="expression" dxfId="60" priority="5928">
      <formula>$G18="Technology"</formula>
    </cfRule>
  </conditionalFormatting>
  <conditionalFormatting sqref="L99:DJ99">
    <cfRule type="expression" dxfId="59" priority="50">
      <formula>$G59="Technology"</formula>
    </cfRule>
  </conditionalFormatting>
  <conditionalFormatting sqref="L99:DJ100">
    <cfRule type="expression" dxfId="58" priority="51">
      <formula>$G7="Technology"</formula>
    </cfRule>
    <cfRule type="expression" dxfId="57" priority="52">
      <formula>$G90="Technology"</formula>
    </cfRule>
    <cfRule type="expression" dxfId="56" priority="59">
      <formula>$G50="Technology"</formula>
    </cfRule>
  </conditionalFormatting>
  <conditionalFormatting sqref="L100:DJ100 K77">
    <cfRule type="expression" dxfId="55" priority="19790">
      <formula>AND($G38="Service provided", OR($B77="Region",$B77="Root"))</formula>
    </cfRule>
  </conditionalFormatting>
  <conditionalFormatting sqref="L100:DJ100">
    <cfRule type="expression" dxfId="54" priority="1443">
      <formula>$G61="Technology"</formula>
    </cfRule>
  </conditionalFormatting>
  <conditionalFormatting sqref="L101:DJ101">
    <cfRule type="expression" dxfId="53" priority="1494">
      <formula>AND($G102="Service provided", $B101="Sector")</formula>
    </cfRule>
    <cfRule type="expression" dxfId="52" priority="1493">
      <formula>AND($G102="Service provided", OR($B101="Region",$B101="Root"))</formula>
    </cfRule>
    <cfRule type="expression" dxfId="51" priority="1496">
      <formula>_xlfn.FORMULATEXT(L101)="="&amp;ADDRESS(ROW(#REF!),COLUMN(#REF!),4)</formula>
    </cfRule>
    <cfRule type="expression" dxfId="50" priority="1552">
      <formula>$G55="Technology"</formula>
    </cfRule>
    <cfRule type="expression" dxfId="49" priority="1495">
      <formula>AND($G102="Service provided", $B101="Service")</formula>
    </cfRule>
  </conditionalFormatting>
  <conditionalFormatting sqref="L101:DJ102">
    <cfRule type="expression" dxfId="48" priority="3303">
      <formula>$G49="Technology"</formula>
    </cfRule>
  </conditionalFormatting>
  <conditionalFormatting sqref="L102:DJ102 L61 N61:DJ61 K75:DJ76 A75:A76">
    <cfRule type="expression" dxfId="47" priority="16762">
      <formula>AND($G59="Service provided", OR($B61="Region",$B61="Root"))</formula>
    </cfRule>
  </conditionalFormatting>
  <conditionalFormatting sqref="L102:DJ102">
    <cfRule type="expression" dxfId="46" priority="16753">
      <formula>$G100="Technology"</formula>
    </cfRule>
    <cfRule type="expression" dxfId="45" priority="12032">
      <formula>$G54="Technology"</formula>
    </cfRule>
  </conditionalFormatting>
  <conditionalFormatting sqref="M3:M34 G35:J35 L35:DJ35 M36:M55 G56:J56 L56:DJ56 M57:M62 G63:J67 L63:DJ67 G103:J594 L103:DJ5018 G595:I598 G599:J603 G604:I610 G611:J5018">
    <cfRule type="expression" dxfId="44" priority="1196">
      <formula>_xlfn.FORMULATEXT(G3)="="&amp;ADDRESS(ROW(#REF!),COLUMN(#REF!),4)</formula>
    </cfRule>
    <cfRule type="expression" dxfId="43" priority="1195">
      <formula>AND($G3="Service provided", $B3="Service")</formula>
    </cfRule>
    <cfRule type="expression" dxfId="42" priority="1194">
      <formula>AND($G3="Service provided", $B3="Sector")</formula>
    </cfRule>
    <cfRule type="expression" dxfId="41" priority="1193">
      <formula>AND($G3="Service provided", OR($B3="Region",$B3="Root"))</formula>
    </cfRule>
  </conditionalFormatting>
  <conditionalFormatting sqref="M68:N70">
    <cfRule type="expression" dxfId="40" priority="13434">
      <formula>$G96="Technology"</formula>
    </cfRule>
    <cfRule type="expression" dxfId="39" priority="18457">
      <formula>AND($G96="Service provided", OR($B68="Region",$B68="Root"))</formula>
    </cfRule>
    <cfRule type="expression" dxfId="38" priority="18460">
      <formula>_xlfn.FORMULATEXT(M68)="="&amp;ADDRESS(ROW(#REF!),COLUMN(#REF!),4)</formula>
    </cfRule>
    <cfRule type="expression" dxfId="37" priority="18459">
      <formula>AND($G96="Service provided", $B68="Service")</formula>
    </cfRule>
    <cfRule type="expression" dxfId="36" priority="18458">
      <formula>AND($G96="Service provided", $B68="Sector")</formula>
    </cfRule>
  </conditionalFormatting>
  <conditionalFormatting sqref="M71:N72">
    <cfRule type="expression" dxfId="35" priority="18672">
      <formula>AND($G93="Service provided", $B71="Sector")</formula>
    </cfRule>
    <cfRule type="expression" dxfId="34" priority="18671">
      <formula>AND($G93="Service provided", OR($B71="Region",$B71="Root"))</formula>
    </cfRule>
    <cfRule type="expression" dxfId="33" priority="18673">
      <formula>AND($G93="Service provided", $B71="Service")</formula>
    </cfRule>
    <cfRule type="expression" dxfId="32" priority="18674">
      <formula>_xlfn.FORMULATEXT(M71)="="&amp;ADDRESS(ROW(#REF!),COLUMN(#REF!),4)</formula>
    </cfRule>
    <cfRule type="expression" dxfId="31" priority="18530">
      <formula>$G93="Technology"</formula>
    </cfRule>
  </conditionalFormatting>
  <conditionalFormatting sqref="M77:N77 N14:DJ15 L14:L15">
    <cfRule type="expression" dxfId="30" priority="8077">
      <formula>AND($G32="Service provided", OR($B14="Region",$B14="Root"))</formula>
    </cfRule>
  </conditionalFormatting>
  <conditionalFormatting sqref="M78:N79">
    <cfRule type="expression" dxfId="29" priority="12126">
      <formula>$G91="Technology"</formula>
    </cfRule>
  </conditionalFormatting>
  <conditionalFormatting sqref="M80:N80 L10">
    <cfRule type="expression" dxfId="28" priority="17125">
      <formula>$G31="Technology"</formula>
    </cfRule>
  </conditionalFormatting>
  <conditionalFormatting sqref="M88:N88">
    <cfRule type="expression" dxfId="27" priority="77">
      <formula>$G103="Technology"</formula>
    </cfRule>
  </conditionalFormatting>
  <conditionalFormatting sqref="M88:N91">
    <cfRule type="expression" dxfId="26" priority="82">
      <formula>$G95="Technology"</formula>
    </cfRule>
  </conditionalFormatting>
  <conditionalFormatting sqref="M88:N92">
    <cfRule type="expression" dxfId="25" priority="6365">
      <formula>AND($G103="Service provided", $B88="Sector")</formula>
    </cfRule>
    <cfRule type="expression" dxfId="24" priority="6366">
      <formula>AND($G103="Service provided", $B88="Service")</formula>
    </cfRule>
    <cfRule type="expression" dxfId="23" priority="6367">
      <formula>_xlfn.FORMULATEXT(M88)="="&amp;ADDRESS(ROW(#REF!),COLUMN(#REF!),4)</formula>
    </cfRule>
    <cfRule type="expression" dxfId="22" priority="6364">
      <formula>AND($G103="Service provided", OR($B88="Region",$B88="Root"))</formula>
    </cfRule>
  </conditionalFormatting>
  <conditionalFormatting sqref="M89:N94">
    <cfRule type="expression" dxfId="21" priority="6358">
      <formula>$G104="Technology"</formula>
    </cfRule>
  </conditionalFormatting>
  <conditionalFormatting sqref="M92:N92 L101:DJ101">
    <cfRule type="expression" dxfId="20" priority="1480">
      <formula>$G93="Technology"</formula>
    </cfRule>
  </conditionalFormatting>
  <conditionalFormatting sqref="M93:N93 M101:N102 L11:L12 N11:DJ12">
    <cfRule type="expression" dxfId="19" priority="17350">
      <formula>AND($G18="Service provided", OR($B11="Region",$B11="Root"))</formula>
    </cfRule>
  </conditionalFormatting>
  <conditionalFormatting sqref="M93:N93">
    <cfRule type="expression" dxfId="18" priority="17440">
      <formula>$G100="Technology"</formula>
    </cfRule>
  </conditionalFormatting>
  <conditionalFormatting sqref="M94:N94">
    <cfRule type="expression" dxfId="17" priority="16656">
      <formula>$G103="Technology"</formula>
    </cfRule>
    <cfRule type="expression" dxfId="16" priority="11544">
      <formula>AND($G103="Service provided", OR($B94="Region",$B94="Root"))</formula>
    </cfRule>
    <cfRule type="expression" dxfId="15" priority="11545">
      <formula>AND($G103="Service provided", $B94="Sector")</formula>
    </cfRule>
    <cfRule type="expression" dxfId="14" priority="11546">
      <formula>AND($G103="Service provided", $B94="Service")</formula>
    </cfRule>
    <cfRule type="expression" dxfId="13" priority="11547">
      <formula>_xlfn.FORMULATEXT(M94)="="&amp;ADDRESS(ROW(#REF!),COLUMN(#REF!),4)</formula>
    </cfRule>
  </conditionalFormatting>
  <conditionalFormatting sqref="M95:N96 L57 N57:DJ57 L97:DJ98">
    <cfRule type="expression" dxfId="12" priority="12662">
      <formula>$G53="Technology"</formula>
    </cfRule>
  </conditionalFormatting>
  <conditionalFormatting sqref="M97:N98 L53 N53:DJ53">
    <cfRule type="expression" dxfId="11" priority="12706">
      <formula>$G57="Technology"</formula>
    </cfRule>
  </conditionalFormatting>
  <conditionalFormatting sqref="M99:N99">
    <cfRule type="expression" dxfId="10" priority="67">
      <formula>_xlfn.FORMULATEXT(M99)="="&amp;ADDRESS(ROW(#REF!),COLUMN(#REF!),4)</formula>
    </cfRule>
    <cfRule type="expression" dxfId="9" priority="66">
      <formula>AND($G109="Service provided", $B99="Service")</formula>
    </cfRule>
    <cfRule type="expression" dxfId="8" priority="64">
      <formula>AND($G109="Service provided", OR($B99="Region",$B99="Root"))</formula>
    </cfRule>
    <cfRule type="expression" dxfId="7" priority="65">
      <formula>AND($G109="Service provided", $B99="Sector")</formula>
    </cfRule>
  </conditionalFormatting>
  <conditionalFormatting sqref="M99:N100">
    <cfRule type="expression" dxfId="6" priority="54">
      <formula>$G109="Technology"</formula>
    </cfRule>
  </conditionalFormatting>
  <conditionalFormatting sqref="N3:DJ6 L8:L12 N8:DJ12 L17 N17:DJ17">
    <cfRule type="expression" dxfId="5" priority="8394">
      <formula>$G20="Technology"</formula>
    </cfRule>
  </conditionalFormatting>
  <conditionalFormatting sqref="N10:DJ10">
    <cfRule type="expression" dxfId="4" priority="21183">
      <formula>$G31="Technology"</formula>
    </cfRule>
  </conditionalFormatting>
  <conditionalFormatting sqref="N14:DJ15 M77:N77">
    <cfRule type="expression" dxfId="3" priority="5987">
      <formula>$G32="Technology"</formula>
    </cfRule>
  </conditionalFormatting>
  <conditionalFormatting sqref="N25:DJ25 L28 N28:DJ28">
    <cfRule type="expression" dxfId="2" priority="1553">
      <formula>$G80="Technology"</formula>
    </cfRule>
  </conditionalFormatting>
  <conditionalFormatting sqref="N27:DJ27 L27 L55 N55:DJ55">
    <cfRule type="expression" dxfId="1" priority="13508">
      <formula>AND($G11="Service provided", OR($B27="Region",$B27="Root"))</formula>
    </cfRule>
  </conditionalFormatting>
  <conditionalFormatting sqref="N27:DJ27">
    <cfRule type="expression" dxfId="0" priority="7636">
      <formula>$G80="Technology"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2025-08-08T23:45:02Z</dcterms:modified>
</cp:coreProperties>
</file>