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industrial minerals\"/>
    </mc:Choice>
  </mc:AlternateContent>
  <xr:revisionPtr revIDLastSave="0" documentId="13_ncr:1_{EF08923A-04E6-473B-9002-F8A144AE048D}" xr6:coauthVersionLast="47" xr6:coauthVersionMax="47" xr10:uidLastSave="{00000000-0000-0000-0000-000000000000}"/>
  <bookViews>
    <workbookView xWindow="54495" yWindow="-1680" windowWidth="26010" windowHeight="20985" activeTab="1"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data_multi_row!$A$2:$L$175</definedName>
    <definedName name="data">data!$L$4:$AK$5006</definedName>
    <definedName name="data_multi">data_multi_row!$L$3:$DJ$5018</definedName>
    <definedName name="header">data!$L$1:$AK$1</definedName>
    <definedName name="header_multi">data_multi_row!$L$2:$DJ$2</definedName>
    <definedName name="index">data!$AM$4:$AM$5006</definedName>
    <definedName name="index_multi">data_multi_row!$DL$3:$DL$5018</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018" i="3" l="1"/>
  <c r="DL5017" i="3"/>
  <c r="DL5016" i="3"/>
  <c r="DL5015" i="3"/>
  <c r="DL5014" i="3"/>
  <c r="DL5013" i="3"/>
  <c r="DL5012" i="3"/>
  <c r="DL5011" i="3"/>
  <c r="DL5010" i="3"/>
  <c r="DL5009" i="3"/>
  <c r="DL5008" i="3"/>
  <c r="DL5007" i="3"/>
  <c r="DL5006" i="3"/>
  <c r="DL5005" i="3"/>
  <c r="DL5004" i="3"/>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N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BN12" i="3"/>
  <c r="BO12" i="3" s="1"/>
  <c r="BP12" i="3" s="1"/>
  <c r="BQ12" i="3" s="1"/>
  <c r="BR12" i="3" s="1"/>
  <c r="BS12" i="3" s="1"/>
  <c r="BT12" i="3" s="1"/>
  <c r="BU12" i="3" s="1"/>
  <c r="BV12" i="3" s="1"/>
  <c r="BW12" i="3" s="1"/>
  <c r="BX12" i="3" s="1"/>
  <c r="BY12" i="3" s="1"/>
  <c r="BZ12" i="3" s="1"/>
  <c r="CA12" i="3" s="1"/>
  <c r="CB12" i="3" s="1"/>
  <c r="CC12" i="3" s="1"/>
  <c r="CD12" i="3" s="1"/>
  <c r="CE12" i="3" s="1"/>
  <c r="CF12" i="3" s="1"/>
  <c r="CG12" i="3" s="1"/>
  <c r="CH12" i="3" s="1"/>
  <c r="CI12" i="3" s="1"/>
  <c r="CJ12" i="3" s="1"/>
  <c r="CK12" i="3" s="1"/>
  <c r="CL12" i="3" s="1"/>
  <c r="CM12" i="3" s="1"/>
  <c r="CN12" i="3" s="1"/>
  <c r="CO12" i="3" s="1"/>
  <c r="CP12" i="3" s="1"/>
  <c r="CQ12" i="3" s="1"/>
  <c r="CR12" i="3" s="1"/>
  <c r="CS12" i="3" s="1"/>
  <c r="CT12" i="3" s="1"/>
  <c r="CU12" i="3" s="1"/>
  <c r="CV12" i="3" s="1"/>
  <c r="CW12" i="3" s="1"/>
  <c r="CX12" i="3" s="1"/>
  <c r="CY12" i="3" s="1"/>
  <c r="CZ12" i="3" s="1"/>
  <c r="DA12" i="3" s="1"/>
  <c r="DB12" i="3" s="1"/>
  <c r="DC12" i="3" s="1"/>
  <c r="DD12" i="3" s="1"/>
  <c r="DE12" i="3" s="1"/>
  <c r="DF12" i="3" s="1"/>
  <c r="DG12" i="3" s="1"/>
  <c r="DH12" i="3" s="1"/>
  <c r="DI12" i="3" s="1"/>
  <c r="DJ12" i="3" s="1"/>
  <c r="BM12" i="3"/>
  <c r="BH12" i="3"/>
  <c r="BI12" i="3" s="1"/>
  <c r="BJ12" i="3" s="1"/>
  <c r="BK12" i="3" s="1"/>
  <c r="BC12" i="3"/>
  <c r="BD12" i="3" s="1"/>
  <c r="BE12" i="3" s="1"/>
  <c r="BF12" i="3" s="1"/>
  <c r="AZ12" i="3"/>
  <c r="BA12" i="3" s="1"/>
  <c r="AY12" i="3"/>
  <c r="AX12" i="3"/>
  <c r="AT12" i="3"/>
  <c r="AU12" i="3" s="1"/>
  <c r="AV12" i="3" s="1"/>
  <c r="AS12" i="3"/>
  <c r="AN12" i="3"/>
  <c r="AO12" i="3" s="1"/>
  <c r="AP12" i="3" s="1"/>
  <c r="AQ12" i="3" s="1"/>
  <c r="AI12" i="3"/>
  <c r="AJ12" i="3" s="1"/>
  <c r="AK12" i="3" s="1"/>
  <c r="AL12" i="3" s="1"/>
  <c r="AF12" i="3"/>
  <c r="AG12" i="3" s="1"/>
  <c r="AE12" i="3"/>
  <c r="AD12" i="3"/>
  <c r="Z12" i="3"/>
  <c r="AA12" i="3" s="1"/>
  <c r="AB12" i="3" s="1"/>
  <c r="Y12" i="3"/>
  <c r="T12" i="3"/>
  <c r="U12" i="3" s="1"/>
  <c r="V12" i="3" s="1"/>
  <c r="W12" i="3" s="1"/>
  <c r="O12" i="3"/>
  <c r="P12" i="3" s="1"/>
  <c r="Q12" i="3" s="1"/>
  <c r="R12" i="3" s="1"/>
  <c r="DL11" i="3"/>
  <c r="DL10" i="3"/>
  <c r="DL9" i="3"/>
  <c r="DL8" i="3"/>
  <c r="DL7" i="3"/>
  <c r="DL6" i="3"/>
  <c r="DL5" i="3"/>
  <c r="DL4" i="3"/>
  <c r="DL3" i="3"/>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<sst xmlns="http://schemas.openxmlformats.org/spreadsheetml/2006/main" count="4992" uniqueCount="314">
  <si>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</si>
  <si>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</si>
  <si>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</si>
  <si>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</si>
  <si>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</si>
  <si>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</si>
  <si>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csv/model/industrial minerals</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</si>
  <si>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</si>
  <si>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</si>
  <si>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</si>
  <si>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</si>
  <si>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</si>
  <si>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</si>
  <si>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</si>
  <si>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</si>
  <si>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</si>
  <si>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</si>
  <si>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</si>
  <si>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</si>
  <si>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</si>
  <si>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</si>
  <si>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</si>
  <si>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</si>
  <si>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</si>
  <si>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</si>
  <si>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</si>
  <si>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</si>
  <si>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</si>
  <si>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</si>
  <si>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</si>
  <si>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</si>
  <si>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</si>
  <si>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</si>
  <si>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</si>
  <si>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</si>
  <si>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</si>
  <si>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</si>
  <si>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.Industrial Minerals.Products.Cement</t>
  </si>
  <si>
    <t>JCIMS</t>
  </si>
  <si>
    <t>tonne</t>
  </si>
  <si>
    <t>Std process</t>
  </si>
  <si>
    <t>Adjust Lifetime depending on uptake of clinker substitution and carbon curing</t>
  </si>
  <si>
    <t>Carbon curing</t>
  </si>
  <si>
    <t>Carboncure</t>
  </si>
  <si>
    <t>Carboncure states a breakeven to 1-2% upcharge including material savings cost; 8% ortland cement savings with 196.14 LLC = 0.08 * 196.14=15.6912. and 1.5% of 196.14 = $2.94 end product devided by a 38% COP to represent energy increase. $7.74.31 increase. total Levelized cost increase of $23.70</t>
  </si>
  <si>
    <t>Increased clinker substitution</t>
  </si>
  <si>
    <t>UED 2013 Database</t>
  </si>
  <si>
    <t>UED 2013 database</t>
  </si>
  <si>
    <t>.Industrial Minerals.Products.Cement.Portland cement.Clinker.Dry process rotary kiln</t>
  </si>
  <si>
    <t>Std Eff retro</t>
  </si>
  <si>
    <t>Std preheat retro</t>
  </si>
  <si>
    <t>Std preheat Eff retro</t>
  </si>
  <si>
    <t>Std preheat and precalcining retro</t>
  </si>
  <si>
    <t>Std preheat and precalcining Eff retro</t>
  </si>
  <si>
    <t>Std waste HR Cogen retro</t>
  </si>
  <si>
    <t>New preheat and precalcining</t>
  </si>
  <si>
    <t>New preheat Eff</t>
  </si>
  <si>
    <t>New preheat and precalcining Eff</t>
  </si>
  <si>
    <t>New preheat Eff with CCS</t>
  </si>
  <si>
    <t>Std process with calcium minerals</t>
  </si>
  <si>
    <t>Brimstone</t>
  </si>
  <si>
    <t>FCC: Brimestone claims cost parity at scale. Anecdotal evidence suggests a current $250-$290 USD cost per ton vs $150 USD per ton market price according to cleantechnica article. Assume starting LCC to match $300 CAD for this tech.
FOM: New preheat and precalcining Eff tech used as reference for FOM and services requested</t>
  </si>
  <si>
    <t>Electrochemical synthesis</t>
  </si>
  <si>
    <t>Sublime</t>
  </si>
  <si>
    <t>FCC: Sublime systems claims LCC equal to plant with CCS at current 40,000 ton/year plant also Claim LCC on par with market for at scale plant with 1,000,000 ton/year plant. Assume starting LCC to match conventional plus CCS cost. IEA says Cement CCS at $60-120 /tco2 = $26.45 to $52.91 /tcement. This is an total LCC for this tech $189.00 CAD.  DCC data to be sourced.</t>
  </si>
  <si>
    <t>.Industrial Minerals.Products.Cement.Portland cement.Clinker.Fluidized bed</t>
  </si>
  <si>
    <t>Fluidized bed NG</t>
  </si>
  <si>
    <t>Fluidized bed low sulphur coal</t>
  </si>
  <si>
    <t>Fluidized bed distillate oil</t>
  </si>
  <si>
    <t>Fluidized bed Petcoke</t>
  </si>
  <si>
    <t>Fluidized bed hazardous waste fuel</t>
  </si>
  <si>
    <t>Fluidized bed waste derived fuel</t>
  </si>
  <si>
    <t>.Industrial Minerals.Products.Cement.Portland cement.Dry Ground Cement</t>
  </si>
  <si>
    <t>Raw B Mild</t>
  </si>
  <si>
    <t>Raw R Mild</t>
  </si>
  <si>
    <t>Raw RS Mild</t>
  </si>
  <si>
    <t>.Industrial Minerals.Products.Cement.Portland cement.Finish Grinding</t>
  </si>
  <si>
    <t>Finish roller high Eff separator</t>
  </si>
  <si>
    <t>Finish roller mill</t>
  </si>
  <si>
    <t>Finish ball mill high Eff separator</t>
  </si>
  <si>
    <t>Finish ball mill</t>
  </si>
  <si>
    <t>.Industrial Minerals.Products.Lime.Kilns</t>
  </si>
  <si>
    <t>Rotary Preheat NG</t>
  </si>
  <si>
    <t>Rotary Preheat Internals NG</t>
  </si>
  <si>
    <t>Rotary Coal</t>
  </si>
  <si>
    <t>Rotary Preheat Coal</t>
  </si>
  <si>
    <t>Vertical Shaft NG</t>
  </si>
  <si>
    <t>Vertical Shaft Residual Oil</t>
  </si>
  <si>
    <t>Rotary NG</t>
  </si>
  <si>
    <t>Rotary Petcoke</t>
  </si>
  <si>
    <t>Rotary Preheat Petcoke</t>
  </si>
  <si>
    <t>Rotary Preheat Internals Petcoke</t>
  </si>
  <si>
    <t>Rotary Coal with CCS</t>
  </si>
  <si>
    <t>Rotary NG with CCS</t>
  </si>
  <si>
    <t>Rotary Preheat Internals Coal</t>
  </si>
  <si>
    <t>Rotary Residual Oil</t>
  </si>
  <si>
    <t>Rotary Preheat Residual Oil</t>
  </si>
  <si>
    <t>Rotary Preheat Internals Residual Oil</t>
  </si>
  <si>
    <t>.Industrial Minerals.Products.Lime.Dolomitic</t>
  </si>
  <si>
    <t>Rotary Coal Dolomitic</t>
  </si>
  <si>
    <t>Rotary NG Dolomitic</t>
  </si>
  <si>
    <t>Rotary Petcoke Dolomitic</t>
  </si>
  <si>
    <t>Rotary Preheat Coal Dolomitic</t>
  </si>
  <si>
    <t>Rotary Preheat NG Dolomitic</t>
  </si>
  <si>
    <t>Rotary Preheat Petcoke Dolomitic</t>
  </si>
  <si>
    <t>Rotary Preheat Internals NG Dolomitic</t>
  </si>
  <si>
    <t>Rotary Preheat Internals Petcoke Dolomitic</t>
  </si>
  <si>
    <t>Vertical Shaft NG Dolomitic</t>
  </si>
  <si>
    <t>Vertical Shaft Residual Oil Dolomitic</t>
  </si>
  <si>
    <t>.Industrial Minerals.Products.Glass.Flat.Preparation</t>
  </si>
  <si>
    <t>Rotary kiln long dry Std process</t>
  </si>
  <si>
    <t>Preparation CPC</t>
  </si>
  <si>
    <t>.Industrial Minerals.Products.Glass.Flat.Furnaces</t>
  </si>
  <si>
    <t>reg melters LRM</t>
  </si>
  <si>
    <t>boost reg melters LBRM</t>
  </si>
  <si>
    <t>reg melters fluidized bed preheater</t>
  </si>
  <si>
    <t>boost reg melters fluidized bed preheater</t>
  </si>
  <si>
    <t>Advanced glass melters AGM</t>
  </si>
  <si>
    <t>.Industrial Minerals.Products.Glass.Flat.Form and Finish</t>
  </si>
  <si>
    <t>Base tech form anneal FGL</t>
  </si>
  <si>
    <t>Emhart Type 540 forehearth EM</t>
  </si>
  <si>
    <t>Bh F high press gas fire BHF</t>
  </si>
  <si>
    <t>.Industrial Minerals.Products.Glass.Flat.Temper</t>
  </si>
  <si>
    <t>Tempering of flat glass</t>
  </si>
  <si>
    <t>.Industrial Minerals.Products.Glass.Containers.Preparation</t>
  </si>
  <si>
    <t>Base tech preparation PGL</t>
  </si>
  <si>
    <t>.Industrial Minerals.Products.Glass.Containers.Furnaces</t>
  </si>
  <si>
    <t>Sm melters FFM</t>
  </si>
  <si>
    <t>Electric melters EM</t>
  </si>
  <si>
    <t>Direct fired melters</t>
  </si>
  <si>
    <t>Fluidized bed Sm melters FBFFM</t>
  </si>
  <si>
    <t>Fluidized Bed Electric Melters FBEM</t>
  </si>
  <si>
    <t>.Industrial Minerals.Products.Glass.Containers.Form and Finish</t>
  </si>
  <si>
    <t>Emhart Type 540 forehearth ET</t>
  </si>
  <si>
    <t>.Industrial Minerals.Products.Glass.Blown Pressed.Preparation</t>
  </si>
  <si>
    <t>.Industrial Minerals.Products.Glass.Blown Pressed.Furnaces</t>
  </si>
  <si>
    <t>.Industrial Minerals.Products.Glass.Blown Pressed.Form and Finish</t>
  </si>
  <si>
    <t>.Industrial Minerals.Products.Glass.Blown Pressed.Fire Polish</t>
  </si>
  <si>
    <t>Fire polishing of blown and pressed glass</t>
  </si>
  <si>
    <t>.Industrial Minerals.Products.Glass.Fibreglass.Preparation</t>
  </si>
  <si>
    <t>.Industrial Minerals.Products.Glass.Fibreglass.Furnaces</t>
  </si>
  <si>
    <t>.Industrial Minerals.Products.Glass.Fibreglass.Form and Finish</t>
  </si>
  <si>
    <t>.Industrial Minerals.Products.Bricks.Process</t>
  </si>
  <si>
    <t>Tunnel brick kiln NG</t>
  </si>
  <si>
    <t>Tunnel brick kiln residual oil</t>
  </si>
  <si>
    <t>Hoffman brick kiln NG</t>
  </si>
  <si>
    <t>Hoffman brick kiln residual oil</t>
  </si>
  <si>
    <t>Hoffman brick kiln coal</t>
  </si>
  <si>
    <t>.Industrial Minerals.Heat</t>
  </si>
  <si>
    <t>GJ</t>
  </si>
  <si>
    <t>NG Std</t>
  </si>
  <si>
    <t>NG Eff</t>
  </si>
  <si>
    <t>HFO Std</t>
  </si>
  <si>
    <t>HFO Eff</t>
  </si>
  <si>
    <t>Coal Std</t>
  </si>
  <si>
    <t>coke Std</t>
  </si>
  <si>
    <t>waste fuel Std</t>
  </si>
  <si>
    <t>NG Eff with CCS</t>
  </si>
  <si>
    <t>Coal Std with CCS</t>
  </si>
  <si>
    <t>hydrogen Eff</t>
  </si>
  <si>
    <t>Biomass Std</t>
  </si>
  <si>
    <t>Oil</t>
  </si>
  <si>
    <t>HFO III</t>
  </si>
  <si>
    <t>NG 40H</t>
  </si>
  <si>
    <t>NG 10H</t>
  </si>
  <si>
    <t>NG 40L</t>
  </si>
  <si>
    <t>NG 10L</t>
  </si>
  <si>
    <t>SI NG6</t>
  </si>
  <si>
    <t>.Industrial Minerals.Methane Blend</t>
  </si>
  <si>
    <t>NG</t>
  </si>
  <si>
    <t>Biogas</t>
  </si>
  <si>
    <t>https://www.pembina.org/docs/event/h2Biogas-webinar-2-slides.pdf</t>
  </si>
  <si>
    <t>Biomass Gasification</t>
  </si>
  <si>
    <t>Hallbar Consulting. (2017). Resource Supply Potential for Renewable Natural Gas in B.C.</t>
  </si>
  <si>
    <t>H2</t>
  </si>
  <si>
    <t>.Industrial Minerals.CCS</t>
  </si>
  <si>
    <t>tCO2</t>
  </si>
  <si>
    <t>CCS</t>
  </si>
  <si>
    <t>NETL,DOE,USA 2022 Cost of Capturing CO2 from Industrial Sources</t>
  </si>
  <si>
    <t>Output: 1210000 tCO2 * 85% Capacity Factor* 90% capture rate;  FCC:   FCC *1.03068015 (2020 CPI/2018CPI)*1.3415 CAD/USD;  
FOM &amp; FOM: 1.03068015 (2020 CPI/2018CPI)*1.3415 CAD/USD;</t>
  </si>
  <si>
    <t>.Industrial Minerals.HVAC.Space Heating</t>
  </si>
  <si>
    <t>Space heat NG</t>
  </si>
  <si>
    <t>Space heat electric</t>
  </si>
  <si>
    <t>.Industrial Minerals.HVAC.Space Cooling</t>
  </si>
  <si>
    <t>Space cooling electric</t>
  </si>
  <si>
    <t>.Industrial Minerals.Lighting</t>
  </si>
  <si>
    <t>Base Lighting</t>
  </si>
  <si>
    <t>More Eff Lighting</t>
  </si>
  <si>
    <t>Most Eff Lighting</t>
  </si>
  <si>
    <t>.Industrial Minerals.Ventilation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</si>
  <si>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</si>
  <si>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</si>
  <si>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</si>
  <si>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</si>
  <si>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</si>
  <si>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</si>
  <si>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</si>
  <si>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</si>
  <si>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.Industrial Minerals.Conveyance</t>
  </si>
  <si>
    <t>Low Eff belt conveyor</t>
  </si>
  <si>
    <t>High Eff belt conveyor</t>
  </si>
  <si>
    <t>Low Eff screw conveyor</t>
  </si>
  <si>
    <t>High Eff screw conveyor</t>
  </si>
  <si>
    <t>Low Eff apron conveyor</t>
  </si>
  <si>
    <t>High Eff apron conveyor</t>
  </si>
  <si>
    <t>.Industrial Minerals.Compression.Small</t>
  </si>
  <si>
    <t>Low Eff centrifugal compressor</t>
  </si>
  <si>
    <t>High Eff centrifugal compressor</t>
  </si>
  <si>
    <t>Low Eff reciprocating compressor</t>
  </si>
  <si>
    <t>High Eff reciprocating compressor</t>
  </si>
  <si>
    <t>Low Eff rotary compressor</t>
  </si>
  <si>
    <t>High Eff rotary compressor</t>
  </si>
  <si>
    <t>.Industrial Minerals.Compression.Large</t>
  </si>
  <si>
    <t>.Industrial Minerals.Pumping.General.Small</t>
  </si>
  <si>
    <t>Low Eff centrifugal pump</t>
  </si>
  <si>
    <t>BC, AB, QC MS copied from ON</t>
  </si>
  <si>
    <t>Med Eff centrifugal pump variable speed</t>
  </si>
  <si>
    <t>High Eff centrifugal pump variable speed</t>
  </si>
  <si>
    <t>.Industrial Minerals.Pumping.General.Large</t>
  </si>
  <si>
    <t>.Industrial Minerals.Pumping.Slurry Stock.Small</t>
  </si>
  <si>
    <t>Rotary pump</t>
  </si>
  <si>
    <t>BC, AB, QC, AT MS copied from ON</t>
  </si>
  <si>
    <t>Eff rotary pump variable speed</t>
  </si>
  <si>
    <t>.Industrial Minerals.Pumping.Slurry Stock.Large</t>
  </si>
  <si>
    <t>.Industrial Minerals.Pumping.Precision.Small</t>
  </si>
  <si>
    <t>Reciprocating pump</t>
  </si>
  <si>
    <t>Eff reciprocating pump variable speed</t>
  </si>
  <si>
    <t>.Industrial Minerals.Pumping.Precision.Large</t>
  </si>
  <si>
    <t>.Industrial Minerals.Direct Drive</t>
  </si>
  <si>
    <t>Motor speed control V belt</t>
  </si>
  <si>
    <t>Motor speed control variable speed</t>
  </si>
  <si>
    <t>.Industrial Minerals.Machine Drive.Size 1</t>
  </si>
  <si>
    <t>AC motor 1 5 hp</t>
  </si>
  <si>
    <t>Eff AC motor 1 5 hp</t>
  </si>
  <si>
    <t>.Industrial Minerals.Machine Drive.Size 2</t>
  </si>
  <si>
    <t>AC motor 6 25 hp</t>
  </si>
  <si>
    <t>Eff motor 6 25 hp</t>
  </si>
  <si>
    <t>.Industrial Minerals.Machine Drive.Size 3</t>
  </si>
  <si>
    <t>AC motor 26 100 hp</t>
  </si>
  <si>
    <t>Eff AC motor 26 100 hp</t>
  </si>
  <si>
    <t>.Industrial Minerals.Machine Drive.Size 4</t>
  </si>
  <si>
    <t>AC motor 101 200 hp</t>
  </si>
  <si>
    <t>Eff AC motor 101 200 hp</t>
  </si>
  <si>
    <t>.Industrial Minerals.Machine Drive.Size 5</t>
  </si>
  <si>
    <t>AC motor 201 500 hp</t>
  </si>
  <si>
    <t>Eff AC motor 201 500 hp</t>
  </si>
  <si>
    <t>Synchronous AC motor 201 500 hp</t>
  </si>
  <si>
    <t>DC motor 201 500 hp</t>
  </si>
  <si>
    <t>DC solid state motor 201 500 hp</t>
  </si>
  <si>
    <t>.Industrial Minerals.Machine Drive.Size 6</t>
  </si>
  <si>
    <t>Std AC motor 500 hp</t>
  </si>
  <si>
    <t>Eff AC motor 500 hp</t>
  </si>
  <si>
    <t>Scynchronous AC motor 500 hp</t>
  </si>
  <si>
    <t>DC motor 500 hp</t>
  </si>
  <si>
    <t>DC solid state motor 500 hp</t>
  </si>
  <si>
    <t>.Industrial Minerals.Products.Cement.Portland cement</t>
  </si>
  <si>
    <t>.Industrial Minerals.HVAC</t>
  </si>
  <si>
    <t>up to 8% cement savings - Hanifa, M., Agarwal, R., Sharma, U., Thapliyal, P. C., &amp; Singh, L. P. (2023). A review on CO2 capture and sequestration in the construction industry: Emerging approaches and commercialised technologies. Journal of CO2 Utilization, 67, 102292.</t>
  </si>
  <si>
    <t>Assumes 15% clinker cost savings: Cement llc 196.14  in year 2000;   Clinker llc * 1.15 * 0.85 = 139.08 * 1.15=159.94  or 81.5% of cost. 12.225% in cost savings.</t>
  </si>
  <si>
    <t>UED 2010 Database</t>
  </si>
  <si>
    <t>Requires market share max of  30% by 2020, 33% by 2030, 37% by 2040 and 40% by 2050</t>
  </si>
  <si>
    <t>%</t>
  </si>
  <si>
    <t>CO2</t>
  </si>
  <si>
    <t>Process</t>
  </si>
  <si>
    <t>150kg of CO2 sequester per cubed meter of cement  (1.440 tonnes) = -0.10416 : Hanifa, M., Agarwal, R., Sharma, U., Thapliyal, P. C., &amp; Singh, L. P. (2023). A review on CO2 capture and sequestration in the construction industry: Emerging approaches and commercialised technologies. Journal of CO2 Utilization, 67, 102292.</t>
  </si>
  <si>
    <t>.Electricity</t>
  </si>
  <si>
    <t>5.2 to 7.1 MJ of electricity per kg of cement through electrolyzer. 6.15gj per tonne is the mean.  Little to no supplemental heat required. Source: Ellis, L. D., Badel, A. F., Chiang, M. L., Park, R. J. Y., &amp; Chiang, Y. M. (2020). Toward electrochemical synthesis of cement—An electrolyzer-based process for decarbonating CaCO3 while producing useful gas streams. Proceedings of the National Academy of Sciences, 117(23), 12584-12591.</t>
  </si>
  <si>
    <t>Brimstone Claims 1 ton of CO2 sequested per ton of cement</t>
  </si>
  <si>
    <t>CIMS.Generic Fuels.Coal</t>
  </si>
  <si>
    <t>CIMS.Generic Fuels.Fuel Oil</t>
  </si>
  <si>
    <t>CIMS.Generic Fuels.Petroleum Coke</t>
  </si>
  <si>
    <t>CIMS.Generic Fuels.Waste Fuel</t>
  </si>
  <si>
    <t>.Industrial Minerals.Pumping</t>
  </si>
  <si>
    <t>0.75 Process + 5.94 GJ *  0.0814195573482845 tCO2/G</t>
  </si>
  <si>
    <t>CIMS.Generic Fuels.Natural Gas</t>
  </si>
  <si>
    <t>0.75 Process + 8.32 GJ *  0.0489705183934989 tCO2/G</t>
  </si>
  <si>
    <t>.Industrial Minerals.Compression</t>
  </si>
  <si>
    <t>1.23 GJ *  0.0489705183934989 tCO2/G</t>
  </si>
  <si>
    <t>1.26 GJ *  0.0814195573482845 tCO2/G</t>
  </si>
  <si>
    <t>.Hydrogen</t>
  </si>
  <si>
    <t>CIMS.Generic Fuels.Solid Biomass</t>
  </si>
  <si>
    <t>CIMS.Generic Fuels.Biogas</t>
  </si>
  <si>
    <t>CIMS.Generic Fuels.VOM</t>
  </si>
  <si>
    <t>(Total VC / (tCO2*85% Capacity Factor* 90% capture rate)) *1.03068015 (2020 CPI/2018CPI)*1.3415 CAD/USD</t>
  </si>
  <si>
    <t>$</t>
  </si>
  <si>
    <t>Natural Gas generation of electricity: 14.48MW * 8760 hours  *3.6GJ/tCO2 100% Capacity Factor * 90% capture rate / 0.38 natural gas to electricity efficiency</t>
  </si>
  <si>
    <t>Natural Gas Heat: ([10569MMBtu*365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</si>
  <si>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</si>
  <si>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</si>
  <si>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</si>
  <si>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</si>
  <si>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</si>
  <si>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</si>
  <si>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</si>
  <si>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</si>
  <si>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</si>
  <si>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.Industrial Minerals.Machine Drive</t>
  </si>
  <si>
    <t>available</t>
  </si>
  <si>
    <t>heterogeneity</t>
  </si>
  <si>
    <t>lifetime</t>
  </si>
  <si>
    <t>unavailable</t>
  </si>
  <si>
    <t>discount_rate_financial</t>
  </si>
  <si>
    <t>fcc</t>
  </si>
  <si>
    <t>fom</t>
  </si>
  <si>
    <t>lcc_financial</t>
  </si>
  <si>
    <t>output</t>
  </si>
  <si>
    <t>technology</t>
  </si>
  <si>
    <t>region</t>
  </si>
  <si>
    <t>sector</t>
  </si>
  <si>
    <t>service_request</t>
  </si>
  <si>
    <t>market_share_new_max</t>
  </si>
  <si>
    <t>emissions</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</si>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</sst>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
      <sz val="11"/>
      <color rgb="FFFF0000"/>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xf numFmtId="9" fontId="10" fillId="6" borderId="0" xfId="5" applyFont="1" applyFill="1" applyAlignment="1">
      <alignment horizontal="right"/>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748">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5008"/>
  <sheetViews>
    <sheetView tabSelected="1" zoomScale="70" zoomScaleNormal="70" workbookViewId="0">
      <pane xSplit="11" ySplit="3" topLeftCell="S4" activePane="bottomRight" state="frozen"/>
      <selection pane="topRight" activeCell="L1" sqref="L1"/>
      <selection pane="bottomLeft" activeCell="A4" sqref="A4"/>
      <selection pane="bottomRight" activeCell="W27" sqref="W27"/>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39"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39"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3">
      <c r="A3" s="7" t="s">
        <v>26</v>
      </c>
      <c r="B3" s="7" t="s">
        <v>27</v>
      </c>
      <c r="C3" s="7" t="s">
        <v>307</v>
      </c>
      <c r="D3" s="7" t="s">
        <v>308</v>
      </c>
      <c r="E3" s="7" t="s">
        <v>28</v>
      </c>
      <c r="F3" s="7" t="s">
        <v>306</v>
      </c>
      <c r="G3" s="7" t="s">
        <v>29</v>
      </c>
      <c r="H3" s="7" t="s">
        <v>30</v>
      </c>
      <c r="I3" s="7" t="s">
        <v>31</v>
      </c>
      <c r="J3" s="7" t="s">
        <v>32</v>
      </c>
      <c r="K3" s="7" t="s">
        <v>33</v>
      </c>
      <c r="L3" s="51" t="s">
        <v>34</v>
      </c>
      <c r="M3" s="15" t="s">
        <v>35</v>
      </c>
      <c r="N3" s="25" t="s">
        <v>301</v>
      </c>
      <c r="O3" s="15" t="s">
        <v>298</v>
      </c>
      <c r="P3" s="15" t="s">
        <v>297</v>
      </c>
      <c r="Q3" s="15" t="s">
        <v>300</v>
      </c>
      <c r="R3" s="15" t="s">
        <v>299</v>
      </c>
      <c r="S3" s="25" t="s">
        <v>313</v>
      </c>
      <c r="T3" s="25" t="s">
        <v>313</v>
      </c>
      <c r="U3" s="25" t="s">
        <v>313</v>
      </c>
      <c r="V3" s="25" t="s">
        <v>313</v>
      </c>
      <c r="W3" s="25" t="s">
        <v>313</v>
      </c>
      <c r="X3" s="25" t="s">
        <v>313</v>
      </c>
      <c r="Y3" s="25" t="s">
        <v>313</v>
      </c>
      <c r="Z3" s="25" t="s">
        <v>313</v>
      </c>
      <c r="AA3" s="25" t="s">
        <v>313</v>
      </c>
      <c r="AB3" s="25" t="s">
        <v>313</v>
      </c>
      <c r="AC3" s="25" t="s">
        <v>313</v>
      </c>
      <c r="AD3" s="25" t="s">
        <v>313</v>
      </c>
      <c r="AE3" s="25" t="s">
        <v>313</v>
      </c>
      <c r="AF3" s="25" t="s">
        <v>313</v>
      </c>
      <c r="AG3" s="25" t="s">
        <v>313</v>
      </c>
      <c r="AH3" s="33" t="s">
        <v>305</v>
      </c>
      <c r="AI3" s="33" t="s">
        <v>302</v>
      </c>
      <c r="AJ3" s="33" t="s">
        <v>303</v>
      </c>
      <c r="AK3" s="33" t="s">
        <v>304</v>
      </c>
      <c r="AL3" s="8"/>
      <c r="AM3" s="14" t="s">
        <v>36</v>
      </c>
    </row>
    <row r="4" spans="1:39" x14ac:dyDescent="0.3">
      <c r="A4" s="10" t="s">
        <v>37</v>
      </c>
      <c r="B4" s="41"/>
      <c r="C4" s="41"/>
      <c r="D4" s="39"/>
      <c r="E4" s="39"/>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.Industrial Minerals.Products.Cement</v>
      </c>
    </row>
    <row r="5" spans="1:39" x14ac:dyDescent="0.3">
      <c r="A5" s="10" t="s">
        <v>37</v>
      </c>
      <c r="B5" s="41"/>
      <c r="C5" s="41"/>
      <c r="D5" s="39"/>
      <c r="E5" s="39"/>
      <c r="F5" s="10" t="s">
        <v>40</v>
      </c>
      <c r="G5" s="39"/>
      <c r="H5" s="40"/>
      <c r="I5" s="39"/>
      <c r="J5" s="39"/>
      <c r="K5" s="39" t="s">
        <v>38</v>
      </c>
      <c r="L5" s="24" t="s">
        <v>41</v>
      </c>
      <c r="M5" s="27" t="s">
        <v>39</v>
      </c>
      <c r="N5" s="45"/>
      <c r="O5" s="27"/>
      <c r="P5" s="27">
        <v>1950</v>
      </c>
      <c r="Q5" s="27">
        <v>2101</v>
      </c>
      <c r="R5" s="27">
        <v>1</v>
      </c>
      <c r="S5" s="45">
        <v>1</v>
      </c>
      <c r="T5" s="45">
        <v>1</v>
      </c>
      <c r="U5" s="45"/>
      <c r="V5" s="45"/>
      <c r="W5" s="45">
        <v>1</v>
      </c>
      <c r="X5" s="45">
        <v>1</v>
      </c>
      <c r="Y5" s="45"/>
      <c r="Z5" s="45"/>
      <c r="AA5" s="45"/>
      <c r="AB5" s="45"/>
      <c r="AC5" s="45"/>
      <c r="AD5" s="45"/>
      <c r="AE5" s="45"/>
      <c r="AF5" s="45">
        <v>1</v>
      </c>
      <c r="AG5" s="45"/>
      <c r="AH5" s="34">
        <v>620000</v>
      </c>
      <c r="AI5" s="34">
        <v>0</v>
      </c>
      <c r="AJ5" s="34">
        <v>0</v>
      </c>
      <c r="AK5" s="34"/>
      <c r="AM5" s="13" t="str">
        <f t="shared" si="1"/>
        <v>.Industrial Minerals.Products.CementStd process</v>
      </c>
    </row>
    <row r="6" spans="1:39" x14ac:dyDescent="0.3">
      <c r="A6" s="10" t="s">
        <v>37</v>
      </c>
      <c r="B6" s="41"/>
      <c r="C6" s="41"/>
      <c r="D6" s="39"/>
      <c r="E6" s="39"/>
      <c r="F6" s="10" t="s">
        <v>42</v>
      </c>
      <c r="G6" s="39"/>
      <c r="H6" s="40"/>
      <c r="I6" s="39"/>
      <c r="J6" s="39"/>
      <c r="K6" s="39" t="s">
        <v>43</v>
      </c>
      <c r="L6" s="24" t="s">
        <v>44</v>
      </c>
      <c r="M6" s="27" t="s">
        <v>39</v>
      </c>
      <c r="N6" s="45"/>
      <c r="O6" s="27"/>
      <c r="P6" s="27">
        <v>2020</v>
      </c>
      <c r="Q6" s="27">
        <v>2101</v>
      </c>
      <c r="R6" s="27">
        <v>30</v>
      </c>
      <c r="S6" s="45"/>
      <c r="T6" s="45"/>
      <c r="U6" s="45"/>
      <c r="V6" s="45"/>
      <c r="W6" s="45"/>
      <c r="X6" s="45"/>
      <c r="Y6" s="45"/>
      <c r="Z6" s="45"/>
      <c r="AA6" s="45"/>
      <c r="AB6" s="45"/>
      <c r="AC6" s="45"/>
      <c r="AD6" s="45"/>
      <c r="AE6" s="45"/>
      <c r="AF6" s="45"/>
      <c r="AG6" s="45"/>
      <c r="AH6" s="34">
        <v>1</v>
      </c>
      <c r="AI6" s="34">
        <v>0</v>
      </c>
      <c r="AJ6" s="34">
        <v>23.7</v>
      </c>
      <c r="AK6" s="34"/>
      <c r="AM6" s="13" t="str">
        <f t="shared" si="1"/>
        <v>.Industrial Minerals.Products.CementCarbon curing</v>
      </c>
    </row>
    <row r="7" spans="1:39" x14ac:dyDescent="0.3">
      <c r="A7" s="10" t="s">
        <v>37</v>
      </c>
      <c r="B7" s="41"/>
      <c r="C7" s="41"/>
      <c r="D7" s="39"/>
      <c r="E7" s="39"/>
      <c r="F7" s="10" t="s">
        <v>45</v>
      </c>
      <c r="G7" s="39"/>
      <c r="H7" s="40"/>
      <c r="I7" s="39"/>
      <c r="J7" s="39"/>
      <c r="K7" s="39" t="s">
        <v>46</v>
      </c>
      <c r="L7" s="24" t="s">
        <v>47</v>
      </c>
      <c r="M7" s="27" t="s">
        <v>39</v>
      </c>
      <c r="N7" s="45"/>
      <c r="O7" s="27"/>
      <c r="P7" s="27">
        <v>2020</v>
      </c>
      <c r="Q7" s="27">
        <v>2101</v>
      </c>
      <c r="R7" s="27">
        <v>1</v>
      </c>
      <c r="S7" s="45"/>
      <c r="T7" s="45"/>
      <c r="U7" s="45"/>
      <c r="V7" s="45"/>
      <c r="W7" s="45"/>
      <c r="X7" s="45"/>
      <c r="Y7" s="45"/>
      <c r="Z7" s="45"/>
      <c r="AA7" s="45"/>
      <c r="AB7" s="45"/>
      <c r="AC7" s="45"/>
      <c r="AD7" s="45"/>
      <c r="AE7" s="45"/>
      <c r="AF7" s="45"/>
      <c r="AG7" s="45"/>
      <c r="AH7" s="34">
        <v>620000</v>
      </c>
      <c r="AI7" s="34">
        <v>6204097.3700000001</v>
      </c>
      <c r="AJ7" s="34">
        <v>311937.8566</v>
      </c>
      <c r="AK7" s="34"/>
      <c r="AM7" s="13" t="str">
        <f t="shared" si="1"/>
        <v>.Industrial Minerals.Products.CementIncreased clinker substitution</v>
      </c>
    </row>
    <row r="8" spans="1:39" x14ac:dyDescent="0.3">
      <c r="B8" s="41"/>
      <c r="C8" s="41"/>
      <c r="D8" s="39"/>
      <c r="E8" s="39"/>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34"/>
      <c r="AI8" s="34"/>
      <c r="AJ8" s="34"/>
      <c r="AK8" s="34"/>
      <c r="AM8" s="13" t="str">
        <f t="shared" si="1"/>
        <v/>
      </c>
    </row>
    <row r="9" spans="1:39" x14ac:dyDescent="0.3">
      <c r="A9" s="10" t="s">
        <v>48</v>
      </c>
      <c r="B9" s="41"/>
      <c r="C9" s="41"/>
      <c r="D9" s="39"/>
      <c r="E9" s="39"/>
      <c r="G9" s="39"/>
      <c r="H9" s="40"/>
      <c r="I9" s="39"/>
      <c r="J9" s="39"/>
      <c r="K9" s="39" t="s">
        <v>38</v>
      </c>
      <c r="L9" s="24"/>
      <c r="M9" s="27" t="s">
        <v>39</v>
      </c>
      <c r="N9" s="45">
        <v>0.35</v>
      </c>
      <c r="O9" s="27">
        <v>10</v>
      </c>
      <c r="P9" s="27"/>
      <c r="Q9" s="27"/>
      <c r="R9" s="27"/>
      <c r="S9" s="45"/>
      <c r="T9" s="45"/>
      <c r="U9" s="45"/>
      <c r="V9" s="45"/>
      <c r="W9" s="45"/>
      <c r="X9" s="45"/>
      <c r="Y9" s="45"/>
      <c r="Z9" s="45"/>
      <c r="AA9" s="45"/>
      <c r="AB9" s="45"/>
      <c r="AC9" s="45"/>
      <c r="AD9" s="45"/>
      <c r="AE9" s="45"/>
      <c r="AF9" s="45"/>
      <c r="AG9" s="45"/>
      <c r="AH9" s="34"/>
      <c r="AI9" s="34"/>
      <c r="AJ9" s="34"/>
      <c r="AK9" s="34"/>
      <c r="AM9" s="13" t="str">
        <f t="shared" si="1"/>
        <v>.Industrial Minerals.Products.Cement.Portland cement.Clinker.Dry process rotary kiln</v>
      </c>
    </row>
    <row r="10" spans="1:39" x14ac:dyDescent="0.3">
      <c r="A10" s="10" t="s">
        <v>48</v>
      </c>
      <c r="B10" s="41"/>
      <c r="C10" s="41"/>
      <c r="D10" s="39"/>
      <c r="E10" s="39"/>
      <c r="F10" s="10" t="s">
        <v>40</v>
      </c>
      <c r="G10" s="39"/>
      <c r="H10" s="40"/>
      <c r="I10" s="39"/>
      <c r="J10" s="39"/>
      <c r="K10" s="39" t="s">
        <v>38</v>
      </c>
      <c r="L10" s="24"/>
      <c r="M10" s="27" t="s">
        <v>39</v>
      </c>
      <c r="N10" s="45"/>
      <c r="O10" s="27"/>
      <c r="P10" s="27">
        <v>1950</v>
      </c>
      <c r="Q10" s="27">
        <v>2101</v>
      </c>
      <c r="R10" s="27">
        <v>30</v>
      </c>
      <c r="S10" s="45"/>
      <c r="T10" s="45"/>
      <c r="U10" s="45"/>
      <c r="V10" s="45"/>
      <c r="W10" s="45">
        <v>1</v>
      </c>
      <c r="X10" s="45"/>
      <c r="Y10" s="45"/>
      <c r="Z10" s="45"/>
      <c r="AA10" s="45"/>
      <c r="AB10" s="45"/>
      <c r="AC10" s="45"/>
      <c r="AD10" s="45"/>
      <c r="AE10" s="45"/>
      <c r="AF10" s="45"/>
      <c r="AG10" s="45"/>
      <c r="AH10" s="34">
        <v>620000</v>
      </c>
      <c r="AI10" s="34">
        <v>124541193.340756</v>
      </c>
      <c r="AJ10" s="34">
        <v>5142356.4952590698</v>
      </c>
      <c r="AK10" s="34"/>
      <c r="AM10" s="13" t="str">
        <f t="shared" si="1"/>
        <v>.Industrial Minerals.Products.Cement.Portland cement.Clinker.Dry process rotary kilnStd process</v>
      </c>
    </row>
    <row r="11" spans="1:39" x14ac:dyDescent="0.3">
      <c r="A11" s="10" t="s">
        <v>48</v>
      </c>
      <c r="B11" s="41"/>
      <c r="C11" s="41"/>
      <c r="D11" s="39"/>
      <c r="E11" s="39"/>
      <c r="F11" s="10" t="s">
        <v>49</v>
      </c>
      <c r="G11" s="39"/>
      <c r="H11" s="40"/>
      <c r="I11" s="39"/>
      <c r="J11" s="39"/>
      <c r="K11" s="39" t="s">
        <v>38</v>
      </c>
      <c r="L11" s="24"/>
      <c r="M11" s="27" t="s">
        <v>39</v>
      </c>
      <c r="N11" s="45"/>
      <c r="O11" s="27"/>
      <c r="P11" s="27">
        <v>1989</v>
      </c>
      <c r="Q11" s="27">
        <v>2101</v>
      </c>
      <c r="R11" s="27">
        <v>30</v>
      </c>
      <c r="S11" s="45"/>
      <c r="T11" s="45"/>
      <c r="U11" s="45"/>
      <c r="V11" s="45"/>
      <c r="W11" s="45"/>
      <c r="X11" s="45"/>
      <c r="Y11" s="45"/>
      <c r="Z11" s="45"/>
      <c r="AA11" s="45"/>
      <c r="AB11" s="45"/>
      <c r="AC11" s="45"/>
      <c r="AD11" s="45"/>
      <c r="AE11" s="45"/>
      <c r="AF11" s="45"/>
      <c r="AG11" s="45"/>
      <c r="AH11" s="34">
        <v>620000</v>
      </c>
      <c r="AI11" s="34">
        <v>125236017.414407</v>
      </c>
      <c r="AJ11" s="34">
        <v>5258564.0545817297</v>
      </c>
      <c r="AK11" s="34"/>
      <c r="AM11" s="13" t="str">
        <f t="shared" si="1"/>
        <v>.Industrial Minerals.Products.Cement.Portland cement.Clinker.Dry process rotary kilnStd Eff retro</v>
      </c>
    </row>
    <row r="12" spans="1:39" x14ac:dyDescent="0.3">
      <c r="A12" s="10" t="s">
        <v>48</v>
      </c>
      <c r="B12" s="41"/>
      <c r="C12" s="41"/>
      <c r="D12" s="39"/>
      <c r="E12" s="39"/>
      <c r="F12" s="10" t="s">
        <v>50</v>
      </c>
      <c r="G12" s="39"/>
      <c r="H12" s="40"/>
      <c r="I12" s="39"/>
      <c r="J12" s="39"/>
      <c r="K12" s="39" t="s">
        <v>38</v>
      </c>
      <c r="L12" s="24"/>
      <c r="M12" s="27" t="s">
        <v>39</v>
      </c>
      <c r="N12" s="45"/>
      <c r="O12" s="27"/>
      <c r="P12" s="27">
        <v>1989</v>
      </c>
      <c r="Q12" s="27">
        <v>2101</v>
      </c>
      <c r="R12" s="27">
        <v>30</v>
      </c>
      <c r="S12" s="45"/>
      <c r="T12" s="45"/>
      <c r="U12" s="45"/>
      <c r="V12" s="45"/>
      <c r="W12" s="45"/>
      <c r="X12" s="45"/>
      <c r="Y12" s="45"/>
      <c r="Z12" s="45"/>
      <c r="AA12" s="45"/>
      <c r="AB12" s="45"/>
      <c r="AC12" s="45"/>
      <c r="AD12" s="45"/>
      <c r="AE12" s="45"/>
      <c r="AF12" s="45"/>
      <c r="AG12" s="45"/>
      <c r="AH12" s="34">
        <v>620000</v>
      </c>
      <c r="AI12" s="34">
        <v>131489427.91736899</v>
      </c>
      <c r="AJ12" s="34">
        <v>5142356.4952590698</v>
      </c>
      <c r="AK12" s="34"/>
      <c r="AM12" s="13" t="str">
        <f t="shared" si="1"/>
        <v>.Industrial Minerals.Products.Cement.Portland cement.Clinker.Dry process rotary kilnStd preheat retro</v>
      </c>
    </row>
    <row r="13" spans="1:39" x14ac:dyDescent="0.3">
      <c r="A13" s="10" t="s">
        <v>48</v>
      </c>
      <c r="B13" s="41"/>
      <c r="C13" s="41"/>
      <c r="D13" s="39"/>
      <c r="E13" s="39"/>
      <c r="F13" s="10" t="s">
        <v>51</v>
      </c>
      <c r="G13" s="39"/>
      <c r="H13" s="40"/>
      <c r="I13" s="39"/>
      <c r="J13" s="39"/>
      <c r="K13" s="39" t="s">
        <v>38</v>
      </c>
      <c r="L13" s="24"/>
      <c r="M13" s="27" t="s">
        <v>39</v>
      </c>
      <c r="N13" s="45"/>
      <c r="O13" s="27"/>
      <c r="P13" s="27">
        <v>1989</v>
      </c>
      <c r="Q13" s="27">
        <v>2101</v>
      </c>
      <c r="R13" s="27">
        <v>30</v>
      </c>
      <c r="S13" s="45"/>
      <c r="T13" s="45"/>
      <c r="U13" s="45"/>
      <c r="V13" s="45"/>
      <c r="W13" s="45"/>
      <c r="X13" s="45"/>
      <c r="Y13" s="45"/>
      <c r="Z13" s="45"/>
      <c r="AA13" s="45"/>
      <c r="AB13" s="45"/>
      <c r="AC13" s="45"/>
      <c r="AD13" s="45"/>
      <c r="AE13" s="45"/>
      <c r="AF13" s="45"/>
      <c r="AG13" s="45"/>
      <c r="AH13" s="34">
        <v>620000</v>
      </c>
      <c r="AI13" s="34">
        <v>132184251.92532299</v>
      </c>
      <c r="AJ13" s="34">
        <v>5258564.0545817297</v>
      </c>
      <c r="AK13" s="34"/>
      <c r="AM13" s="13" t="str">
        <f t="shared" si="1"/>
        <v>.Industrial Minerals.Products.Cement.Portland cement.Clinker.Dry process rotary kilnStd preheat Eff retro</v>
      </c>
    </row>
    <row r="14" spans="1:39" x14ac:dyDescent="0.3">
      <c r="A14" s="10" t="s">
        <v>48</v>
      </c>
      <c r="B14" s="41"/>
      <c r="C14" s="41"/>
      <c r="D14" s="39"/>
      <c r="E14" s="39"/>
      <c r="F14" s="10" t="s">
        <v>52</v>
      </c>
      <c r="G14" s="39"/>
      <c r="H14" s="40"/>
      <c r="I14" s="39"/>
      <c r="J14" s="39"/>
      <c r="K14" s="39" t="s">
        <v>38</v>
      </c>
      <c r="L14" s="24"/>
      <c r="M14" s="27" t="s">
        <v>39</v>
      </c>
      <c r="N14" s="45"/>
      <c r="O14" s="27"/>
      <c r="P14" s="27">
        <v>1989</v>
      </c>
      <c r="Q14" s="27">
        <v>2101</v>
      </c>
      <c r="R14" s="27">
        <v>30</v>
      </c>
      <c r="S14" s="45"/>
      <c r="T14" s="45">
        <v>0.13800000000000001</v>
      </c>
      <c r="U14" s="45"/>
      <c r="V14" s="45"/>
      <c r="W14" s="45"/>
      <c r="X14" s="45"/>
      <c r="Y14" s="45"/>
      <c r="Z14" s="45"/>
      <c r="AA14" s="45"/>
      <c r="AB14" s="45"/>
      <c r="AC14" s="45"/>
      <c r="AD14" s="45"/>
      <c r="AE14" s="45"/>
      <c r="AF14" s="45"/>
      <c r="AG14" s="45"/>
      <c r="AH14" s="34">
        <v>620000</v>
      </c>
      <c r="AI14" s="34">
        <v>138437662.05287299</v>
      </c>
      <c r="AJ14" s="34">
        <v>3805964.5575487101</v>
      </c>
      <c r="AK14" s="34"/>
      <c r="AM14" s="13" t="str">
        <f t="shared" si="1"/>
        <v>.Industrial Minerals.Products.Cement.Portland cement.Clinker.Dry process rotary kilnStd preheat and precalcining retro</v>
      </c>
    </row>
    <row r="15" spans="1:39" x14ac:dyDescent="0.3">
      <c r="A15" s="10" t="s">
        <v>48</v>
      </c>
      <c r="B15" s="41"/>
      <c r="C15" s="41"/>
      <c r="D15" s="39"/>
      <c r="E15" s="39"/>
      <c r="F15" s="10" t="s">
        <v>53</v>
      </c>
      <c r="G15" s="39"/>
      <c r="H15" s="40"/>
      <c r="I15" s="39"/>
      <c r="J15" s="39"/>
      <c r="K15" s="39" t="s">
        <v>38</v>
      </c>
      <c r="L15" s="24"/>
      <c r="M15" s="27" t="s">
        <v>39</v>
      </c>
      <c r="N15" s="45"/>
      <c r="O15" s="27"/>
      <c r="P15" s="27">
        <v>1989</v>
      </c>
      <c r="Q15" s="27">
        <v>2101</v>
      </c>
      <c r="R15" s="27">
        <v>30</v>
      </c>
      <c r="S15" s="45"/>
      <c r="T15" s="45"/>
      <c r="U15" s="45"/>
      <c r="V15" s="45"/>
      <c r="W15" s="45"/>
      <c r="X15" s="45"/>
      <c r="Y15" s="45"/>
      <c r="Z15" s="45"/>
      <c r="AA15" s="45"/>
      <c r="AB15" s="45"/>
      <c r="AC15" s="45"/>
      <c r="AD15" s="45"/>
      <c r="AE15" s="45"/>
      <c r="AF15" s="45">
        <v>1</v>
      </c>
      <c r="AG15" s="45"/>
      <c r="AH15" s="34">
        <v>620000</v>
      </c>
      <c r="AI15" s="34">
        <v>139132486.060826</v>
      </c>
      <c r="AJ15" s="34">
        <v>3922172.9302650802</v>
      </c>
      <c r="AK15" s="34"/>
      <c r="AM15" s="13" t="str">
        <f t="shared" si="1"/>
        <v>.Industrial Minerals.Products.Cement.Portland cement.Clinker.Dry process rotary kilnStd preheat and precalcining Eff retro</v>
      </c>
    </row>
    <row r="16" spans="1:39" x14ac:dyDescent="0.3">
      <c r="A16" s="10" t="s">
        <v>48</v>
      </c>
      <c r="B16" s="41"/>
      <c r="C16" s="41"/>
      <c r="D16" s="39"/>
      <c r="E16" s="39"/>
      <c r="F16" s="10" t="s">
        <v>54</v>
      </c>
      <c r="G16" s="39"/>
      <c r="H16" s="40"/>
      <c r="I16" s="39"/>
      <c r="J16" s="39"/>
      <c r="K16" s="39" t="s">
        <v>38</v>
      </c>
      <c r="L16" s="24"/>
      <c r="M16" s="27" t="s">
        <v>39</v>
      </c>
      <c r="N16" s="45"/>
      <c r="O16" s="27"/>
      <c r="P16" s="27">
        <v>1989</v>
      </c>
      <c r="Q16" s="27">
        <v>2101</v>
      </c>
      <c r="R16" s="27">
        <v>30</v>
      </c>
      <c r="S16" s="45"/>
      <c r="T16" s="45"/>
      <c r="U16" s="45"/>
      <c r="V16" s="45"/>
      <c r="W16" s="45"/>
      <c r="X16" s="45"/>
      <c r="Y16" s="45"/>
      <c r="Z16" s="45"/>
      <c r="AA16" s="45"/>
      <c r="AB16" s="45"/>
      <c r="AC16" s="45"/>
      <c r="AD16" s="45"/>
      <c r="AE16" s="45"/>
      <c r="AF16" s="45"/>
      <c r="AG16" s="45"/>
      <c r="AH16" s="34">
        <v>620000</v>
      </c>
      <c r="AI16" s="34">
        <v>139873390.26239499</v>
      </c>
      <c r="AJ16" s="34">
        <v>5514561.3343836898</v>
      </c>
      <c r="AK16" s="34"/>
      <c r="AM16" s="13" t="str">
        <f t="shared" si="1"/>
        <v>.Industrial Minerals.Products.Cement.Portland cement.Clinker.Dry process rotary kilnStd waste HR Cogen retro</v>
      </c>
    </row>
    <row r="17" spans="1:39" x14ac:dyDescent="0.3">
      <c r="A17" s="10" t="s">
        <v>48</v>
      </c>
      <c r="B17" s="41"/>
      <c r="C17" s="41"/>
      <c r="D17" s="39"/>
      <c r="E17" s="39"/>
      <c r="F17" s="10" t="s">
        <v>55</v>
      </c>
      <c r="G17" s="39"/>
      <c r="H17" s="40"/>
      <c r="I17" s="39"/>
      <c r="J17" s="39"/>
      <c r="K17" s="39" t="s">
        <v>38</v>
      </c>
      <c r="L17" s="24"/>
      <c r="M17" s="27" t="s">
        <v>39</v>
      </c>
      <c r="N17" s="45"/>
      <c r="O17" s="27"/>
      <c r="P17" s="27">
        <v>1989</v>
      </c>
      <c r="Q17" s="27">
        <v>2101</v>
      </c>
      <c r="R17" s="27">
        <v>30</v>
      </c>
      <c r="S17" s="45">
        <v>1</v>
      </c>
      <c r="T17" s="45">
        <v>0.86199999999999999</v>
      </c>
      <c r="U17" s="45"/>
      <c r="V17" s="45"/>
      <c r="W17" s="45"/>
      <c r="X17" s="45">
        <v>1</v>
      </c>
      <c r="Y17" s="45"/>
      <c r="Z17" s="45"/>
      <c r="AA17" s="45"/>
      <c r="AB17" s="45"/>
      <c r="AC17" s="45"/>
      <c r="AD17" s="45"/>
      <c r="AE17" s="45"/>
      <c r="AF17" s="45"/>
      <c r="AG17" s="45"/>
      <c r="AH17" s="34">
        <v>620000</v>
      </c>
      <c r="AI17" s="34">
        <v>158147246.67383999</v>
      </c>
      <c r="AJ17" s="34">
        <v>4189629.5511429799</v>
      </c>
      <c r="AK17" s="34"/>
      <c r="AM17" s="13" t="str">
        <f t="shared" si="1"/>
        <v>.Industrial Minerals.Products.Cement.Portland cement.Clinker.Dry process rotary kilnNew preheat and precalcining</v>
      </c>
    </row>
    <row r="18" spans="1:39" x14ac:dyDescent="0.3">
      <c r="A18" s="10" t="s">
        <v>48</v>
      </c>
      <c r="B18" s="41"/>
      <c r="C18" s="41"/>
      <c r="D18" s="39"/>
      <c r="E18" s="39"/>
      <c r="F18" s="10" t="s">
        <v>56</v>
      </c>
      <c r="G18" s="39"/>
      <c r="H18" s="40"/>
      <c r="I18" s="39"/>
      <c r="J18" s="39"/>
      <c r="K18" s="39" t="s">
        <v>38</v>
      </c>
      <c r="L18" s="24"/>
      <c r="M18" s="27" t="s">
        <v>39</v>
      </c>
      <c r="N18" s="45"/>
      <c r="O18" s="27"/>
      <c r="P18" s="27">
        <v>1971</v>
      </c>
      <c r="Q18" s="27">
        <v>2101</v>
      </c>
      <c r="R18" s="27">
        <v>30</v>
      </c>
      <c r="S18" s="45"/>
      <c r="T18" s="45"/>
      <c r="U18" s="45"/>
      <c r="V18" s="45"/>
      <c r="W18" s="45"/>
      <c r="X18" s="45"/>
      <c r="Y18" s="45"/>
      <c r="Z18" s="45"/>
      <c r="AA18" s="45"/>
      <c r="AB18" s="45"/>
      <c r="AC18" s="45"/>
      <c r="AD18" s="45"/>
      <c r="AE18" s="45"/>
      <c r="AF18" s="45"/>
      <c r="AG18" s="45"/>
      <c r="AH18" s="34">
        <v>620000</v>
      </c>
      <c r="AI18" s="34">
        <v>131489427.91736899</v>
      </c>
      <c r="AJ18" s="34">
        <v>4208041.5940758698</v>
      </c>
      <c r="AK18" s="34"/>
      <c r="AM18" s="13" t="str">
        <f t="shared" si="1"/>
        <v>.Industrial Minerals.Products.Cement.Portland cement.Clinker.Dry process rotary kilnNew preheat Eff</v>
      </c>
    </row>
    <row r="19" spans="1:39" x14ac:dyDescent="0.3">
      <c r="A19" s="10" t="s">
        <v>48</v>
      </c>
      <c r="B19" s="41"/>
      <c r="C19" s="41"/>
      <c r="D19" s="39"/>
      <c r="E19" s="39"/>
      <c r="F19" s="10" t="s">
        <v>57</v>
      </c>
      <c r="G19" s="39"/>
      <c r="H19" s="40"/>
      <c r="I19" s="39"/>
      <c r="J19" s="39"/>
      <c r="K19" s="39" t="s">
        <v>38</v>
      </c>
      <c r="L19" s="24"/>
      <c r="M19" s="27" t="s">
        <v>39</v>
      </c>
      <c r="N19" s="45"/>
      <c r="O19" s="27"/>
      <c r="P19" s="27">
        <v>1971</v>
      </c>
      <c r="Q19" s="27">
        <v>2101</v>
      </c>
      <c r="R19" s="27">
        <v>30</v>
      </c>
      <c r="S19" s="45"/>
      <c r="T19" s="45"/>
      <c r="U19" s="45"/>
      <c r="V19" s="45"/>
      <c r="W19" s="45"/>
      <c r="X19" s="45"/>
      <c r="Y19" s="45"/>
      <c r="Z19" s="45"/>
      <c r="AA19" s="45"/>
      <c r="AB19" s="45"/>
      <c r="AC19" s="45"/>
      <c r="AD19" s="45"/>
      <c r="AE19" s="45"/>
      <c r="AF19" s="45"/>
      <c r="AG19" s="45"/>
      <c r="AH19" s="34">
        <v>620000</v>
      </c>
      <c r="AI19" s="34">
        <v>138437662.05287299</v>
      </c>
      <c r="AJ19" s="34">
        <v>3805964.5575487101</v>
      </c>
      <c r="AK19" s="34"/>
      <c r="AM19" s="13" t="str">
        <f t="shared" si="1"/>
        <v>.Industrial Minerals.Products.Cement.Portland cement.Clinker.Dry process rotary kilnNew preheat and precalcining Eff</v>
      </c>
    </row>
    <row r="20" spans="1:39" x14ac:dyDescent="0.3">
      <c r="A20" s="10" t="s">
        <v>48</v>
      </c>
      <c r="B20" s="41"/>
      <c r="C20" s="41"/>
      <c r="D20" s="39"/>
      <c r="E20" s="39"/>
      <c r="F20" s="10" t="s">
        <v>58</v>
      </c>
      <c r="G20" s="39"/>
      <c r="H20" s="40"/>
      <c r="I20" s="39"/>
      <c r="J20" s="39"/>
      <c r="K20" s="39" t="s">
        <v>38</v>
      </c>
      <c r="L20" s="24"/>
      <c r="M20" s="27" t="s">
        <v>39</v>
      </c>
      <c r="N20" s="45"/>
      <c r="O20" s="27"/>
      <c r="P20" s="27">
        <v>2025</v>
      </c>
      <c r="Q20" s="27">
        <v>2101</v>
      </c>
      <c r="R20" s="27">
        <v>30</v>
      </c>
      <c r="S20" s="45"/>
      <c r="T20" s="45"/>
      <c r="U20" s="45"/>
      <c r="V20" s="45"/>
      <c r="W20" s="45"/>
      <c r="X20" s="45"/>
      <c r="Y20" s="45"/>
      <c r="Z20" s="45"/>
      <c r="AA20" s="45"/>
      <c r="AB20" s="45"/>
      <c r="AC20" s="45"/>
      <c r="AD20" s="45"/>
      <c r="AE20" s="45"/>
      <c r="AF20" s="45"/>
      <c r="AG20" s="45"/>
      <c r="AH20" s="34">
        <v>620000</v>
      </c>
      <c r="AI20" s="34">
        <v>131489427.91736899</v>
      </c>
      <c r="AJ20" s="34">
        <v>4208041.5940758698</v>
      </c>
      <c r="AK20" s="34"/>
      <c r="AM20" s="13" t="str">
        <f t="shared" si="1"/>
        <v>.Industrial Minerals.Products.Cement.Portland cement.Clinker.Dry process rotary kilnNew preheat Eff with CCS</v>
      </c>
    </row>
    <row r="21" spans="1:39" x14ac:dyDescent="0.3">
      <c r="A21" s="10" t="s">
        <v>48</v>
      </c>
      <c r="B21" s="41"/>
      <c r="C21" s="41"/>
      <c r="D21" s="39"/>
      <c r="E21" s="39"/>
      <c r="F21" s="10" t="s">
        <v>59</v>
      </c>
      <c r="G21" s="39"/>
      <c r="H21" s="40"/>
      <c r="I21" s="39"/>
      <c r="J21" s="39"/>
      <c r="K21" s="39" t="s">
        <v>60</v>
      </c>
      <c r="L21" s="24" t="s">
        <v>61</v>
      </c>
      <c r="M21" s="27" t="s">
        <v>39</v>
      </c>
      <c r="N21" s="45"/>
      <c r="O21" s="27"/>
      <c r="P21" s="27">
        <v>2025</v>
      </c>
      <c r="Q21" s="27">
        <v>2101</v>
      </c>
      <c r="R21" s="27">
        <v>30</v>
      </c>
      <c r="S21" s="45"/>
      <c r="T21" s="45"/>
      <c r="U21" s="45"/>
      <c r="V21" s="45"/>
      <c r="W21" s="45"/>
      <c r="X21" s="45"/>
      <c r="Y21" s="45"/>
      <c r="Z21" s="45"/>
      <c r="AA21" s="45"/>
      <c r="AB21" s="45"/>
      <c r="AC21" s="45"/>
      <c r="AD21" s="45"/>
      <c r="AE21" s="45"/>
      <c r="AF21" s="45"/>
      <c r="AG21" s="45"/>
      <c r="AH21" s="34">
        <v>620000</v>
      </c>
      <c r="AI21" s="34">
        <v>450000000</v>
      </c>
      <c r="AJ21" s="34">
        <v>3805964.5575487101</v>
      </c>
      <c r="AK21" s="34"/>
      <c r="AM21" s="13" t="str">
        <f t="shared" si="1"/>
        <v>.Industrial Minerals.Products.Cement.Portland cement.Clinker.Dry process rotary kilnStd process with calcium minerals</v>
      </c>
    </row>
    <row r="22" spans="1:39" x14ac:dyDescent="0.3">
      <c r="A22" s="10" t="s">
        <v>48</v>
      </c>
      <c r="B22" s="41"/>
      <c r="C22" s="41"/>
      <c r="D22" s="39"/>
      <c r="E22" s="39"/>
      <c r="F22" s="10" t="s">
        <v>62</v>
      </c>
      <c r="G22" s="39"/>
      <c r="H22" s="40"/>
      <c r="I22" s="39"/>
      <c r="J22" s="39"/>
      <c r="K22" s="39" t="s">
        <v>63</v>
      </c>
      <c r="L22" s="24" t="s">
        <v>64</v>
      </c>
      <c r="M22" s="27" t="s">
        <v>39</v>
      </c>
      <c r="N22" s="45"/>
      <c r="O22" s="27"/>
      <c r="P22" s="27">
        <v>2025</v>
      </c>
      <c r="Q22" s="27">
        <v>2101</v>
      </c>
      <c r="R22" s="27">
        <v>30</v>
      </c>
      <c r="S22" s="45"/>
      <c r="T22" s="45"/>
      <c r="U22" s="45"/>
      <c r="V22" s="45"/>
      <c r="W22" s="45"/>
      <c r="X22" s="45"/>
      <c r="Y22" s="45"/>
      <c r="Z22" s="45"/>
      <c r="AA22" s="45"/>
      <c r="AB22" s="45"/>
      <c r="AC22" s="45"/>
      <c r="AD22" s="45"/>
      <c r="AE22" s="45"/>
      <c r="AF22" s="45"/>
      <c r="AG22" s="45"/>
      <c r="AH22" s="34">
        <v>620000</v>
      </c>
      <c r="AI22" s="34">
        <v>50000000</v>
      </c>
      <c r="AJ22" s="34">
        <v>3805964.5575487101</v>
      </c>
      <c r="AK22" s="34"/>
      <c r="AM22" s="13" t="str">
        <f t="shared" si="1"/>
        <v>.Industrial Minerals.Products.Cement.Portland cement.Clinker.Dry process rotary kilnElectrochemical synthesis</v>
      </c>
    </row>
    <row r="23" spans="1:39" x14ac:dyDescent="0.3">
      <c r="B23" s="41"/>
      <c r="C23" s="41"/>
      <c r="D23" s="39"/>
      <c r="E23" s="39"/>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row>
    <row r="24" spans="1:39" x14ac:dyDescent="0.3">
      <c r="A24" s="10" t="s">
        <v>65</v>
      </c>
      <c r="B24" s="41"/>
      <c r="C24" s="41"/>
      <c r="D24" s="39"/>
      <c r="E24" s="39"/>
      <c r="G24" s="39"/>
      <c r="H24" s="40"/>
      <c r="I24" s="39"/>
      <c r="J24" s="39"/>
      <c r="K24" s="39" t="s">
        <v>38</v>
      </c>
      <c r="L24" s="24"/>
      <c r="M24" s="27" t="s">
        <v>39</v>
      </c>
      <c r="N24" s="45">
        <v>0.35</v>
      </c>
      <c r="O24" s="27">
        <v>10</v>
      </c>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.Industrial Minerals.Products.Cement.Portland cement.Clinker.Fluidized bed</v>
      </c>
    </row>
    <row r="25" spans="1:39" x14ac:dyDescent="0.3">
      <c r="A25" s="10" t="s">
        <v>65</v>
      </c>
      <c r="B25" s="41"/>
      <c r="C25" s="41"/>
      <c r="D25" s="39"/>
      <c r="E25" s="39"/>
      <c r="F25" s="10" t="s">
        <v>66</v>
      </c>
      <c r="G25" s="39"/>
      <c r="H25" s="40"/>
      <c r="I25" s="39"/>
      <c r="J25" s="39"/>
      <c r="K25" s="39" t="s">
        <v>38</v>
      </c>
      <c r="L25" s="24"/>
      <c r="M25" s="27" t="s">
        <v>39</v>
      </c>
      <c r="N25" s="45"/>
      <c r="O25" s="27"/>
      <c r="P25" s="27">
        <v>1990</v>
      </c>
      <c r="Q25" s="27">
        <v>2101</v>
      </c>
      <c r="R25" s="27">
        <v>35</v>
      </c>
      <c r="S25" s="45"/>
      <c r="T25" s="45"/>
      <c r="U25" s="45"/>
      <c r="V25" s="45"/>
      <c r="W25" s="45"/>
      <c r="X25" s="45"/>
      <c r="Y25" s="45"/>
      <c r="Z25" s="45"/>
      <c r="AA25" s="45"/>
      <c r="AB25" s="45"/>
      <c r="AC25" s="45"/>
      <c r="AD25" s="45"/>
      <c r="AE25" s="45"/>
      <c r="AF25" s="45"/>
      <c r="AG25" s="45"/>
      <c r="AH25" s="34">
        <v>620000</v>
      </c>
      <c r="AI25" s="34">
        <v>250136434.94728601</v>
      </c>
      <c r="AJ25" s="34">
        <v>11039758.117082199</v>
      </c>
      <c r="AK25" s="34"/>
      <c r="AM25" s="13" t="str">
        <f t="shared" si="1"/>
        <v>.Industrial Minerals.Products.Cement.Portland cement.Clinker.Fluidized bedFluidized bed NG</v>
      </c>
    </row>
    <row r="26" spans="1:39" x14ac:dyDescent="0.3">
      <c r="A26" s="10" t="s">
        <v>65</v>
      </c>
      <c r="B26" s="41"/>
      <c r="C26" s="41"/>
      <c r="D26" s="39"/>
      <c r="E26" s="39"/>
      <c r="F26" s="10" t="s">
        <v>67</v>
      </c>
      <c r="G26" s="39"/>
      <c r="H26" s="40"/>
      <c r="I26" s="39"/>
      <c r="J26" s="39"/>
      <c r="K26" s="39" t="s">
        <v>38</v>
      </c>
      <c r="L26" s="24"/>
      <c r="M26" s="27" t="s">
        <v>39</v>
      </c>
      <c r="N26" s="45"/>
      <c r="O26" s="27"/>
      <c r="P26" s="27">
        <v>2011</v>
      </c>
      <c r="Q26" s="27">
        <v>2101</v>
      </c>
      <c r="R26" s="27">
        <v>35</v>
      </c>
      <c r="S26" s="46"/>
      <c r="T26" s="46"/>
      <c r="U26" s="46"/>
      <c r="V26" s="46"/>
      <c r="W26" s="46"/>
      <c r="X26" s="46"/>
      <c r="Y26" s="46"/>
      <c r="Z26" s="46"/>
      <c r="AA26" s="46"/>
      <c r="AB26" s="46"/>
      <c r="AC26" s="46"/>
      <c r="AD26" s="46"/>
      <c r="AE26" s="46"/>
      <c r="AF26" s="46"/>
      <c r="AG26" s="46"/>
      <c r="AH26" s="34">
        <v>620000</v>
      </c>
      <c r="AI26" s="34">
        <v>250136434.94728601</v>
      </c>
      <c r="AJ26" s="34">
        <v>11039758.117082199</v>
      </c>
      <c r="AK26" s="34"/>
      <c r="AM26" s="13" t="str">
        <f t="shared" si="1"/>
        <v>.Industrial Minerals.Products.Cement.Portland cement.Clinker.Fluidized bedFluidized bed low sulphur coal</v>
      </c>
    </row>
    <row r="27" spans="1:39" x14ac:dyDescent="0.3">
      <c r="A27" s="10" t="s">
        <v>65</v>
      </c>
      <c r="B27" s="41"/>
      <c r="C27" s="41"/>
      <c r="D27" s="39"/>
      <c r="E27" s="39"/>
      <c r="F27" s="10" t="s">
        <v>68</v>
      </c>
      <c r="G27" s="39"/>
      <c r="H27" s="40"/>
      <c r="I27" s="39"/>
      <c r="J27" s="39"/>
      <c r="K27" s="39" t="s">
        <v>38</v>
      </c>
      <c r="L27" s="24"/>
      <c r="M27" s="27" t="s">
        <v>39</v>
      </c>
      <c r="N27" s="45"/>
      <c r="O27" s="27"/>
      <c r="P27" s="27">
        <v>2011</v>
      </c>
      <c r="Q27" s="27">
        <v>2101</v>
      </c>
      <c r="R27" s="27">
        <v>35</v>
      </c>
      <c r="S27" s="45">
        <v>1</v>
      </c>
      <c r="T27" s="45">
        <v>1</v>
      </c>
      <c r="U27" s="45"/>
      <c r="V27" s="45"/>
      <c r="W27" s="45">
        <v>1</v>
      </c>
      <c r="X27" s="45">
        <v>1</v>
      </c>
      <c r="Y27" s="45"/>
      <c r="Z27" s="45"/>
      <c r="AA27" s="45"/>
      <c r="AB27" s="45"/>
      <c r="AC27" s="45"/>
      <c r="AD27" s="45"/>
      <c r="AE27" s="45"/>
      <c r="AF27" s="45">
        <v>1</v>
      </c>
      <c r="AG27" s="45"/>
      <c r="AH27" s="34">
        <v>620000</v>
      </c>
      <c r="AI27" s="34">
        <v>250136434.94728601</v>
      </c>
      <c r="AJ27" s="34">
        <v>11039758.117082199</v>
      </c>
      <c r="AK27" s="34"/>
      <c r="AM27" s="13" t="str">
        <f t="shared" si="1"/>
        <v>.Industrial Minerals.Products.Cement.Portland cement.Clinker.Fluidized bedFluidized bed distillate oil</v>
      </c>
    </row>
    <row r="28" spans="1:39" x14ac:dyDescent="0.3">
      <c r="A28" s="10" t="s">
        <v>65</v>
      </c>
      <c r="B28" s="41"/>
      <c r="C28" s="41"/>
      <c r="D28" s="39"/>
      <c r="E28" s="39"/>
      <c r="F28" s="10" t="s">
        <v>69</v>
      </c>
      <c r="G28" s="39"/>
      <c r="H28" s="40"/>
      <c r="I28" s="39"/>
      <c r="J28" s="39"/>
      <c r="K28" s="39" t="s">
        <v>38</v>
      </c>
      <c r="L28" s="24"/>
      <c r="M28" s="27" t="s">
        <v>39</v>
      </c>
      <c r="N28" s="45"/>
      <c r="O28" s="27"/>
      <c r="P28" s="27">
        <v>2011</v>
      </c>
      <c r="Q28" s="27">
        <v>2101</v>
      </c>
      <c r="R28" s="27">
        <v>35</v>
      </c>
      <c r="S28" s="45"/>
      <c r="T28" s="45"/>
      <c r="U28" s="45"/>
      <c r="V28" s="45"/>
      <c r="W28" s="45"/>
      <c r="X28" s="45"/>
      <c r="Y28" s="45"/>
      <c r="Z28" s="45"/>
      <c r="AA28" s="45"/>
      <c r="AB28" s="45"/>
      <c r="AC28" s="45"/>
      <c r="AD28" s="45"/>
      <c r="AE28" s="45"/>
      <c r="AF28" s="45"/>
      <c r="AG28" s="45"/>
      <c r="AH28" s="34">
        <v>620000</v>
      </c>
      <c r="AI28" s="34">
        <v>250136434.94728601</v>
      </c>
      <c r="AJ28" s="34">
        <v>11039758.117082199</v>
      </c>
      <c r="AK28" s="34"/>
      <c r="AM28" s="13" t="str">
        <f t="shared" si="1"/>
        <v>.Industrial Minerals.Products.Cement.Portland cement.Clinker.Fluidized bedFluidized bed Petcoke</v>
      </c>
    </row>
    <row r="29" spans="1:39" x14ac:dyDescent="0.3">
      <c r="A29" s="10" t="s">
        <v>65</v>
      </c>
      <c r="B29" s="41"/>
      <c r="C29" s="41"/>
      <c r="D29" s="39"/>
      <c r="E29" s="39"/>
      <c r="F29" s="10" t="s">
        <v>70</v>
      </c>
      <c r="G29" s="39"/>
      <c r="H29" s="40"/>
      <c r="I29" s="39"/>
      <c r="J29" s="39"/>
      <c r="K29" s="39" t="s">
        <v>38</v>
      </c>
      <c r="L29" s="24"/>
      <c r="M29" s="27" t="s">
        <v>39</v>
      </c>
      <c r="N29" s="45"/>
      <c r="O29" s="27"/>
      <c r="P29" s="27">
        <v>2011</v>
      </c>
      <c r="Q29" s="27">
        <v>2101</v>
      </c>
      <c r="R29" s="27">
        <v>35</v>
      </c>
      <c r="S29" s="45"/>
      <c r="T29" s="45"/>
      <c r="U29" s="45"/>
      <c r="V29" s="45"/>
      <c r="W29" s="45"/>
      <c r="X29" s="45"/>
      <c r="Y29" s="45"/>
      <c r="Z29" s="45"/>
      <c r="AA29" s="45"/>
      <c r="AB29" s="45"/>
      <c r="AC29" s="45"/>
      <c r="AD29" s="45"/>
      <c r="AE29" s="45"/>
      <c r="AF29" s="45"/>
      <c r="AG29" s="45"/>
      <c r="AH29" s="34">
        <v>620000</v>
      </c>
      <c r="AI29" s="34">
        <v>250136434.94728601</v>
      </c>
      <c r="AJ29" s="34">
        <v>11039758.117082199</v>
      </c>
      <c r="AK29" s="34"/>
      <c r="AM29" s="13" t="str">
        <f t="shared" si="1"/>
        <v>.Industrial Minerals.Products.Cement.Portland cement.Clinker.Fluidized bedFluidized bed hazardous waste fuel</v>
      </c>
    </row>
    <row r="30" spans="1:39" x14ac:dyDescent="0.3">
      <c r="A30" s="10" t="s">
        <v>65</v>
      </c>
      <c r="B30" s="41"/>
      <c r="C30" s="41"/>
      <c r="D30" s="39"/>
      <c r="E30" s="39"/>
      <c r="F30" s="10" t="s">
        <v>71</v>
      </c>
      <c r="G30" s="39"/>
      <c r="H30" s="40"/>
      <c r="I30" s="39"/>
      <c r="J30" s="39"/>
      <c r="K30" s="39" t="s">
        <v>38</v>
      </c>
      <c r="L30" s="24"/>
      <c r="M30" s="27" t="s">
        <v>39</v>
      </c>
      <c r="N30" s="45"/>
      <c r="O30" s="27"/>
      <c r="P30" s="27">
        <v>2011</v>
      </c>
      <c r="Q30" s="27">
        <v>2101</v>
      </c>
      <c r="R30" s="27">
        <v>35</v>
      </c>
      <c r="S30" s="45"/>
      <c r="T30" s="45"/>
      <c r="U30" s="45"/>
      <c r="V30" s="45"/>
      <c r="W30" s="45"/>
      <c r="X30" s="45"/>
      <c r="Y30" s="45"/>
      <c r="Z30" s="45"/>
      <c r="AA30" s="45"/>
      <c r="AB30" s="45"/>
      <c r="AC30" s="45"/>
      <c r="AD30" s="45"/>
      <c r="AE30" s="45"/>
      <c r="AF30" s="45"/>
      <c r="AG30" s="45"/>
      <c r="AH30" s="34">
        <v>620000</v>
      </c>
      <c r="AI30" s="34">
        <v>250136434.94728601</v>
      </c>
      <c r="AJ30" s="34">
        <v>11039758.117082199</v>
      </c>
      <c r="AK30" s="47"/>
      <c r="AM30" s="13" t="str">
        <f t="shared" si="1"/>
        <v>.Industrial Minerals.Products.Cement.Portland cement.Clinker.Fluidized bedFluidized bed waste derived fuel</v>
      </c>
    </row>
    <row r="31" spans="1:39"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47"/>
      <c r="AM31" s="13" t="str">
        <f t="shared" si="1"/>
        <v/>
      </c>
    </row>
    <row r="32" spans="1:39" x14ac:dyDescent="0.3">
      <c r="A32" s="10" t="s">
        <v>72</v>
      </c>
      <c r="B32" s="41"/>
      <c r="C32" s="41"/>
      <c r="D32" s="39"/>
      <c r="E32" s="39"/>
      <c r="G32" s="39"/>
      <c r="H32" s="40"/>
      <c r="I32" s="39"/>
      <c r="J32" s="39"/>
      <c r="K32" s="39" t="s">
        <v>38</v>
      </c>
      <c r="L32" s="24"/>
      <c r="M32" s="27" t="s">
        <v>39</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47"/>
      <c r="AM32" s="13" t="str">
        <f t="shared" si="1"/>
        <v>.Industrial Minerals.Products.Cement.Portland cement.Dry Ground Cement</v>
      </c>
    </row>
    <row r="33" spans="1:39" x14ac:dyDescent="0.3">
      <c r="A33" s="10" t="s">
        <v>72</v>
      </c>
      <c r="B33" s="41"/>
      <c r="C33" s="41"/>
      <c r="D33" s="39"/>
      <c r="E33" s="39"/>
      <c r="F33" s="10" t="s">
        <v>73</v>
      </c>
      <c r="G33" s="39"/>
      <c r="H33" s="40"/>
      <c r="I33" s="39"/>
      <c r="J33" s="39"/>
      <c r="K33" s="39" t="s">
        <v>38</v>
      </c>
      <c r="L33" s="24"/>
      <c r="M33" s="27" t="s">
        <v>39</v>
      </c>
      <c r="N33" s="45"/>
      <c r="O33" s="27"/>
      <c r="P33" s="27">
        <v>1940</v>
      </c>
      <c r="Q33" s="27">
        <v>2101</v>
      </c>
      <c r="R33" s="27">
        <v>20</v>
      </c>
      <c r="S33" s="45">
        <v>1</v>
      </c>
      <c r="T33" s="45">
        <v>1</v>
      </c>
      <c r="U33" s="45"/>
      <c r="V33" s="45"/>
      <c r="W33" s="45">
        <v>1</v>
      </c>
      <c r="X33" s="45"/>
      <c r="Y33" s="45"/>
      <c r="Z33" s="45"/>
      <c r="AA33" s="45"/>
      <c r="AB33" s="45"/>
      <c r="AC33" s="45"/>
      <c r="AD33" s="45"/>
      <c r="AE33" s="45"/>
      <c r="AF33" s="45"/>
      <c r="AG33" s="45"/>
      <c r="AH33" s="34">
        <v>750000</v>
      </c>
      <c r="AI33" s="34">
        <v>20220939.070994802</v>
      </c>
      <c r="AJ33" s="34">
        <v>730985.99132688704</v>
      </c>
      <c r="AK33" s="34"/>
      <c r="AM33" s="13" t="str">
        <f t="shared" si="1"/>
        <v>.Industrial Minerals.Products.Cement.Portland cement.Dry Ground CementRaw B Mild</v>
      </c>
    </row>
    <row r="34" spans="1:39" x14ac:dyDescent="0.3">
      <c r="A34" s="10" t="s">
        <v>72</v>
      </c>
      <c r="B34" s="41"/>
      <c r="C34" s="41"/>
      <c r="D34" s="39"/>
      <c r="E34" s="39"/>
      <c r="F34" s="10" t="s">
        <v>74</v>
      </c>
      <c r="G34" s="39"/>
      <c r="H34" s="40"/>
      <c r="I34" s="39"/>
      <c r="J34" s="39"/>
      <c r="K34" s="39" t="s">
        <v>38</v>
      </c>
      <c r="L34" s="24"/>
      <c r="M34" s="27" t="s">
        <v>39</v>
      </c>
      <c r="N34" s="45"/>
      <c r="O34" s="27"/>
      <c r="P34" s="27">
        <v>1989</v>
      </c>
      <c r="Q34" s="27">
        <v>2101</v>
      </c>
      <c r="R34" s="27">
        <v>20</v>
      </c>
      <c r="S34" s="45"/>
      <c r="T34" s="45"/>
      <c r="U34" s="45"/>
      <c r="V34" s="45"/>
      <c r="W34" s="45"/>
      <c r="X34" s="45">
        <v>1</v>
      </c>
      <c r="Y34" s="45"/>
      <c r="Z34" s="45"/>
      <c r="AA34" s="45"/>
      <c r="AB34" s="45"/>
      <c r="AC34" s="45"/>
      <c r="AD34" s="45"/>
      <c r="AE34" s="45"/>
      <c r="AF34" s="45">
        <v>0.2</v>
      </c>
      <c r="AG34" s="45"/>
      <c r="AH34" s="34">
        <v>750000</v>
      </c>
      <c r="AI34" s="34">
        <v>22554124.5589852</v>
      </c>
      <c r="AJ34" s="34">
        <v>632584.12119934603</v>
      </c>
      <c r="AK34" s="47"/>
      <c r="AM34" s="13" t="str">
        <f t="shared" si="1"/>
        <v>.Industrial Minerals.Products.Cement.Portland cement.Dry Ground CementRaw R Mild</v>
      </c>
    </row>
    <row r="35" spans="1:39" x14ac:dyDescent="0.3">
      <c r="A35" s="10" t="s">
        <v>72</v>
      </c>
      <c r="B35" s="41"/>
      <c r="C35" s="41"/>
      <c r="D35" s="39"/>
      <c r="E35" s="39"/>
      <c r="F35" s="10" t="s">
        <v>75</v>
      </c>
      <c r="G35" s="39"/>
      <c r="H35" s="40"/>
      <c r="I35" s="39"/>
      <c r="J35" s="39"/>
      <c r="K35" s="39" t="s">
        <v>38</v>
      </c>
      <c r="L35" s="24"/>
      <c r="M35" s="27" t="s">
        <v>39</v>
      </c>
      <c r="N35" s="45"/>
      <c r="O35" s="27"/>
      <c r="P35" s="27">
        <v>1989</v>
      </c>
      <c r="Q35" s="27">
        <v>2101</v>
      </c>
      <c r="R35" s="27">
        <v>20</v>
      </c>
      <c r="S35" s="45"/>
      <c r="T35" s="45"/>
      <c r="U35" s="45"/>
      <c r="V35" s="45"/>
      <c r="W35" s="45"/>
      <c r="X35" s="45"/>
      <c r="Y35" s="45"/>
      <c r="Z35" s="45"/>
      <c r="AA35" s="45"/>
      <c r="AB35" s="45"/>
      <c r="AC35" s="45"/>
      <c r="AD35" s="45"/>
      <c r="AE35" s="45"/>
      <c r="AF35" s="45">
        <v>0.8</v>
      </c>
      <c r="AG35" s="45"/>
      <c r="AH35" s="34">
        <v>750000</v>
      </c>
      <c r="AI35" s="34">
        <v>22951862.420901999</v>
      </c>
      <c r="AJ35" s="34">
        <v>644091.18245869596</v>
      </c>
      <c r="AK35" s="47"/>
      <c r="AM35" s="13" t="str">
        <f t="shared" si="1"/>
        <v>.Industrial Minerals.Products.Cement.Portland cement.Dry Ground CementRaw RS Mild</v>
      </c>
    </row>
    <row r="36" spans="1:39"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1:39" x14ac:dyDescent="0.3">
      <c r="A37" s="10" t="s">
        <v>76</v>
      </c>
      <c r="B37" s="41"/>
      <c r="C37" s="41"/>
      <c r="D37" s="39"/>
      <c r="E37" s="39"/>
      <c r="G37" s="39"/>
      <c r="H37" s="40"/>
      <c r="I37" s="39"/>
      <c r="J37" s="39"/>
      <c r="K37" s="39" t="s">
        <v>38</v>
      </c>
      <c r="L37" s="24"/>
      <c r="M37" s="27" t="s">
        <v>39</v>
      </c>
      <c r="N37" s="45">
        <v>0.35</v>
      </c>
      <c r="O37" s="27">
        <v>10</v>
      </c>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.Industrial Minerals.Products.Cement.Portland cement.Finish Grinding</v>
      </c>
    </row>
    <row r="38" spans="1:39" x14ac:dyDescent="0.3">
      <c r="A38" s="10" t="s">
        <v>76</v>
      </c>
      <c r="B38" s="41"/>
      <c r="C38" s="41"/>
      <c r="D38" s="39"/>
      <c r="E38" s="39"/>
      <c r="F38" s="10" t="s">
        <v>77</v>
      </c>
      <c r="G38" s="39"/>
      <c r="H38" s="40"/>
      <c r="I38" s="39"/>
      <c r="J38" s="39"/>
      <c r="K38" s="39" t="s">
        <v>38</v>
      </c>
      <c r="L38" s="24"/>
      <c r="M38" s="27" t="s">
        <v>39</v>
      </c>
      <c r="N38" s="45"/>
      <c r="O38" s="27"/>
      <c r="P38" s="27">
        <v>1999</v>
      </c>
      <c r="Q38" s="27">
        <v>2101</v>
      </c>
      <c r="R38" s="27">
        <v>20</v>
      </c>
      <c r="S38" s="45"/>
      <c r="T38" s="45"/>
      <c r="U38" s="45"/>
      <c r="V38" s="45"/>
      <c r="W38" s="45"/>
      <c r="X38" s="45"/>
      <c r="Y38" s="45"/>
      <c r="Z38" s="45"/>
      <c r="AA38" s="45"/>
      <c r="AB38" s="45"/>
      <c r="AC38" s="45"/>
      <c r="AD38" s="45"/>
      <c r="AE38" s="45"/>
      <c r="AF38" s="45">
        <v>1</v>
      </c>
      <c r="AG38" s="45"/>
      <c r="AH38" s="34">
        <v>750000</v>
      </c>
      <c r="AI38" s="34">
        <v>87105583.209141299</v>
      </c>
      <c r="AJ38" s="34">
        <v>1405741.44874163</v>
      </c>
      <c r="AK38" s="34"/>
      <c r="AM38" s="13" t="str">
        <f t="shared" si="1"/>
        <v>.Industrial Minerals.Products.Cement.Portland cement.Finish GrindingFinish roller high Eff separator</v>
      </c>
    </row>
    <row r="39" spans="1:39" x14ac:dyDescent="0.3">
      <c r="A39" s="10" t="s">
        <v>76</v>
      </c>
      <c r="B39" s="41"/>
      <c r="C39" s="41"/>
      <c r="D39" s="39"/>
      <c r="E39" s="39"/>
      <c r="F39" s="10" t="s">
        <v>78</v>
      </c>
      <c r="G39" s="39"/>
      <c r="H39" s="40"/>
      <c r="I39" s="39"/>
      <c r="J39" s="39"/>
      <c r="K39" s="39" t="s">
        <v>38</v>
      </c>
      <c r="L39" s="24"/>
      <c r="M39" s="27" t="s">
        <v>39</v>
      </c>
      <c r="N39" s="45"/>
      <c r="O39" s="27"/>
      <c r="P39" s="27">
        <v>1999</v>
      </c>
      <c r="Q39" s="27">
        <v>2101</v>
      </c>
      <c r="R39" s="27">
        <v>20</v>
      </c>
      <c r="S39" s="45"/>
      <c r="T39" s="45"/>
      <c r="U39" s="45"/>
      <c r="V39" s="45"/>
      <c r="W39" s="45"/>
      <c r="X39" s="45"/>
      <c r="Y39" s="45"/>
      <c r="Z39" s="45"/>
      <c r="AA39" s="45"/>
      <c r="AB39" s="45"/>
      <c r="AC39" s="45"/>
      <c r="AD39" s="45"/>
      <c r="AE39" s="45"/>
      <c r="AF39" s="45"/>
      <c r="AG39" s="45"/>
      <c r="AH39" s="34">
        <v>750000</v>
      </c>
      <c r="AI39" s="34">
        <v>82439213.015269801</v>
      </c>
      <c r="AJ39" s="34">
        <v>1405741.44874163</v>
      </c>
      <c r="AK39" s="34"/>
      <c r="AM39" s="13" t="str">
        <f t="shared" si="1"/>
        <v>.Industrial Minerals.Products.Cement.Portland cement.Finish GrindingFinish roller mill</v>
      </c>
    </row>
    <row r="40" spans="1:39" x14ac:dyDescent="0.3">
      <c r="A40" s="10" t="s">
        <v>76</v>
      </c>
      <c r="B40" s="41"/>
      <c r="C40" s="41"/>
      <c r="D40" s="39"/>
      <c r="E40" s="39"/>
      <c r="F40" s="10" t="s">
        <v>79</v>
      </c>
      <c r="G40" s="39"/>
      <c r="H40" s="40"/>
      <c r="I40" s="39"/>
      <c r="J40" s="39"/>
      <c r="K40" s="39" t="s">
        <v>38</v>
      </c>
      <c r="L40" s="24"/>
      <c r="M40" s="27" t="s">
        <v>39</v>
      </c>
      <c r="N40" s="45"/>
      <c r="O40" s="27"/>
      <c r="P40" s="27">
        <v>1940</v>
      </c>
      <c r="Q40" s="27">
        <v>2101</v>
      </c>
      <c r="R40" s="27">
        <v>20</v>
      </c>
      <c r="S40" s="46"/>
      <c r="T40" s="46"/>
      <c r="U40" s="46"/>
      <c r="V40" s="46"/>
      <c r="W40" s="46"/>
      <c r="X40" s="46"/>
      <c r="Y40" s="46"/>
      <c r="Z40" s="46"/>
      <c r="AA40" s="46"/>
      <c r="AB40" s="46"/>
      <c r="AC40" s="46"/>
      <c r="AD40" s="46"/>
      <c r="AE40" s="46"/>
      <c r="AF40" s="46"/>
      <c r="AG40" s="46"/>
      <c r="AH40" s="34">
        <v>750000</v>
      </c>
      <c r="AI40" s="34">
        <v>77772842.821398407</v>
      </c>
      <c r="AJ40" s="34">
        <v>1532258.58582524</v>
      </c>
      <c r="AK40" s="34"/>
      <c r="AM40" s="13" t="str">
        <f t="shared" si="1"/>
        <v>.Industrial Minerals.Products.Cement.Portland cement.Finish GrindingFinish ball mill high Eff separator</v>
      </c>
    </row>
    <row r="41" spans="1:39" x14ac:dyDescent="0.3">
      <c r="A41" s="10" t="s">
        <v>76</v>
      </c>
      <c r="B41" s="41"/>
      <c r="C41" s="41"/>
      <c r="D41" s="39"/>
      <c r="E41" s="39"/>
      <c r="F41" s="10" t="s">
        <v>80</v>
      </c>
      <c r="G41" s="39"/>
      <c r="H41" s="40"/>
      <c r="I41" s="39"/>
      <c r="J41" s="39"/>
      <c r="K41" s="39" t="s">
        <v>38</v>
      </c>
      <c r="L41" s="24"/>
      <c r="M41" s="27" t="s">
        <v>39</v>
      </c>
      <c r="N41" s="45"/>
      <c r="O41" s="27"/>
      <c r="P41" s="27">
        <v>1940</v>
      </c>
      <c r="Q41" s="27">
        <v>2101</v>
      </c>
      <c r="R41" s="27">
        <v>20</v>
      </c>
      <c r="S41" s="45">
        <v>1</v>
      </c>
      <c r="T41" s="45">
        <v>1</v>
      </c>
      <c r="U41" s="45"/>
      <c r="V41" s="45"/>
      <c r="W41" s="45">
        <v>1</v>
      </c>
      <c r="X41" s="45">
        <v>1</v>
      </c>
      <c r="Y41" s="45"/>
      <c r="Z41" s="45"/>
      <c r="AA41" s="45"/>
      <c r="AB41" s="45"/>
      <c r="AC41" s="45"/>
      <c r="AD41" s="45"/>
      <c r="AE41" s="45"/>
      <c r="AF41" s="45"/>
      <c r="AG41" s="45"/>
      <c r="AH41" s="34">
        <v>750000</v>
      </c>
      <c r="AI41" s="34">
        <v>73106471.845417604</v>
      </c>
      <c r="AJ41" s="34">
        <v>1532258.58582524</v>
      </c>
      <c r="AK41" s="34"/>
      <c r="AM41" s="13" t="str">
        <f t="shared" si="1"/>
        <v>.Industrial Minerals.Products.Cement.Portland cement.Finish GrindingFinish ball mill</v>
      </c>
    </row>
    <row r="42" spans="1:39"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1:39" x14ac:dyDescent="0.3">
      <c r="A43" s="10" t="s">
        <v>81</v>
      </c>
      <c r="B43" s="41"/>
      <c r="C43" s="41"/>
      <c r="D43" s="39"/>
      <c r="E43" s="39"/>
      <c r="G43" s="39"/>
      <c r="H43" s="40"/>
      <c r="I43" s="39"/>
      <c r="J43" s="39"/>
      <c r="K43" s="39" t="s">
        <v>38</v>
      </c>
      <c r="L43" s="24"/>
      <c r="M43" s="27" t="s">
        <v>39</v>
      </c>
      <c r="N43" s="45">
        <v>0.35</v>
      </c>
      <c r="O43" s="27">
        <v>50</v>
      </c>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.Industrial Minerals.Products.Lime.Kilns</v>
      </c>
    </row>
    <row r="44" spans="1:39" x14ac:dyDescent="0.3">
      <c r="A44" s="10" t="s">
        <v>81</v>
      </c>
      <c r="B44" s="41"/>
      <c r="C44" s="41"/>
      <c r="D44" s="39"/>
      <c r="E44" s="39"/>
      <c r="F44" s="10" t="s">
        <v>82</v>
      </c>
      <c r="G44" s="39"/>
      <c r="H44" s="40"/>
      <c r="I44" s="39"/>
      <c r="J44" s="39"/>
      <c r="K44" s="39" t="s">
        <v>38</v>
      </c>
      <c r="L44" s="24"/>
      <c r="M44" s="27" t="s">
        <v>39</v>
      </c>
      <c r="N44" s="45"/>
      <c r="O44" s="27"/>
      <c r="P44" s="27">
        <v>1950</v>
      </c>
      <c r="Q44" s="27">
        <v>2101</v>
      </c>
      <c r="R44" s="27">
        <v>30</v>
      </c>
      <c r="S44" s="45">
        <v>0.39200000000000002</v>
      </c>
      <c r="T44" s="45">
        <v>0.39</v>
      </c>
      <c r="U44" s="45"/>
      <c r="V44" s="45"/>
      <c r="W44" s="45">
        <v>0.39300000000000002</v>
      </c>
      <c r="X44" s="45">
        <v>0.39300000000000002</v>
      </c>
      <c r="Y44" s="45"/>
      <c r="Z44" s="45"/>
      <c r="AA44" s="45"/>
      <c r="AB44" s="45"/>
      <c r="AC44" s="45"/>
      <c r="AD44" s="45"/>
      <c r="AE44" s="45"/>
      <c r="AF44" s="45"/>
      <c r="AG44" s="45"/>
      <c r="AH44" s="34">
        <v>340000</v>
      </c>
      <c r="AI44" s="34">
        <v>46155663.978271</v>
      </c>
      <c r="AJ44" s="34">
        <v>2425164.6761260699</v>
      </c>
      <c r="AK44" s="34"/>
      <c r="AM44" s="13" t="str">
        <f t="shared" si="1"/>
        <v>.Industrial Minerals.Products.Lime.KilnsRotary Preheat NG</v>
      </c>
    </row>
    <row r="45" spans="1:39" x14ac:dyDescent="0.3">
      <c r="A45" s="10" t="s">
        <v>81</v>
      </c>
      <c r="B45" s="41"/>
      <c r="C45" s="41"/>
      <c r="D45" s="39"/>
      <c r="E45" s="39"/>
      <c r="F45" s="10" t="s">
        <v>83</v>
      </c>
      <c r="G45" s="39"/>
      <c r="H45" s="40"/>
      <c r="I45" s="39"/>
      <c r="J45" s="39"/>
      <c r="K45" s="39" t="s">
        <v>38</v>
      </c>
      <c r="L45" s="24"/>
      <c r="M45" s="27" t="s">
        <v>39</v>
      </c>
      <c r="N45" s="45"/>
      <c r="O45" s="27"/>
      <c r="P45" s="27">
        <v>1950</v>
      </c>
      <c r="Q45" s="27">
        <v>2101</v>
      </c>
      <c r="R45" s="27">
        <v>30</v>
      </c>
      <c r="S45" s="45"/>
      <c r="T45" s="45"/>
      <c r="U45" s="45"/>
      <c r="V45" s="45"/>
      <c r="W45" s="45"/>
      <c r="X45" s="45"/>
      <c r="Y45" s="45"/>
      <c r="Z45" s="45"/>
      <c r="AA45" s="45"/>
      <c r="AB45" s="45"/>
      <c r="AC45" s="45"/>
      <c r="AD45" s="45"/>
      <c r="AE45" s="45"/>
      <c r="AF45" s="45"/>
      <c r="AG45" s="45"/>
      <c r="AH45" s="34">
        <v>340000</v>
      </c>
      <c r="AI45" s="34">
        <v>47034819.309158899</v>
      </c>
      <c r="AJ45" s="34">
        <v>2425164.6761260699</v>
      </c>
      <c r="AK45" s="34"/>
      <c r="AM45" s="13" t="str">
        <f t="shared" si="1"/>
        <v>.Industrial Minerals.Products.Lime.KilnsRotary Preheat Internals NG</v>
      </c>
    </row>
    <row r="46" spans="1:39" x14ac:dyDescent="0.3">
      <c r="A46" s="10" t="s">
        <v>81</v>
      </c>
      <c r="B46" s="41"/>
      <c r="C46" s="41"/>
      <c r="D46" s="39"/>
      <c r="E46" s="39"/>
      <c r="F46" s="10" t="s">
        <v>84</v>
      </c>
      <c r="G46" s="39"/>
      <c r="H46" s="40"/>
      <c r="I46" s="39"/>
      <c r="J46" s="39"/>
      <c r="K46" s="39" t="s">
        <v>38</v>
      </c>
      <c r="L46" s="24"/>
      <c r="M46" s="27" t="s">
        <v>39</v>
      </c>
      <c r="N46" s="45"/>
      <c r="O46" s="27"/>
      <c r="P46" s="27">
        <v>1950</v>
      </c>
      <c r="Q46" s="27">
        <v>2101</v>
      </c>
      <c r="R46" s="27">
        <v>30</v>
      </c>
      <c r="S46" s="45">
        <v>2.1000000000000001E-2</v>
      </c>
      <c r="T46" s="45">
        <v>2.1999999999999999E-2</v>
      </c>
      <c r="U46" s="45"/>
      <c r="V46" s="45"/>
      <c r="W46" s="45">
        <v>2.1000000000000001E-2</v>
      </c>
      <c r="X46" s="45">
        <v>0.02</v>
      </c>
      <c r="Y46" s="45"/>
      <c r="Z46" s="45"/>
      <c r="AA46" s="45"/>
      <c r="AB46" s="45"/>
      <c r="AC46" s="45"/>
      <c r="AD46" s="45"/>
      <c r="AE46" s="45"/>
      <c r="AF46" s="45">
        <v>0.33</v>
      </c>
      <c r="AG46" s="45"/>
      <c r="AH46" s="34">
        <v>340000</v>
      </c>
      <c r="AI46" s="34">
        <v>48353552.545560703</v>
      </c>
      <c r="AJ46" s="34">
        <v>2667681.1437386698</v>
      </c>
      <c r="AK46" s="34"/>
      <c r="AM46" s="13" t="str">
        <f t="shared" si="1"/>
        <v>.Industrial Minerals.Products.Lime.KilnsRotary Coal</v>
      </c>
    </row>
    <row r="47" spans="1:39" x14ac:dyDescent="0.3">
      <c r="A47" s="10" t="s">
        <v>81</v>
      </c>
      <c r="B47" s="41"/>
      <c r="C47" s="41"/>
      <c r="D47" s="39"/>
      <c r="E47" s="39"/>
      <c r="F47" s="10" t="s">
        <v>85</v>
      </c>
      <c r="G47" s="39"/>
      <c r="H47" s="40"/>
      <c r="I47" s="39"/>
      <c r="J47" s="39"/>
      <c r="K47" s="39" t="s">
        <v>38</v>
      </c>
      <c r="L47" s="24"/>
      <c r="M47" s="27" t="s">
        <v>39</v>
      </c>
      <c r="N47" s="45"/>
      <c r="O47" s="27"/>
      <c r="P47" s="27">
        <v>1950</v>
      </c>
      <c r="Q47" s="27">
        <v>2101</v>
      </c>
      <c r="R47" s="27">
        <v>30</v>
      </c>
      <c r="S47" s="45">
        <v>0.224</v>
      </c>
      <c r="T47" s="45">
        <v>0.223</v>
      </c>
      <c r="U47" s="45"/>
      <c r="V47" s="45"/>
      <c r="W47" s="45">
        <v>0.224</v>
      </c>
      <c r="X47" s="45">
        <v>0.22500000000000001</v>
      </c>
      <c r="Y47" s="45"/>
      <c r="Z47" s="45"/>
      <c r="AA47" s="45"/>
      <c r="AB47" s="45"/>
      <c r="AC47" s="45"/>
      <c r="AD47" s="45"/>
      <c r="AE47" s="45"/>
      <c r="AF47" s="45">
        <v>0.105</v>
      </c>
      <c r="AG47" s="45"/>
      <c r="AH47" s="34">
        <v>340000</v>
      </c>
      <c r="AI47" s="34">
        <v>50771230.078411199</v>
      </c>
      <c r="AJ47" s="34">
        <v>2667681.1437386698</v>
      </c>
      <c r="AK47" s="34"/>
      <c r="AM47" s="13" t="str">
        <f t="shared" si="1"/>
        <v>.Industrial Minerals.Products.Lime.KilnsRotary Preheat Coal</v>
      </c>
    </row>
    <row r="48" spans="1:39" x14ac:dyDescent="0.3">
      <c r="A48" s="10" t="s">
        <v>81</v>
      </c>
      <c r="B48" s="41"/>
      <c r="C48" s="41"/>
      <c r="D48" s="39"/>
      <c r="E48" s="39"/>
      <c r="F48" s="10" t="s">
        <v>86</v>
      </c>
      <c r="G48" s="39"/>
      <c r="H48" s="40"/>
      <c r="I48" s="39"/>
      <c r="J48" s="39"/>
      <c r="K48" s="39" t="s">
        <v>38</v>
      </c>
      <c r="L48" s="24"/>
      <c r="M48" s="27" t="s">
        <v>39</v>
      </c>
      <c r="N48" s="45"/>
      <c r="O48" s="27"/>
      <c r="P48" s="27">
        <v>1950</v>
      </c>
      <c r="Q48" s="27">
        <v>2101</v>
      </c>
      <c r="R48" s="27">
        <v>30</v>
      </c>
      <c r="S48" s="45"/>
      <c r="T48" s="45"/>
      <c r="U48" s="45"/>
      <c r="V48" s="45"/>
      <c r="W48" s="45"/>
      <c r="X48" s="45"/>
      <c r="Y48" s="45"/>
      <c r="Z48" s="45"/>
      <c r="AA48" s="45"/>
      <c r="AB48" s="45"/>
      <c r="AC48" s="45"/>
      <c r="AD48" s="45"/>
      <c r="AE48" s="45"/>
      <c r="AF48" s="45"/>
      <c r="AG48" s="45"/>
      <c r="AH48" s="34">
        <v>340000</v>
      </c>
      <c r="AI48" s="34">
        <v>43957774.911635503</v>
      </c>
      <c r="AJ48" s="34">
        <v>2425164.6761260699</v>
      </c>
      <c r="AK48" s="34"/>
      <c r="AM48" s="13" t="str">
        <f t="shared" si="1"/>
        <v>.Industrial Minerals.Products.Lime.KilnsVertical Shaft NG</v>
      </c>
    </row>
    <row r="49" spans="1:39" x14ac:dyDescent="0.3">
      <c r="A49" s="10" t="s">
        <v>81</v>
      </c>
      <c r="B49" s="41"/>
      <c r="C49" s="41"/>
      <c r="D49" s="39"/>
      <c r="E49" s="39"/>
      <c r="F49" s="10" t="s">
        <v>87</v>
      </c>
      <c r="G49" s="39"/>
      <c r="H49" s="40"/>
      <c r="I49" s="39"/>
      <c r="J49" s="39"/>
      <c r="K49" s="39" t="s">
        <v>38</v>
      </c>
      <c r="L49" s="24"/>
      <c r="M49" s="27" t="s">
        <v>39</v>
      </c>
      <c r="N49" s="45"/>
      <c r="O49" s="27"/>
      <c r="P49" s="27">
        <v>1950</v>
      </c>
      <c r="Q49" s="27">
        <v>2101</v>
      </c>
      <c r="R49" s="27">
        <v>30</v>
      </c>
      <c r="S49" s="45"/>
      <c r="T49" s="45"/>
      <c r="U49" s="45"/>
      <c r="V49" s="45"/>
      <c r="W49" s="45"/>
      <c r="X49" s="45"/>
      <c r="Y49" s="45"/>
      <c r="Z49" s="45"/>
      <c r="AA49" s="45"/>
      <c r="AB49" s="45"/>
      <c r="AC49" s="45"/>
      <c r="AD49" s="45"/>
      <c r="AE49" s="45"/>
      <c r="AF49" s="45"/>
      <c r="AG49" s="45"/>
      <c r="AH49" s="34">
        <v>340000</v>
      </c>
      <c r="AI49" s="34">
        <v>48353552.545560703</v>
      </c>
      <c r="AJ49" s="34">
        <v>2667681.1437386698</v>
      </c>
      <c r="AK49" s="34"/>
      <c r="AM49" s="13" t="str">
        <f t="shared" si="1"/>
        <v>.Industrial Minerals.Products.Lime.KilnsVertical Shaft Residual Oil</v>
      </c>
    </row>
    <row r="50" spans="1:39" x14ac:dyDescent="0.3">
      <c r="A50" s="10" t="s">
        <v>81</v>
      </c>
      <c r="B50" s="41"/>
      <c r="C50" s="41"/>
      <c r="D50" s="39"/>
      <c r="E50" s="39"/>
      <c r="F50" s="10" t="s">
        <v>88</v>
      </c>
      <c r="G50" s="39"/>
      <c r="H50" s="40"/>
      <c r="I50" s="39"/>
      <c r="J50" s="39"/>
      <c r="K50" s="39" t="s">
        <v>38</v>
      </c>
      <c r="L50" s="24"/>
      <c r="M50" s="27" t="s">
        <v>39</v>
      </c>
      <c r="N50" s="45"/>
      <c r="O50" s="27"/>
      <c r="P50" s="27">
        <v>1950</v>
      </c>
      <c r="Q50" s="27">
        <v>2101</v>
      </c>
      <c r="R50" s="27">
        <v>30</v>
      </c>
      <c r="S50" s="45">
        <v>3.6999999999999998E-2</v>
      </c>
      <c r="T50" s="45">
        <v>3.7999999999999999E-2</v>
      </c>
      <c r="U50" s="45"/>
      <c r="V50" s="45"/>
      <c r="W50" s="45">
        <v>3.5999999999999997E-2</v>
      </c>
      <c r="X50" s="45">
        <v>3.5000000000000003E-2</v>
      </c>
      <c r="Y50" s="45"/>
      <c r="Z50" s="45"/>
      <c r="AA50" s="45"/>
      <c r="AB50" s="45"/>
      <c r="AC50" s="45"/>
      <c r="AD50" s="45"/>
      <c r="AE50" s="45"/>
      <c r="AF50" s="45"/>
      <c r="AG50" s="45"/>
      <c r="AH50" s="34">
        <v>340000</v>
      </c>
      <c r="AI50" s="34">
        <v>43957774.911635503</v>
      </c>
      <c r="AJ50" s="34">
        <v>2425164.6761260699</v>
      </c>
      <c r="AK50" s="34"/>
      <c r="AM50" s="13" t="str">
        <f t="shared" si="1"/>
        <v>.Industrial Minerals.Products.Lime.KilnsRotary NG</v>
      </c>
    </row>
    <row r="51" spans="1:39" x14ac:dyDescent="0.3">
      <c r="A51" s="10" t="s">
        <v>81</v>
      </c>
      <c r="B51" s="41"/>
      <c r="C51" s="41"/>
      <c r="D51" s="39"/>
      <c r="E51" s="39"/>
      <c r="F51" s="10" t="s">
        <v>89</v>
      </c>
      <c r="G51" s="39"/>
      <c r="H51" s="40"/>
      <c r="I51" s="39"/>
      <c r="J51" s="39"/>
      <c r="K51" s="39" t="s">
        <v>38</v>
      </c>
      <c r="L51" s="24"/>
      <c r="M51" s="27" t="s">
        <v>39</v>
      </c>
      <c r="N51" s="45"/>
      <c r="O51" s="27"/>
      <c r="P51" s="27">
        <v>1950</v>
      </c>
      <c r="Q51" s="27">
        <v>2101</v>
      </c>
      <c r="R51" s="27">
        <v>30</v>
      </c>
      <c r="S51" s="45">
        <v>2.4E-2</v>
      </c>
      <c r="T51" s="45">
        <v>2.5000000000000001E-2</v>
      </c>
      <c r="U51" s="45"/>
      <c r="V51" s="45"/>
      <c r="W51" s="45">
        <v>2.4E-2</v>
      </c>
      <c r="X51" s="45">
        <v>2.3E-2</v>
      </c>
      <c r="Y51" s="45"/>
      <c r="Z51" s="45"/>
      <c r="AA51" s="45"/>
      <c r="AB51" s="45"/>
      <c r="AC51" s="45"/>
      <c r="AD51" s="45"/>
      <c r="AE51" s="45"/>
      <c r="AF51" s="45"/>
      <c r="AG51" s="45"/>
      <c r="AH51" s="34">
        <v>340000</v>
      </c>
      <c r="AI51" s="34">
        <v>48353552.545560703</v>
      </c>
      <c r="AJ51" s="34">
        <v>2667681.1437386698</v>
      </c>
      <c r="AK51" s="34"/>
      <c r="AM51" s="13" t="str">
        <f t="shared" si="1"/>
        <v>.Industrial Minerals.Products.Lime.KilnsRotary Petcoke</v>
      </c>
    </row>
    <row r="52" spans="1:39" x14ac:dyDescent="0.3">
      <c r="A52" s="10" t="s">
        <v>81</v>
      </c>
      <c r="B52" s="41"/>
      <c r="C52" s="41"/>
      <c r="D52" s="39"/>
      <c r="E52" s="39"/>
      <c r="F52" s="10" t="s">
        <v>90</v>
      </c>
      <c r="G52" s="39"/>
      <c r="H52" s="40"/>
      <c r="I52" s="39"/>
      <c r="J52" s="39"/>
      <c r="K52" s="39" t="s">
        <v>38</v>
      </c>
      <c r="L52" s="24"/>
      <c r="M52" s="27" t="s">
        <v>39</v>
      </c>
      <c r="N52" s="45"/>
      <c r="O52" s="27"/>
      <c r="P52" s="27">
        <v>1950</v>
      </c>
      <c r="Q52" s="27">
        <v>2101</v>
      </c>
      <c r="R52" s="27">
        <v>30</v>
      </c>
      <c r="S52" s="45">
        <v>0.255</v>
      </c>
      <c r="T52" s="45">
        <v>0.254</v>
      </c>
      <c r="U52" s="45"/>
      <c r="V52" s="45"/>
      <c r="W52" s="45">
        <v>0.255</v>
      </c>
      <c r="X52" s="45">
        <v>0.25600000000000001</v>
      </c>
      <c r="Y52" s="45"/>
      <c r="Z52" s="45"/>
      <c r="AA52" s="45"/>
      <c r="AB52" s="45"/>
      <c r="AC52" s="45"/>
      <c r="AD52" s="45"/>
      <c r="AE52" s="45"/>
      <c r="AF52" s="45">
        <v>0.36499999999999999</v>
      </c>
      <c r="AG52" s="45"/>
      <c r="AH52" s="34">
        <v>340000</v>
      </c>
      <c r="AI52" s="34">
        <v>50771230.078411199</v>
      </c>
      <c r="AJ52" s="34">
        <v>2667681.1437386698</v>
      </c>
      <c r="AK52" s="34"/>
      <c r="AM52" s="13" t="str">
        <f t="shared" si="1"/>
        <v>.Industrial Minerals.Products.Lime.KilnsRotary Preheat Petcoke</v>
      </c>
    </row>
    <row r="53" spans="1:39" x14ac:dyDescent="0.3">
      <c r="A53" s="10" t="s">
        <v>81</v>
      </c>
      <c r="B53" s="41"/>
      <c r="C53" s="41"/>
      <c r="D53" s="39"/>
      <c r="E53" s="39"/>
      <c r="F53" s="10" t="s">
        <v>91</v>
      </c>
      <c r="G53" s="39"/>
      <c r="H53" s="40"/>
      <c r="I53" s="39"/>
      <c r="J53" s="39"/>
      <c r="K53" s="39" t="s">
        <v>38</v>
      </c>
      <c r="L53" s="24"/>
      <c r="M53" s="27" t="s">
        <v>39</v>
      </c>
      <c r="N53" s="45"/>
      <c r="O53" s="27"/>
      <c r="P53" s="27">
        <v>1950</v>
      </c>
      <c r="Q53" s="27">
        <v>2101</v>
      </c>
      <c r="R53" s="27">
        <v>30</v>
      </c>
      <c r="S53" s="45"/>
      <c r="T53" s="45"/>
      <c r="U53" s="45"/>
      <c r="V53" s="45"/>
      <c r="W53" s="45"/>
      <c r="X53" s="45"/>
      <c r="Y53" s="45"/>
      <c r="Z53" s="45"/>
      <c r="AA53" s="45"/>
      <c r="AB53" s="45"/>
      <c r="AC53" s="45"/>
      <c r="AD53" s="45"/>
      <c r="AE53" s="45"/>
      <c r="AF53" s="45">
        <v>0.11600000000000001</v>
      </c>
      <c r="AG53" s="45"/>
      <c r="AH53" s="34">
        <v>340000</v>
      </c>
      <c r="AI53" s="34">
        <v>51738301.190140203</v>
      </c>
      <c r="AJ53" s="34">
        <v>2667681.1437386698</v>
      </c>
      <c r="AK53" s="34"/>
      <c r="AM53" s="13" t="str">
        <f t="shared" si="1"/>
        <v>.Industrial Minerals.Products.Lime.KilnsRotary Preheat Internals Petcoke</v>
      </c>
    </row>
    <row r="54" spans="1:39" x14ac:dyDescent="0.3">
      <c r="A54" s="10" t="s">
        <v>81</v>
      </c>
      <c r="B54" s="41"/>
      <c r="C54" s="41"/>
      <c r="D54" s="39"/>
      <c r="E54" s="39"/>
      <c r="F54" s="10" t="s">
        <v>92</v>
      </c>
      <c r="G54" s="39"/>
      <c r="H54" s="40"/>
      <c r="I54" s="39"/>
      <c r="J54" s="39"/>
      <c r="K54" s="39" t="s">
        <v>38</v>
      </c>
      <c r="L54" s="24"/>
      <c r="M54" s="27" t="s">
        <v>39</v>
      </c>
      <c r="N54" s="45"/>
      <c r="O54" s="27"/>
      <c r="P54" s="27">
        <v>1915</v>
      </c>
      <c r="Q54" s="27">
        <v>2101</v>
      </c>
      <c r="R54" s="27">
        <v>30</v>
      </c>
      <c r="S54" s="45"/>
      <c r="T54" s="45"/>
      <c r="U54" s="45"/>
      <c r="V54" s="45"/>
      <c r="W54" s="45"/>
      <c r="X54" s="45"/>
      <c r="Y54" s="45"/>
      <c r="Z54" s="45"/>
      <c r="AA54" s="45"/>
      <c r="AB54" s="45"/>
      <c r="AC54" s="45"/>
      <c r="AD54" s="45"/>
      <c r="AE54" s="45"/>
      <c r="AF54" s="45"/>
      <c r="AG54" s="45"/>
      <c r="AH54" s="34">
        <v>340000</v>
      </c>
      <c r="AI54" s="34">
        <v>48353552.545560703</v>
      </c>
      <c r="AJ54" s="34">
        <v>2667681.1437386698</v>
      </c>
      <c r="AK54" s="34"/>
      <c r="AM54" s="13" t="str">
        <f t="shared" si="1"/>
        <v>.Industrial Minerals.Products.Lime.KilnsRotary Coal with CCS</v>
      </c>
    </row>
    <row r="55" spans="1:39" x14ac:dyDescent="0.3">
      <c r="A55" s="10" t="s">
        <v>81</v>
      </c>
      <c r="B55" s="41"/>
      <c r="C55" s="41"/>
      <c r="D55" s="39"/>
      <c r="E55" s="39"/>
      <c r="F55" s="10" t="s">
        <v>93</v>
      </c>
      <c r="G55" s="39"/>
      <c r="H55" s="40"/>
      <c r="I55" s="39"/>
      <c r="J55" s="39"/>
      <c r="K55" s="39" t="s">
        <v>38</v>
      </c>
      <c r="L55" s="24"/>
      <c r="M55" s="27" t="s">
        <v>39</v>
      </c>
      <c r="N55" s="45"/>
      <c r="O55" s="27"/>
      <c r="P55" s="27">
        <v>1915</v>
      </c>
      <c r="Q55" s="27">
        <v>2101</v>
      </c>
      <c r="R55" s="27">
        <v>30</v>
      </c>
      <c r="S55" s="45"/>
      <c r="T55" s="45"/>
      <c r="U55" s="45"/>
      <c r="V55" s="45"/>
      <c r="W55" s="45"/>
      <c r="X55" s="45"/>
      <c r="Y55" s="45"/>
      <c r="Z55" s="45"/>
      <c r="AA55" s="45"/>
      <c r="AB55" s="45"/>
      <c r="AC55" s="45"/>
      <c r="AD55" s="45"/>
      <c r="AE55" s="45"/>
      <c r="AF55" s="45"/>
      <c r="AG55" s="45"/>
      <c r="AH55" s="34">
        <v>340000</v>
      </c>
      <c r="AI55" s="34">
        <v>43957774.911635503</v>
      </c>
      <c r="AJ55" s="34">
        <v>2425164.6761260699</v>
      </c>
      <c r="AK55" s="34"/>
      <c r="AM55" s="13" t="str">
        <f t="shared" si="1"/>
        <v>.Industrial Minerals.Products.Lime.KilnsRotary NG with CCS</v>
      </c>
    </row>
    <row r="56" spans="1:39" x14ac:dyDescent="0.3">
      <c r="A56" s="10" t="s">
        <v>81</v>
      </c>
      <c r="B56" s="41"/>
      <c r="C56" s="41"/>
      <c r="D56" s="39"/>
      <c r="E56" s="39"/>
      <c r="F56" s="10" t="s">
        <v>94</v>
      </c>
      <c r="G56" s="39"/>
      <c r="H56" s="40"/>
      <c r="I56" s="39"/>
      <c r="J56" s="39"/>
      <c r="K56" s="39" t="s">
        <v>38</v>
      </c>
      <c r="L56" s="24"/>
      <c r="M56" s="27" t="s">
        <v>39</v>
      </c>
      <c r="N56" s="45"/>
      <c r="O56" s="27"/>
      <c r="P56" s="27">
        <v>1950</v>
      </c>
      <c r="Q56" s="27">
        <v>2101</v>
      </c>
      <c r="R56" s="27">
        <v>30</v>
      </c>
      <c r="S56" s="45"/>
      <c r="T56" s="45"/>
      <c r="U56" s="45"/>
      <c r="V56" s="45"/>
      <c r="W56" s="45">
        <v>4.0000000000000001E-3</v>
      </c>
      <c r="X56" s="45">
        <v>4.0000000000000001E-3</v>
      </c>
      <c r="Y56" s="45"/>
      <c r="Z56" s="45"/>
      <c r="AA56" s="45"/>
      <c r="AB56" s="45"/>
      <c r="AC56" s="45"/>
      <c r="AD56" s="45"/>
      <c r="AE56" s="45"/>
      <c r="AF56" s="45"/>
      <c r="AG56" s="45"/>
      <c r="AH56" s="34">
        <v>340000</v>
      </c>
      <c r="AI56" s="34">
        <v>51738301.190140203</v>
      </c>
      <c r="AJ56" s="34">
        <v>2667681.1437386698</v>
      </c>
      <c r="AK56" s="34"/>
      <c r="AM56" s="13" t="str">
        <f t="shared" si="1"/>
        <v>.Industrial Minerals.Products.Lime.KilnsRotary Preheat Internals Coal</v>
      </c>
    </row>
    <row r="57" spans="1:39" x14ac:dyDescent="0.3">
      <c r="A57" s="10" t="s">
        <v>81</v>
      </c>
      <c r="B57" s="41"/>
      <c r="C57" s="41"/>
      <c r="D57" s="39"/>
      <c r="E57" s="39"/>
      <c r="F57" s="10" t="s">
        <v>95</v>
      </c>
      <c r="G57" s="39"/>
      <c r="H57" s="40"/>
      <c r="I57" s="39"/>
      <c r="J57" s="39"/>
      <c r="K57" s="39" t="s">
        <v>38</v>
      </c>
      <c r="L57" s="24"/>
      <c r="M57" s="27" t="s">
        <v>39</v>
      </c>
      <c r="N57" s="45"/>
      <c r="O57" s="27"/>
      <c r="P57" s="27">
        <v>1950</v>
      </c>
      <c r="Q57" s="27">
        <v>2101</v>
      </c>
      <c r="R57" s="27">
        <v>30</v>
      </c>
      <c r="S57" s="45">
        <v>4.0000000000000001E-3</v>
      </c>
      <c r="T57" s="45">
        <v>4.0000000000000001E-3</v>
      </c>
      <c r="U57" s="45"/>
      <c r="V57" s="45"/>
      <c r="W57" s="45">
        <v>4.3999999999999997E-2</v>
      </c>
      <c r="X57" s="45">
        <v>4.3999999999999997E-2</v>
      </c>
      <c r="Y57" s="45"/>
      <c r="Z57" s="45"/>
      <c r="AA57" s="45"/>
      <c r="AB57" s="45"/>
      <c r="AC57" s="45"/>
      <c r="AD57" s="45"/>
      <c r="AE57" s="45"/>
      <c r="AF57" s="45">
        <v>6.4000000000000001E-2</v>
      </c>
      <c r="AG57" s="45"/>
      <c r="AH57" s="34">
        <v>340000</v>
      </c>
      <c r="AI57" s="34">
        <v>48353552.545560703</v>
      </c>
      <c r="AJ57" s="34">
        <v>2667681.1437386698</v>
      </c>
      <c r="AK57" s="34"/>
      <c r="AM57" s="13" t="str">
        <f t="shared" si="1"/>
        <v>.Industrial Minerals.Products.Lime.KilnsRotary Residual Oil</v>
      </c>
    </row>
    <row r="58" spans="1:39" x14ac:dyDescent="0.3">
      <c r="A58" s="10" t="s">
        <v>81</v>
      </c>
      <c r="B58" s="41"/>
      <c r="C58" s="41"/>
      <c r="D58" s="39"/>
      <c r="E58" s="39"/>
      <c r="F58" s="10" t="s">
        <v>96</v>
      </c>
      <c r="G58" s="39"/>
      <c r="H58" s="40"/>
      <c r="I58" s="39"/>
      <c r="J58" s="39"/>
      <c r="K58" s="39" t="s">
        <v>38</v>
      </c>
      <c r="L58" s="24"/>
      <c r="M58" s="27" t="s">
        <v>39</v>
      </c>
      <c r="N58" s="45"/>
      <c r="O58" s="27"/>
      <c r="P58" s="27">
        <v>1950</v>
      </c>
      <c r="Q58" s="27">
        <v>2101</v>
      </c>
      <c r="R58" s="27">
        <v>30</v>
      </c>
      <c r="S58" s="45">
        <v>4.3999999999999997E-2</v>
      </c>
      <c r="T58" s="45">
        <v>4.3999999999999997E-2</v>
      </c>
      <c r="U58" s="45"/>
      <c r="V58" s="45"/>
      <c r="W58" s="45"/>
      <c r="X58" s="45"/>
      <c r="Y58" s="45"/>
      <c r="Z58" s="45"/>
      <c r="AA58" s="45"/>
      <c r="AB58" s="45"/>
      <c r="AC58" s="45"/>
      <c r="AD58" s="45"/>
      <c r="AE58" s="45"/>
      <c r="AF58" s="45">
        <v>0.02</v>
      </c>
      <c r="AG58" s="45"/>
      <c r="AH58" s="34">
        <v>340000</v>
      </c>
      <c r="AI58" s="34">
        <v>50771230.078411199</v>
      </c>
      <c r="AJ58" s="34">
        <v>2667681.1437386698</v>
      </c>
      <c r="AK58" s="34"/>
      <c r="AM58" s="13" t="str">
        <f t="shared" si="1"/>
        <v>.Industrial Minerals.Products.Lime.KilnsRotary Preheat Residual Oil</v>
      </c>
    </row>
    <row r="59" spans="1:39" x14ac:dyDescent="0.3">
      <c r="A59" s="10" t="s">
        <v>81</v>
      </c>
      <c r="B59" s="41"/>
      <c r="C59" s="41"/>
      <c r="D59" s="39"/>
      <c r="E59" s="39"/>
      <c r="F59" s="10" t="s">
        <v>97</v>
      </c>
      <c r="G59" s="39"/>
      <c r="H59" s="40"/>
      <c r="I59" s="39"/>
      <c r="J59" s="39"/>
      <c r="K59" s="39" t="s">
        <v>38</v>
      </c>
      <c r="L59" s="24"/>
      <c r="M59" s="27" t="s">
        <v>39</v>
      </c>
      <c r="N59" s="45"/>
      <c r="O59" s="27"/>
      <c r="P59" s="27">
        <v>1950</v>
      </c>
      <c r="Q59" s="27">
        <v>2101</v>
      </c>
      <c r="R59" s="27">
        <v>30</v>
      </c>
      <c r="S59" s="45"/>
      <c r="T59" s="45"/>
      <c r="U59" s="45"/>
      <c r="V59" s="45"/>
      <c r="W59" s="45"/>
      <c r="X59" s="45"/>
      <c r="Y59" s="45"/>
      <c r="Z59" s="45"/>
      <c r="AA59" s="45"/>
      <c r="AB59" s="45"/>
      <c r="AC59" s="45"/>
      <c r="AD59" s="45"/>
      <c r="AE59" s="45"/>
      <c r="AF59" s="45"/>
      <c r="AG59" s="45"/>
      <c r="AH59" s="34">
        <v>340000</v>
      </c>
      <c r="AI59" s="34">
        <v>51738301.190140203</v>
      </c>
      <c r="AJ59" s="34">
        <v>2667681.1437386698</v>
      </c>
      <c r="AK59" s="34"/>
      <c r="AM59" s="13" t="str">
        <f t="shared" si="1"/>
        <v>.Industrial Minerals.Products.Lime.KilnsRotary Preheat Internals Residual Oil</v>
      </c>
    </row>
    <row r="60" spans="1:39" x14ac:dyDescent="0.3">
      <c r="A60" s="10" t="s">
        <v>81</v>
      </c>
      <c r="B60" s="41"/>
      <c r="C60" s="41"/>
      <c r="D60" s="39"/>
      <c r="E60" s="39"/>
      <c r="F60" s="10" t="s">
        <v>59</v>
      </c>
      <c r="G60" s="39"/>
      <c r="H60" s="40"/>
      <c r="I60" s="39"/>
      <c r="J60" s="39"/>
      <c r="K60" s="39" t="s">
        <v>60</v>
      </c>
      <c r="L60" s="24" t="s">
        <v>61</v>
      </c>
      <c r="M60" s="27" t="s">
        <v>39</v>
      </c>
      <c r="N60" s="45"/>
      <c r="O60" s="27"/>
      <c r="P60" s="27">
        <v>2025</v>
      </c>
      <c r="Q60" s="27">
        <v>2101</v>
      </c>
      <c r="R60" s="27">
        <v>30</v>
      </c>
      <c r="S60" s="45"/>
      <c r="T60" s="45"/>
      <c r="U60" s="45"/>
      <c r="V60" s="45"/>
      <c r="W60" s="45"/>
      <c r="X60" s="45"/>
      <c r="Y60" s="45"/>
      <c r="Z60" s="45"/>
      <c r="AA60" s="45"/>
      <c r="AB60" s="45"/>
      <c r="AC60" s="45"/>
      <c r="AD60" s="45"/>
      <c r="AE60" s="45"/>
      <c r="AF60" s="45"/>
      <c r="AG60" s="45"/>
      <c r="AH60" s="34">
        <v>620000</v>
      </c>
      <c r="AI60" s="34">
        <v>450000000</v>
      </c>
      <c r="AJ60" s="34">
        <v>3805964.5575487101</v>
      </c>
      <c r="AK60" s="34"/>
      <c r="AM60" s="13" t="str">
        <f t="shared" si="1"/>
        <v>.Industrial Minerals.Products.Lime.KilnsStd process with calcium minerals</v>
      </c>
    </row>
    <row r="61" spans="1:39" x14ac:dyDescent="0.3">
      <c r="A61" s="10" t="s">
        <v>81</v>
      </c>
      <c r="B61" s="41"/>
      <c r="C61" s="41"/>
      <c r="D61" s="39"/>
      <c r="E61" s="39"/>
      <c r="F61" s="10" t="s">
        <v>62</v>
      </c>
      <c r="G61" s="39"/>
      <c r="H61" s="40"/>
      <c r="I61" s="39"/>
      <c r="J61" s="39"/>
      <c r="K61" s="39" t="s">
        <v>63</v>
      </c>
      <c r="L61" s="24" t="s">
        <v>64</v>
      </c>
      <c r="M61" s="27" t="s">
        <v>39</v>
      </c>
      <c r="N61" s="45"/>
      <c r="O61" s="27"/>
      <c r="P61" s="27">
        <v>2025</v>
      </c>
      <c r="Q61" s="27">
        <v>2101</v>
      </c>
      <c r="R61" s="27">
        <v>30</v>
      </c>
      <c r="S61" s="45"/>
      <c r="T61" s="45"/>
      <c r="U61" s="45"/>
      <c r="V61" s="45"/>
      <c r="W61" s="45"/>
      <c r="X61" s="45"/>
      <c r="Y61" s="45"/>
      <c r="Z61" s="45"/>
      <c r="AA61" s="45"/>
      <c r="AB61" s="45"/>
      <c r="AC61" s="45"/>
      <c r="AD61" s="45"/>
      <c r="AE61" s="45"/>
      <c r="AF61" s="45"/>
      <c r="AG61" s="45"/>
      <c r="AH61" s="34">
        <v>620000</v>
      </c>
      <c r="AI61" s="34">
        <v>50000000</v>
      </c>
      <c r="AJ61" s="34">
        <v>3805964.5575487101</v>
      </c>
      <c r="AK61" s="34"/>
      <c r="AM61" s="13" t="str">
        <f t="shared" si="1"/>
        <v>.Industrial Minerals.Products.Lime.KilnsElectrochemical synthesis</v>
      </c>
    </row>
    <row r="62" spans="1: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1:39" x14ac:dyDescent="0.3">
      <c r="A63" s="10" t="s">
        <v>98</v>
      </c>
      <c r="B63" s="41"/>
      <c r="C63" s="41"/>
      <c r="D63" s="39"/>
      <c r="E63" s="39"/>
      <c r="G63" s="39"/>
      <c r="H63" s="40"/>
      <c r="I63" s="39"/>
      <c r="J63" s="39"/>
      <c r="K63" s="39" t="s">
        <v>38</v>
      </c>
      <c r="L63" s="24"/>
      <c r="M63" s="27" t="s">
        <v>39</v>
      </c>
      <c r="N63" s="45">
        <v>0.35</v>
      </c>
      <c r="O63" s="27">
        <v>50</v>
      </c>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.Industrial Minerals.Products.Lime.Dolomitic</v>
      </c>
    </row>
    <row r="64" spans="1:39" x14ac:dyDescent="0.3">
      <c r="A64" s="10" t="s">
        <v>98</v>
      </c>
      <c r="B64" s="41"/>
      <c r="C64" s="41"/>
      <c r="D64" s="39"/>
      <c r="E64" s="39"/>
      <c r="F64" s="10" t="s">
        <v>99</v>
      </c>
      <c r="G64" s="39"/>
      <c r="H64" s="40"/>
      <c r="I64" s="39"/>
      <c r="J64" s="39"/>
      <c r="K64" s="39" t="s">
        <v>38</v>
      </c>
      <c r="L64" s="24"/>
      <c r="M64" s="27" t="s">
        <v>39</v>
      </c>
      <c r="N64" s="45"/>
      <c r="O64" s="27"/>
      <c r="P64" s="27">
        <v>1950</v>
      </c>
      <c r="Q64" s="27">
        <v>2101</v>
      </c>
      <c r="R64" s="27">
        <v>30</v>
      </c>
      <c r="S64" s="45"/>
      <c r="T64" s="45"/>
      <c r="U64" s="45"/>
      <c r="V64" s="45"/>
      <c r="W64" s="45">
        <v>0.13</v>
      </c>
      <c r="X64" s="45"/>
      <c r="Y64" s="45"/>
      <c r="Z64" s="45"/>
      <c r="AA64" s="45"/>
      <c r="AB64" s="45"/>
      <c r="AC64" s="45"/>
      <c r="AD64" s="45"/>
      <c r="AE64" s="45"/>
      <c r="AF64" s="45"/>
      <c r="AG64" s="45"/>
      <c r="AH64" s="34">
        <v>340000</v>
      </c>
      <c r="AI64" s="34">
        <v>48353552.545560703</v>
      </c>
      <c r="AJ64" s="34">
        <v>2667681.1437386698</v>
      </c>
      <c r="AK64" s="34"/>
      <c r="AM64" s="13" t="str">
        <f t="shared" si="1"/>
        <v>.Industrial Minerals.Products.Lime.DolomiticRotary Coal Dolomitic</v>
      </c>
    </row>
    <row r="65" spans="1:39" x14ac:dyDescent="0.3">
      <c r="A65" s="10" t="s">
        <v>98</v>
      </c>
      <c r="B65" s="41"/>
      <c r="C65" s="41"/>
      <c r="D65" s="39"/>
      <c r="E65" s="39"/>
      <c r="F65" s="10" t="s">
        <v>100</v>
      </c>
      <c r="G65" s="39"/>
      <c r="H65" s="40"/>
      <c r="I65" s="39"/>
      <c r="J65" s="39"/>
      <c r="K65" s="39" t="s">
        <v>38</v>
      </c>
      <c r="L65" s="24"/>
      <c r="M65" s="27" t="s">
        <v>39</v>
      </c>
      <c r="N65" s="45"/>
      <c r="O65" s="27"/>
      <c r="P65" s="27">
        <v>1950</v>
      </c>
      <c r="Q65" s="27">
        <v>2101</v>
      </c>
      <c r="R65" s="27">
        <v>30</v>
      </c>
      <c r="S65" s="45"/>
      <c r="T65" s="45"/>
      <c r="U65" s="45"/>
      <c r="V65" s="45"/>
      <c r="W65" s="45">
        <v>0.45</v>
      </c>
      <c r="X65" s="45"/>
      <c r="Y65" s="45"/>
      <c r="Z65" s="45"/>
      <c r="AA65" s="45"/>
      <c r="AB65" s="45"/>
      <c r="AC65" s="45"/>
      <c r="AD65" s="45"/>
      <c r="AE65" s="45"/>
      <c r="AF65" s="45"/>
      <c r="AG65" s="45"/>
      <c r="AH65" s="34">
        <v>340000</v>
      </c>
      <c r="AI65" s="34">
        <v>43957774.911635503</v>
      </c>
      <c r="AJ65" s="34">
        <v>2425164.6761260699</v>
      </c>
      <c r="AK65" s="34"/>
      <c r="AM65" s="13" t="str">
        <f t="shared" si="1"/>
        <v>.Industrial Minerals.Products.Lime.DolomiticRotary NG Dolomitic</v>
      </c>
    </row>
    <row r="66" spans="1:39" x14ac:dyDescent="0.3">
      <c r="A66" s="10" t="s">
        <v>98</v>
      </c>
      <c r="B66" s="41"/>
      <c r="C66" s="41"/>
      <c r="D66" s="39"/>
      <c r="E66" s="39"/>
      <c r="F66" s="10" t="s">
        <v>101</v>
      </c>
      <c r="G66" s="39"/>
      <c r="H66" s="40"/>
      <c r="I66" s="39"/>
      <c r="J66" s="39"/>
      <c r="K66" s="39" t="s">
        <v>38</v>
      </c>
      <c r="L66" s="24"/>
      <c r="M66" s="27" t="s">
        <v>39</v>
      </c>
      <c r="N66" s="45"/>
      <c r="O66" s="27"/>
      <c r="P66" s="27">
        <v>1950</v>
      </c>
      <c r="Q66" s="27">
        <v>2101</v>
      </c>
      <c r="R66" s="27">
        <v>30</v>
      </c>
      <c r="S66" s="45"/>
      <c r="T66" s="45"/>
      <c r="U66" s="45"/>
      <c r="V66" s="45"/>
      <c r="W66" s="45">
        <v>0.42</v>
      </c>
      <c r="X66" s="45"/>
      <c r="Y66" s="45"/>
      <c r="Z66" s="45"/>
      <c r="AA66" s="45"/>
      <c r="AB66" s="45"/>
      <c r="AC66" s="45"/>
      <c r="AD66" s="45"/>
      <c r="AE66" s="45"/>
      <c r="AF66" s="45"/>
      <c r="AG66" s="45"/>
      <c r="AH66" s="34">
        <v>340000</v>
      </c>
      <c r="AI66" s="34">
        <v>48353552.545560703</v>
      </c>
      <c r="AJ66" s="34">
        <v>2667681.1437386698</v>
      </c>
      <c r="AK66" s="34"/>
      <c r="AM66" s="13" t="str">
        <f t="shared" si="1"/>
        <v>.Industrial Minerals.Products.Lime.DolomiticRotary Petcoke Dolomitic</v>
      </c>
    </row>
    <row r="67" spans="1:39" x14ac:dyDescent="0.3">
      <c r="A67" s="10" t="s">
        <v>98</v>
      </c>
      <c r="B67" s="41"/>
      <c r="C67" s="41"/>
      <c r="D67" s="39"/>
      <c r="E67" s="39"/>
      <c r="F67" s="10" t="s">
        <v>102</v>
      </c>
      <c r="G67" s="39"/>
      <c r="H67" s="40"/>
      <c r="I67" s="39"/>
      <c r="J67" s="39"/>
      <c r="K67" s="39" t="s">
        <v>38</v>
      </c>
      <c r="L67" s="24"/>
      <c r="M67" s="27" t="s">
        <v>39</v>
      </c>
      <c r="N67" s="45"/>
      <c r="O67" s="27"/>
      <c r="P67" s="27">
        <v>1950</v>
      </c>
      <c r="Q67" s="27">
        <v>2101</v>
      </c>
      <c r="R67" s="27">
        <v>30</v>
      </c>
      <c r="S67" s="45"/>
      <c r="T67" s="45"/>
      <c r="U67" s="45"/>
      <c r="V67" s="45"/>
      <c r="W67" s="45"/>
      <c r="X67" s="45"/>
      <c r="Y67" s="45"/>
      <c r="Z67" s="45"/>
      <c r="AA67" s="45"/>
      <c r="AB67" s="45"/>
      <c r="AC67" s="45"/>
      <c r="AD67" s="45"/>
      <c r="AE67" s="45"/>
      <c r="AF67" s="45"/>
      <c r="AG67" s="45"/>
      <c r="AH67" s="34">
        <v>340000</v>
      </c>
      <c r="AI67" s="34">
        <v>50771230.078411199</v>
      </c>
      <c r="AJ67" s="34">
        <v>2667681.1437386698</v>
      </c>
      <c r="AK67" s="34"/>
      <c r="AM67" s="13" t="str">
        <f t="shared" si="1"/>
        <v>.Industrial Minerals.Products.Lime.DolomiticRotary Preheat Coal Dolomitic</v>
      </c>
    </row>
    <row r="68" spans="1:39" x14ac:dyDescent="0.3">
      <c r="A68" s="10" t="s">
        <v>98</v>
      </c>
      <c r="B68" s="41"/>
      <c r="C68" s="41"/>
      <c r="D68" s="39"/>
      <c r="E68" s="39"/>
      <c r="F68" s="10" t="s">
        <v>103</v>
      </c>
      <c r="G68" s="39"/>
      <c r="H68" s="40"/>
      <c r="I68" s="39"/>
      <c r="J68" s="39"/>
      <c r="K68" s="39" t="s">
        <v>38</v>
      </c>
      <c r="L68" s="24"/>
      <c r="M68" s="27" t="s">
        <v>39</v>
      </c>
      <c r="N68" s="45"/>
      <c r="O68" s="27"/>
      <c r="P68" s="27">
        <v>1950</v>
      </c>
      <c r="Q68" s="27">
        <v>2101</v>
      </c>
      <c r="R68" s="27">
        <v>30</v>
      </c>
      <c r="S68" s="45"/>
      <c r="T68" s="45"/>
      <c r="U68" s="45"/>
      <c r="V68" s="45"/>
      <c r="W68" s="45"/>
      <c r="X68" s="45"/>
      <c r="Y68" s="45"/>
      <c r="Z68" s="45"/>
      <c r="AA68" s="45"/>
      <c r="AB68" s="45"/>
      <c r="AC68" s="45"/>
      <c r="AD68" s="45"/>
      <c r="AE68" s="45"/>
      <c r="AF68" s="45"/>
      <c r="AG68" s="45"/>
      <c r="AH68" s="34">
        <v>340000</v>
      </c>
      <c r="AI68" s="34">
        <v>46155663.978271</v>
      </c>
      <c r="AJ68" s="34">
        <v>2425164.6761260699</v>
      </c>
      <c r="AK68" s="34"/>
      <c r="AM68" s="13" t="str">
        <f t="shared" ref="AM68:AM131" si="2">_xlfn.CONCAT(A68,F68)</f>
        <v>.Industrial Minerals.Products.Lime.DolomiticRotary Preheat NG Dolomitic</v>
      </c>
    </row>
    <row r="69" spans="1:39" x14ac:dyDescent="0.3">
      <c r="A69" s="10" t="s">
        <v>98</v>
      </c>
      <c r="B69" s="41"/>
      <c r="C69" s="41"/>
      <c r="D69" s="39"/>
      <c r="E69" s="39"/>
      <c r="F69" s="10" t="s">
        <v>104</v>
      </c>
      <c r="G69" s="39"/>
      <c r="H69" s="40"/>
      <c r="I69" s="39"/>
      <c r="J69" s="39"/>
      <c r="K69" s="39" t="s">
        <v>38</v>
      </c>
      <c r="L69" s="24"/>
      <c r="M69" s="27" t="s">
        <v>39</v>
      </c>
      <c r="N69" s="45"/>
      <c r="O69" s="27"/>
      <c r="P69" s="27">
        <v>1950</v>
      </c>
      <c r="Q69" s="27">
        <v>2101</v>
      </c>
      <c r="R69" s="27">
        <v>30</v>
      </c>
      <c r="S69" s="45"/>
      <c r="T69" s="45"/>
      <c r="U69" s="45"/>
      <c r="V69" s="45"/>
      <c r="W69" s="45"/>
      <c r="X69" s="45"/>
      <c r="Y69" s="45"/>
      <c r="Z69" s="45"/>
      <c r="AA69" s="45"/>
      <c r="AB69" s="45"/>
      <c r="AC69" s="45"/>
      <c r="AD69" s="45"/>
      <c r="AE69" s="45"/>
      <c r="AF69" s="45"/>
      <c r="AG69" s="45"/>
      <c r="AH69" s="34">
        <v>340000</v>
      </c>
      <c r="AI69" s="34">
        <v>50771230.078411199</v>
      </c>
      <c r="AJ69" s="34">
        <v>2667681.1437386698</v>
      </c>
      <c r="AK69" s="34"/>
      <c r="AM69" s="13" t="str">
        <f t="shared" si="2"/>
        <v>.Industrial Minerals.Products.Lime.DolomiticRotary Preheat Petcoke Dolomitic</v>
      </c>
    </row>
    <row r="70" spans="1:39" x14ac:dyDescent="0.3">
      <c r="A70" s="10" t="s">
        <v>98</v>
      </c>
      <c r="B70" s="41"/>
      <c r="C70" s="41"/>
      <c r="D70" s="39"/>
      <c r="E70" s="39"/>
      <c r="F70" s="10" t="s">
        <v>105</v>
      </c>
      <c r="G70" s="39"/>
      <c r="H70" s="40"/>
      <c r="I70" s="39"/>
      <c r="J70" s="39"/>
      <c r="K70" s="39" t="s">
        <v>38</v>
      </c>
      <c r="L70" s="24"/>
      <c r="M70" s="27" t="s">
        <v>39</v>
      </c>
      <c r="N70" s="45"/>
      <c r="O70" s="27"/>
      <c r="P70" s="27">
        <v>1950</v>
      </c>
      <c r="Q70" s="27">
        <v>2101</v>
      </c>
      <c r="R70" s="27">
        <v>30</v>
      </c>
      <c r="S70" s="45"/>
      <c r="T70" s="45"/>
      <c r="U70" s="45"/>
      <c r="V70" s="45"/>
      <c r="W70" s="45"/>
      <c r="X70" s="45"/>
      <c r="Y70" s="45"/>
      <c r="Z70" s="45"/>
      <c r="AA70" s="45"/>
      <c r="AB70" s="45"/>
      <c r="AC70" s="45"/>
      <c r="AD70" s="45"/>
      <c r="AE70" s="45"/>
      <c r="AF70" s="45"/>
      <c r="AG70" s="45"/>
      <c r="AH70" s="34">
        <v>340000</v>
      </c>
      <c r="AI70" s="34">
        <v>47034819.309158899</v>
      </c>
      <c r="AJ70" s="34">
        <v>2425164.6761260699</v>
      </c>
      <c r="AK70" s="34"/>
      <c r="AM70" s="13" t="str">
        <f t="shared" si="2"/>
        <v>.Industrial Minerals.Products.Lime.DolomiticRotary Preheat Internals NG Dolomitic</v>
      </c>
    </row>
    <row r="71" spans="1:39" x14ac:dyDescent="0.3">
      <c r="A71" s="10" t="s">
        <v>98</v>
      </c>
      <c r="B71" s="41"/>
      <c r="C71" s="41"/>
      <c r="D71" s="39"/>
      <c r="E71" s="39"/>
      <c r="F71" s="10" t="s">
        <v>106</v>
      </c>
      <c r="G71" s="39"/>
      <c r="H71" s="40"/>
      <c r="I71" s="39"/>
      <c r="J71" s="39"/>
      <c r="K71" s="39" t="s">
        <v>38</v>
      </c>
      <c r="L71" s="24"/>
      <c r="M71" s="27" t="s">
        <v>39</v>
      </c>
      <c r="N71" s="45"/>
      <c r="O71" s="27"/>
      <c r="P71" s="27">
        <v>1950</v>
      </c>
      <c r="Q71" s="27">
        <v>2101</v>
      </c>
      <c r="R71" s="27">
        <v>30</v>
      </c>
      <c r="S71" s="45"/>
      <c r="T71" s="45"/>
      <c r="U71" s="45"/>
      <c r="V71" s="45"/>
      <c r="W71" s="45"/>
      <c r="X71" s="45"/>
      <c r="Y71" s="45"/>
      <c r="Z71" s="45"/>
      <c r="AA71" s="45"/>
      <c r="AB71" s="45"/>
      <c r="AC71" s="45"/>
      <c r="AD71" s="45"/>
      <c r="AE71" s="45"/>
      <c r="AF71" s="45"/>
      <c r="AG71" s="45"/>
      <c r="AH71" s="34">
        <v>340000</v>
      </c>
      <c r="AI71" s="34">
        <v>51738301.190140203</v>
      </c>
      <c r="AJ71" s="34">
        <v>2667681.1437386698</v>
      </c>
      <c r="AK71" s="34"/>
      <c r="AM71" s="13" t="str">
        <f t="shared" si="2"/>
        <v>.Industrial Minerals.Products.Lime.DolomiticRotary Preheat Internals Petcoke Dolomitic</v>
      </c>
    </row>
    <row r="72" spans="1:39" x14ac:dyDescent="0.3">
      <c r="A72" s="10" t="s">
        <v>98</v>
      </c>
      <c r="B72" s="41"/>
      <c r="C72" s="41"/>
      <c r="D72" s="39"/>
      <c r="E72" s="39"/>
      <c r="F72" s="10" t="s">
        <v>107</v>
      </c>
      <c r="G72" s="39"/>
      <c r="H72" s="40"/>
      <c r="I72" s="39"/>
      <c r="J72" s="39"/>
      <c r="K72" s="39" t="s">
        <v>38</v>
      </c>
      <c r="L72" s="24"/>
      <c r="M72" s="27" t="s">
        <v>39</v>
      </c>
      <c r="N72" s="45"/>
      <c r="O72" s="27"/>
      <c r="P72" s="27">
        <v>1950</v>
      </c>
      <c r="Q72" s="27">
        <v>2101</v>
      </c>
      <c r="R72" s="27">
        <v>30</v>
      </c>
      <c r="S72" s="45"/>
      <c r="T72" s="45"/>
      <c r="U72" s="45"/>
      <c r="V72" s="45"/>
      <c r="W72" s="45"/>
      <c r="X72" s="45"/>
      <c r="Y72" s="45"/>
      <c r="Z72" s="45"/>
      <c r="AA72" s="45"/>
      <c r="AB72" s="45"/>
      <c r="AC72" s="45"/>
      <c r="AD72" s="45"/>
      <c r="AE72" s="45"/>
      <c r="AF72" s="45"/>
      <c r="AG72" s="45"/>
      <c r="AH72" s="34">
        <v>340000</v>
      </c>
      <c r="AI72" s="34">
        <v>43957774.911635503</v>
      </c>
      <c r="AJ72" s="34">
        <v>2425164.6761260699</v>
      </c>
      <c r="AK72" s="34"/>
      <c r="AM72" s="13" t="str">
        <f t="shared" si="2"/>
        <v>.Industrial Minerals.Products.Lime.DolomiticVertical Shaft NG Dolomitic</v>
      </c>
    </row>
    <row r="73" spans="1:39" x14ac:dyDescent="0.3">
      <c r="A73" s="10" t="s">
        <v>98</v>
      </c>
      <c r="B73" s="41"/>
      <c r="C73" s="41"/>
      <c r="D73" s="39"/>
      <c r="E73" s="39"/>
      <c r="F73" s="10" t="s">
        <v>108</v>
      </c>
      <c r="G73" s="39"/>
      <c r="H73" s="40"/>
      <c r="I73" s="39"/>
      <c r="J73" s="39"/>
      <c r="K73" s="39" t="s">
        <v>38</v>
      </c>
      <c r="L73" s="24"/>
      <c r="M73" s="27" t="s">
        <v>39</v>
      </c>
      <c r="N73" s="45"/>
      <c r="O73" s="27"/>
      <c r="P73" s="27">
        <v>1950</v>
      </c>
      <c r="Q73" s="27">
        <v>2101</v>
      </c>
      <c r="R73" s="27">
        <v>30</v>
      </c>
      <c r="S73" s="45"/>
      <c r="T73" s="45"/>
      <c r="U73" s="45"/>
      <c r="V73" s="45"/>
      <c r="W73" s="45"/>
      <c r="X73" s="45"/>
      <c r="Y73" s="45"/>
      <c r="Z73" s="45"/>
      <c r="AA73" s="45"/>
      <c r="AB73" s="45"/>
      <c r="AC73" s="45"/>
      <c r="AD73" s="45"/>
      <c r="AE73" s="45"/>
      <c r="AF73" s="45"/>
      <c r="AG73" s="45"/>
      <c r="AH73" s="34">
        <v>340000</v>
      </c>
      <c r="AI73" s="34">
        <v>48353552.545560703</v>
      </c>
      <c r="AJ73" s="34">
        <v>2667681.1437386698</v>
      </c>
      <c r="AK73" s="34"/>
      <c r="AM73" s="13" t="str">
        <f t="shared" si="2"/>
        <v>.Industrial Minerals.Products.Lime.DolomiticVertical Shaft Residual Oil Dolomitic</v>
      </c>
    </row>
    <row r="74" spans="1: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1:39" x14ac:dyDescent="0.3">
      <c r="A75" s="10" t="s">
        <v>109</v>
      </c>
      <c r="B75" s="41"/>
      <c r="C75" s="41"/>
      <c r="D75" s="39"/>
      <c r="E75" s="39"/>
      <c r="G75" s="39"/>
      <c r="H75" s="40"/>
      <c r="I75" s="39"/>
      <c r="J75" s="39"/>
      <c r="K75" s="39" t="s">
        <v>38</v>
      </c>
      <c r="L75" s="24"/>
      <c r="M75" s="27" t="s">
        <v>39</v>
      </c>
      <c r="N75" s="45">
        <v>0.35</v>
      </c>
      <c r="O75" s="27">
        <v>10</v>
      </c>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.Industrial Minerals.Products.Glass.Flat.Preparation</v>
      </c>
    </row>
    <row r="76" spans="1:39" x14ac:dyDescent="0.3">
      <c r="A76" s="10" t="s">
        <v>109</v>
      </c>
      <c r="B76" s="41"/>
      <c r="C76" s="41"/>
      <c r="D76" s="39"/>
      <c r="E76" s="39"/>
      <c r="F76" s="10" t="s">
        <v>110</v>
      </c>
      <c r="G76" s="39"/>
      <c r="H76" s="40"/>
      <c r="I76" s="39"/>
      <c r="J76" s="39"/>
      <c r="K76" s="39" t="s">
        <v>38</v>
      </c>
      <c r="L76" s="24"/>
      <c r="M76" s="27" t="s">
        <v>39</v>
      </c>
      <c r="N76" s="45"/>
      <c r="O76" s="27"/>
      <c r="P76" s="27">
        <v>1950</v>
      </c>
      <c r="Q76" s="27">
        <v>2101</v>
      </c>
      <c r="R76" s="27">
        <v>20</v>
      </c>
      <c r="S76" s="45">
        <v>1</v>
      </c>
      <c r="T76" s="45">
        <v>1</v>
      </c>
      <c r="U76" s="45"/>
      <c r="V76" s="45"/>
      <c r="W76" s="45">
        <v>0.8</v>
      </c>
      <c r="X76" s="45">
        <v>1</v>
      </c>
      <c r="Y76" s="45"/>
      <c r="Z76" s="45"/>
      <c r="AA76" s="45"/>
      <c r="AB76" s="45"/>
      <c r="AC76" s="45"/>
      <c r="AD76" s="45"/>
      <c r="AE76" s="45"/>
      <c r="AF76" s="45">
        <v>1</v>
      </c>
      <c r="AG76" s="45"/>
      <c r="AH76" s="34">
        <v>135000</v>
      </c>
      <c r="AI76" s="34">
        <v>4996581.8456486398</v>
      </c>
      <c r="AJ76" s="34">
        <v>192586.60663354001</v>
      </c>
      <c r="AK76" s="34"/>
      <c r="AM76" s="13" t="str">
        <f t="shared" si="2"/>
        <v>.Industrial Minerals.Products.Glass.Flat.PreparationRotary kiln long dry Std process</v>
      </c>
    </row>
    <row r="77" spans="1:39" x14ac:dyDescent="0.3">
      <c r="A77" s="10" t="s">
        <v>109</v>
      </c>
      <c r="B77" s="41"/>
      <c r="C77" s="41"/>
      <c r="D77" s="39"/>
      <c r="E77" s="39"/>
      <c r="F77" s="10" t="s">
        <v>111</v>
      </c>
      <c r="G77" s="39"/>
      <c r="H77" s="40"/>
      <c r="I77" s="39"/>
      <c r="J77" s="39"/>
      <c r="K77" s="39" t="s">
        <v>38</v>
      </c>
      <c r="L77" s="24"/>
      <c r="M77" s="27" t="s">
        <v>39</v>
      </c>
      <c r="N77" s="45"/>
      <c r="O77" s="27"/>
      <c r="P77" s="27">
        <v>1950</v>
      </c>
      <c r="Q77" s="27">
        <v>2101</v>
      </c>
      <c r="R77" s="27">
        <v>20</v>
      </c>
      <c r="S77" s="45"/>
      <c r="T77" s="45"/>
      <c r="U77" s="45"/>
      <c r="V77" s="45"/>
      <c r="W77" s="45">
        <v>0.2</v>
      </c>
      <c r="X77" s="45"/>
      <c r="Y77" s="45"/>
      <c r="Z77" s="45"/>
      <c r="AA77" s="45"/>
      <c r="AB77" s="45"/>
      <c r="AC77" s="45"/>
      <c r="AD77" s="45"/>
      <c r="AE77" s="45"/>
      <c r="AF77" s="45"/>
      <c r="AG77" s="45"/>
      <c r="AH77" s="34">
        <v>135000</v>
      </c>
      <c r="AI77" s="34">
        <v>5995898.2147783702</v>
      </c>
      <c r="AJ77" s="34">
        <v>231103.92796024799</v>
      </c>
      <c r="AK77" s="34"/>
      <c r="AM77" s="13" t="str">
        <f t="shared" si="2"/>
        <v>.Industrial Minerals.Products.Glass.Flat.PreparationPreparation CPC</v>
      </c>
    </row>
    <row r="78" spans="1: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1:39" x14ac:dyDescent="0.3">
      <c r="A79" s="10" t="s">
        <v>112</v>
      </c>
      <c r="B79" s="41"/>
      <c r="C79" s="41"/>
      <c r="D79" s="39"/>
      <c r="E79" s="39"/>
      <c r="G79" s="39"/>
      <c r="H79" s="40"/>
      <c r="I79" s="39"/>
      <c r="J79" s="39"/>
      <c r="K79" s="39" t="s">
        <v>38</v>
      </c>
      <c r="L79" s="24"/>
      <c r="M79" s="27" t="s">
        <v>39</v>
      </c>
      <c r="N79" s="45">
        <v>0.35</v>
      </c>
      <c r="O79" s="27">
        <v>10</v>
      </c>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.Industrial Minerals.Products.Glass.Flat.Furnaces</v>
      </c>
    </row>
    <row r="80" spans="1:39" x14ac:dyDescent="0.3">
      <c r="A80" s="10" t="s">
        <v>112</v>
      </c>
      <c r="B80" s="41"/>
      <c r="C80" s="41"/>
      <c r="D80" s="39"/>
      <c r="E80" s="39"/>
      <c r="F80" s="10" t="s">
        <v>113</v>
      </c>
      <c r="G80" s="39"/>
      <c r="H80" s="40"/>
      <c r="I80" s="39"/>
      <c r="J80" s="39"/>
      <c r="K80" s="39" t="s">
        <v>38</v>
      </c>
      <c r="L80" s="24"/>
      <c r="M80" s="27" t="s">
        <v>39</v>
      </c>
      <c r="N80" s="45"/>
      <c r="O80" s="27"/>
      <c r="P80" s="27">
        <v>1971</v>
      </c>
      <c r="Q80" s="27">
        <v>2101</v>
      </c>
      <c r="R80" s="27">
        <v>20</v>
      </c>
      <c r="S80" s="45">
        <v>1</v>
      </c>
      <c r="T80" s="45">
        <v>1</v>
      </c>
      <c r="U80" s="45"/>
      <c r="V80" s="45"/>
      <c r="W80" s="45">
        <v>0.8</v>
      </c>
      <c r="X80" s="45">
        <v>1</v>
      </c>
      <c r="Y80" s="45"/>
      <c r="Z80" s="45"/>
      <c r="AA80" s="45"/>
      <c r="AB80" s="45"/>
      <c r="AC80" s="45"/>
      <c r="AD80" s="45"/>
      <c r="AE80" s="45"/>
      <c r="AF80" s="45">
        <v>1</v>
      </c>
      <c r="AG80" s="45"/>
      <c r="AH80" s="34">
        <v>135000</v>
      </c>
      <c r="AI80" s="34">
        <v>24982909.228243198</v>
      </c>
      <c r="AJ80" s="34">
        <v>962933.03316770401</v>
      </c>
      <c r="AK80" s="34"/>
      <c r="AM80" s="13" t="str">
        <f t="shared" si="2"/>
        <v>.Industrial Minerals.Products.Glass.Flat.Furnacesreg melters LRM</v>
      </c>
    </row>
    <row r="81" spans="1:39" x14ac:dyDescent="0.3">
      <c r="A81" s="10" t="s">
        <v>112</v>
      </c>
      <c r="B81" s="41"/>
      <c r="C81" s="41"/>
      <c r="D81" s="39"/>
      <c r="E81" s="39"/>
      <c r="F81" s="10" t="s">
        <v>114</v>
      </c>
      <c r="G81" s="39"/>
      <c r="H81" s="40"/>
      <c r="I81" s="39"/>
      <c r="J81" s="39"/>
      <c r="K81" s="39" t="s">
        <v>38</v>
      </c>
      <c r="L81" s="24"/>
      <c r="M81" s="27" t="s">
        <v>39</v>
      </c>
      <c r="N81" s="45"/>
      <c r="O81" s="27"/>
      <c r="P81" s="27">
        <v>1971</v>
      </c>
      <c r="Q81" s="27">
        <v>2101</v>
      </c>
      <c r="R81" s="27">
        <v>20</v>
      </c>
      <c r="S81" s="45"/>
      <c r="T81" s="45"/>
      <c r="U81" s="45"/>
      <c r="V81" s="45"/>
      <c r="W81" s="45">
        <v>0.2</v>
      </c>
      <c r="X81" s="45"/>
      <c r="Y81" s="45"/>
      <c r="Z81" s="45"/>
      <c r="AA81" s="45"/>
      <c r="AB81" s="45"/>
      <c r="AC81" s="45"/>
      <c r="AD81" s="45"/>
      <c r="AE81" s="45"/>
      <c r="AF81" s="45"/>
      <c r="AG81" s="45"/>
      <c r="AH81" s="34">
        <v>122850</v>
      </c>
      <c r="AI81" s="34">
        <v>23189136.3476106</v>
      </c>
      <c r="AJ81" s="34">
        <v>893794.56652375904</v>
      </c>
      <c r="AK81" s="34"/>
      <c r="AM81" s="13" t="str">
        <f t="shared" si="2"/>
        <v>.Industrial Minerals.Products.Glass.Flat.Furnacesboost reg melters LBRM</v>
      </c>
    </row>
    <row r="82" spans="1:39" x14ac:dyDescent="0.3">
      <c r="A82" s="10" t="s">
        <v>112</v>
      </c>
      <c r="B82" s="41"/>
      <c r="C82" s="41"/>
      <c r="D82" s="39"/>
      <c r="E82" s="39"/>
      <c r="F82" s="10" t="s">
        <v>115</v>
      </c>
      <c r="G82" s="39"/>
      <c r="H82" s="40"/>
      <c r="I82" s="39"/>
      <c r="J82" s="39"/>
      <c r="K82" s="39" t="s">
        <v>38</v>
      </c>
      <c r="L82" s="24"/>
      <c r="M82" s="27" t="s">
        <v>39</v>
      </c>
      <c r="N82" s="45"/>
      <c r="O82" s="27"/>
      <c r="P82" s="27">
        <v>1985</v>
      </c>
      <c r="Q82" s="27">
        <v>2101</v>
      </c>
      <c r="R82" s="27">
        <v>20</v>
      </c>
      <c r="S82" s="45"/>
      <c r="T82" s="45"/>
      <c r="U82" s="45"/>
      <c r="V82" s="45"/>
      <c r="W82" s="45"/>
      <c r="X82" s="45"/>
      <c r="Y82" s="45"/>
      <c r="Z82" s="45"/>
      <c r="AA82" s="45"/>
      <c r="AB82" s="45"/>
      <c r="AC82" s="45"/>
      <c r="AD82" s="45"/>
      <c r="AE82" s="45"/>
      <c r="AF82" s="45"/>
      <c r="AG82" s="45"/>
      <c r="AH82" s="34">
        <v>135000</v>
      </c>
      <c r="AI82" s="34">
        <v>29979491.0738918</v>
      </c>
      <c r="AJ82" s="34">
        <v>1155519.6398012401</v>
      </c>
      <c r="AK82" s="34"/>
      <c r="AM82" s="13" t="str">
        <f t="shared" si="2"/>
        <v>.Industrial Minerals.Products.Glass.Flat.Furnacesreg melters fluidized bed preheater</v>
      </c>
    </row>
    <row r="83" spans="1:39" x14ac:dyDescent="0.3">
      <c r="A83" s="10" t="s">
        <v>112</v>
      </c>
      <c r="B83" s="41"/>
      <c r="C83" s="41"/>
      <c r="D83" s="39"/>
      <c r="E83" s="39"/>
      <c r="F83" s="10" t="s">
        <v>116</v>
      </c>
      <c r="G83" s="39"/>
      <c r="H83" s="40"/>
      <c r="I83" s="39"/>
      <c r="J83" s="39"/>
      <c r="K83" s="39" t="s">
        <v>38</v>
      </c>
      <c r="L83" s="24"/>
      <c r="M83" s="27" t="s">
        <v>39</v>
      </c>
      <c r="N83" s="45"/>
      <c r="O83" s="27"/>
      <c r="P83" s="27">
        <v>1985</v>
      </c>
      <c r="Q83" s="27">
        <v>2101</v>
      </c>
      <c r="R83" s="27">
        <v>20</v>
      </c>
      <c r="S83" s="45"/>
      <c r="T83" s="45"/>
      <c r="U83" s="45"/>
      <c r="V83" s="45"/>
      <c r="W83" s="45"/>
      <c r="X83" s="45"/>
      <c r="Y83" s="45"/>
      <c r="Z83" s="45"/>
      <c r="AA83" s="45"/>
      <c r="AB83" s="45"/>
      <c r="AC83" s="45"/>
      <c r="AD83" s="45"/>
      <c r="AE83" s="45"/>
      <c r="AF83" s="45"/>
      <c r="AG83" s="45"/>
      <c r="AH83" s="34">
        <v>122850</v>
      </c>
      <c r="AI83" s="34">
        <v>27736025.6511763</v>
      </c>
      <c r="AJ83" s="34">
        <v>1069048.4567712201</v>
      </c>
      <c r="AK83" s="34"/>
      <c r="AM83" s="13" t="str">
        <f t="shared" si="2"/>
        <v>.Industrial Minerals.Products.Glass.Flat.Furnacesboost reg melters fluidized bed preheater</v>
      </c>
    </row>
    <row r="84" spans="1:39" x14ac:dyDescent="0.3">
      <c r="A84" s="10" t="s">
        <v>112</v>
      </c>
      <c r="B84" s="41"/>
      <c r="C84" s="41"/>
      <c r="D84" s="39"/>
      <c r="E84" s="39"/>
      <c r="F84" s="10" t="s">
        <v>117</v>
      </c>
      <c r="G84" s="39"/>
      <c r="H84" s="40"/>
      <c r="I84" s="39"/>
      <c r="J84" s="39"/>
      <c r="K84" s="39" t="s">
        <v>38</v>
      </c>
      <c r="L84" s="24"/>
      <c r="M84" s="27" t="s">
        <v>39</v>
      </c>
      <c r="N84" s="45"/>
      <c r="O84" s="27"/>
      <c r="P84" s="27">
        <v>1990</v>
      </c>
      <c r="Q84" s="27">
        <v>2101</v>
      </c>
      <c r="R84" s="27">
        <v>20</v>
      </c>
      <c r="S84" s="45"/>
      <c r="T84" s="45"/>
      <c r="U84" s="45"/>
      <c r="V84" s="45"/>
      <c r="W84" s="45"/>
      <c r="X84" s="45"/>
      <c r="Y84" s="45"/>
      <c r="Z84" s="45"/>
      <c r="AA84" s="45"/>
      <c r="AB84" s="45"/>
      <c r="AC84" s="45"/>
      <c r="AD84" s="45"/>
      <c r="AE84" s="45"/>
      <c r="AF84" s="45"/>
      <c r="AG84" s="45"/>
      <c r="AH84" s="34">
        <v>86250</v>
      </c>
      <c r="AI84" s="34">
        <v>21125290.158486102</v>
      </c>
      <c r="AJ84" s="34">
        <v>799769.38032539794</v>
      </c>
      <c r="AK84" s="34"/>
      <c r="AM84" s="13" t="str">
        <f t="shared" si="2"/>
        <v>.Industrial Minerals.Products.Glass.Flat.FurnacesAdvanced glass melters AGM</v>
      </c>
    </row>
    <row r="85" spans="1: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1:39" x14ac:dyDescent="0.3">
      <c r="A86" s="10" t="s">
        <v>118</v>
      </c>
      <c r="B86" s="41"/>
      <c r="C86" s="41"/>
      <c r="D86" s="39"/>
      <c r="E86" s="39"/>
      <c r="G86" s="39"/>
      <c r="H86" s="40"/>
      <c r="I86" s="39"/>
      <c r="J86" s="39"/>
      <c r="K86" s="39" t="s">
        <v>38</v>
      </c>
      <c r="L86" s="24"/>
      <c r="M86" s="27" t="s">
        <v>39</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.Industrial Minerals.Products.Glass.Flat.Form and Finish</v>
      </c>
    </row>
    <row r="87" spans="1:39" x14ac:dyDescent="0.3">
      <c r="A87" s="10" t="s">
        <v>118</v>
      </c>
      <c r="B87" s="41"/>
      <c r="C87" s="41"/>
      <c r="D87" s="39"/>
      <c r="E87" s="39"/>
      <c r="F87" s="10" t="s">
        <v>119</v>
      </c>
      <c r="G87" s="39"/>
      <c r="H87" s="40"/>
      <c r="I87" s="39"/>
      <c r="J87" s="39"/>
      <c r="K87" s="39" t="s">
        <v>38</v>
      </c>
      <c r="L87" s="24"/>
      <c r="M87" s="27" t="s">
        <v>39</v>
      </c>
      <c r="N87" s="45"/>
      <c r="O87" s="27"/>
      <c r="P87" s="27">
        <v>1950</v>
      </c>
      <c r="Q87" s="27">
        <v>2101</v>
      </c>
      <c r="R87" s="27">
        <v>20</v>
      </c>
      <c r="S87" s="45">
        <v>1</v>
      </c>
      <c r="T87" s="45">
        <v>1</v>
      </c>
      <c r="U87" s="45"/>
      <c r="V87" s="45"/>
      <c r="W87" s="45">
        <v>0.8</v>
      </c>
      <c r="X87" s="45">
        <v>1</v>
      </c>
      <c r="Y87" s="45"/>
      <c r="Z87" s="45"/>
      <c r="AA87" s="45"/>
      <c r="AB87" s="45"/>
      <c r="AC87" s="45"/>
      <c r="AD87" s="45"/>
      <c r="AE87" s="45"/>
      <c r="AF87" s="45">
        <v>1</v>
      </c>
      <c r="AG87" s="45"/>
      <c r="AH87" s="34">
        <v>135000</v>
      </c>
      <c r="AI87" s="34">
        <v>7494872.5729456199</v>
      </c>
      <c r="AJ87" s="34">
        <v>288879.909950311</v>
      </c>
      <c r="AK87" s="34"/>
      <c r="AM87" s="13" t="str">
        <f t="shared" si="2"/>
        <v>.Industrial Minerals.Products.Glass.Flat.Form and FinishBase tech form anneal FGL</v>
      </c>
    </row>
    <row r="88" spans="1:39" x14ac:dyDescent="0.3">
      <c r="A88" s="10" t="s">
        <v>118</v>
      </c>
      <c r="B88" s="41"/>
      <c r="C88" s="41"/>
      <c r="D88" s="39"/>
      <c r="E88" s="39"/>
      <c r="F88" s="10" t="s">
        <v>120</v>
      </c>
      <c r="G88" s="39"/>
      <c r="H88" s="40"/>
      <c r="I88" s="39"/>
      <c r="J88" s="39"/>
      <c r="K88" s="39" t="s">
        <v>38</v>
      </c>
      <c r="L88" s="24"/>
      <c r="M88" s="27" t="s">
        <v>39</v>
      </c>
      <c r="N88" s="45"/>
      <c r="O88" s="27"/>
      <c r="P88" s="27">
        <v>1971</v>
      </c>
      <c r="Q88" s="27">
        <v>2101</v>
      </c>
      <c r="R88" s="27">
        <v>20</v>
      </c>
      <c r="S88" s="45"/>
      <c r="T88" s="45"/>
      <c r="U88" s="45"/>
      <c r="V88" s="45"/>
      <c r="W88" s="45">
        <v>0.2</v>
      </c>
      <c r="X88" s="45"/>
      <c r="Y88" s="45"/>
      <c r="Z88" s="45"/>
      <c r="AA88" s="45"/>
      <c r="AB88" s="45"/>
      <c r="AC88" s="45"/>
      <c r="AD88" s="45"/>
      <c r="AE88" s="45"/>
      <c r="AF88" s="45"/>
      <c r="AG88" s="45"/>
      <c r="AH88" s="34">
        <v>135000</v>
      </c>
      <c r="AI88" s="34">
        <v>8993847.3221675605</v>
      </c>
      <c r="AJ88" s="34">
        <v>346655.891940373</v>
      </c>
      <c r="AK88" s="34"/>
      <c r="AM88" s="13" t="str">
        <f t="shared" si="2"/>
        <v>.Industrial Minerals.Products.Glass.Flat.Form and FinishEmhart Type 540 forehearth EM</v>
      </c>
    </row>
    <row r="89" spans="1:39" x14ac:dyDescent="0.3">
      <c r="A89" s="10" t="s">
        <v>118</v>
      </c>
      <c r="B89" s="41"/>
      <c r="C89" s="41"/>
      <c r="D89" s="39"/>
      <c r="E89" s="39"/>
      <c r="F89" s="10" t="s">
        <v>121</v>
      </c>
      <c r="G89" s="39"/>
      <c r="H89" s="40"/>
      <c r="I89" s="39"/>
      <c r="J89" s="39"/>
      <c r="K89" s="39" t="s">
        <v>38</v>
      </c>
      <c r="L89" s="24"/>
      <c r="M89" s="27" t="s">
        <v>39</v>
      </c>
      <c r="N89" s="45"/>
      <c r="O89" s="27"/>
      <c r="P89" s="27">
        <v>1971</v>
      </c>
      <c r="Q89" s="27">
        <v>2101</v>
      </c>
      <c r="R89" s="27">
        <v>20</v>
      </c>
      <c r="S89" s="45"/>
      <c r="T89" s="45"/>
      <c r="U89" s="45"/>
      <c r="V89" s="45"/>
      <c r="W89" s="45"/>
      <c r="X89" s="45"/>
      <c r="Y89" s="45"/>
      <c r="Z89" s="45"/>
      <c r="AA89" s="45"/>
      <c r="AB89" s="45"/>
      <c r="AC89" s="45"/>
      <c r="AD89" s="45"/>
      <c r="AE89" s="45"/>
      <c r="AF89" s="45"/>
      <c r="AG89" s="45"/>
      <c r="AH89" s="34">
        <v>135000</v>
      </c>
      <c r="AI89" s="34">
        <v>8993847.3221675605</v>
      </c>
      <c r="AJ89" s="34">
        <v>346655.891940373</v>
      </c>
      <c r="AK89" s="34"/>
      <c r="AM89" s="13" t="str">
        <f t="shared" si="2"/>
        <v>.Industrial Minerals.Products.Glass.Flat.Form and FinishBh F high press gas fire BHF</v>
      </c>
    </row>
    <row r="90" spans="1: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1:39" x14ac:dyDescent="0.3">
      <c r="A91" s="10" t="s">
        <v>122</v>
      </c>
      <c r="B91" s="41"/>
      <c r="C91" s="41"/>
      <c r="D91" s="39"/>
      <c r="E91" s="39"/>
      <c r="G91" s="39"/>
      <c r="H91" s="40"/>
      <c r="I91" s="39"/>
      <c r="J91" s="39"/>
      <c r="K91" s="39" t="s">
        <v>38</v>
      </c>
      <c r="L91" s="24"/>
      <c r="M91" s="27" t="s">
        <v>39</v>
      </c>
      <c r="N91" s="45">
        <v>0.35</v>
      </c>
      <c r="O91" s="27">
        <v>10</v>
      </c>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.Industrial Minerals.Products.Glass.Flat.Temper</v>
      </c>
    </row>
    <row r="92" spans="1:39" x14ac:dyDescent="0.3">
      <c r="A92" s="10" t="s">
        <v>122</v>
      </c>
      <c r="B92" s="41"/>
      <c r="C92" s="41"/>
      <c r="D92" s="39"/>
      <c r="E92" s="39"/>
      <c r="F92" s="10" t="s">
        <v>123</v>
      </c>
      <c r="G92" s="39"/>
      <c r="H92" s="40"/>
      <c r="I92" s="39"/>
      <c r="J92" s="39"/>
      <c r="K92" s="39" t="s">
        <v>38</v>
      </c>
      <c r="L92" s="24"/>
      <c r="M92" s="27" t="s">
        <v>39</v>
      </c>
      <c r="N92" s="45"/>
      <c r="O92" s="27"/>
      <c r="P92" s="27">
        <v>1971</v>
      </c>
      <c r="Q92" s="27">
        <v>2101</v>
      </c>
      <c r="R92" s="27">
        <v>20</v>
      </c>
      <c r="S92" s="45">
        <v>1</v>
      </c>
      <c r="T92" s="45">
        <v>1</v>
      </c>
      <c r="U92" s="45"/>
      <c r="V92" s="45"/>
      <c r="W92" s="45">
        <v>1</v>
      </c>
      <c r="X92" s="45">
        <v>1</v>
      </c>
      <c r="Y92" s="45"/>
      <c r="Z92" s="45"/>
      <c r="AA92" s="45"/>
      <c r="AB92" s="45"/>
      <c r="AC92" s="45"/>
      <c r="AD92" s="45"/>
      <c r="AE92" s="45"/>
      <c r="AF92" s="45">
        <v>1</v>
      </c>
      <c r="AG92" s="45"/>
      <c r="AH92" s="34">
        <v>135000</v>
      </c>
      <c r="AI92" s="34">
        <v>12491454.418594301</v>
      </c>
      <c r="AJ92" s="34">
        <v>481466.516583852</v>
      </c>
      <c r="AK92" s="34"/>
      <c r="AM92" s="13" t="str">
        <f t="shared" si="2"/>
        <v>.Industrial Minerals.Products.Glass.Flat.TemperTempering of flat glass</v>
      </c>
    </row>
    <row r="93" spans="1: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1:39" x14ac:dyDescent="0.3">
      <c r="A94" s="10" t="s">
        <v>124</v>
      </c>
      <c r="B94" s="41"/>
      <c r="C94" s="41"/>
      <c r="D94" s="39"/>
      <c r="E94" s="39"/>
      <c r="G94" s="39"/>
      <c r="H94" s="40"/>
      <c r="I94" s="39"/>
      <c r="J94" s="39"/>
      <c r="K94" s="39" t="s">
        <v>38</v>
      </c>
      <c r="L94" s="24"/>
      <c r="M94" s="27" t="s">
        <v>39</v>
      </c>
      <c r="N94" s="45">
        <v>0.35</v>
      </c>
      <c r="O94" s="27">
        <v>10</v>
      </c>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.Industrial Minerals.Products.Glass.Containers.Preparation</v>
      </c>
    </row>
    <row r="95" spans="1:39" x14ac:dyDescent="0.3">
      <c r="A95" s="10" t="s">
        <v>124</v>
      </c>
      <c r="B95" s="41"/>
      <c r="C95" s="41"/>
      <c r="D95" s="39"/>
      <c r="E95" s="39"/>
      <c r="F95" s="10" t="s">
        <v>125</v>
      </c>
      <c r="G95" s="39"/>
      <c r="H95" s="40"/>
      <c r="I95" s="39"/>
      <c r="J95" s="39"/>
      <c r="K95" s="39" t="s">
        <v>38</v>
      </c>
      <c r="L95" s="24"/>
      <c r="M95" s="27" t="s">
        <v>39</v>
      </c>
      <c r="N95" s="45"/>
      <c r="O95" s="27"/>
      <c r="P95" s="27">
        <v>1950</v>
      </c>
      <c r="Q95" s="27">
        <v>2101</v>
      </c>
      <c r="R95" s="27">
        <v>20</v>
      </c>
      <c r="S95" s="45">
        <v>1</v>
      </c>
      <c r="T95" s="45">
        <v>1</v>
      </c>
      <c r="U95" s="45"/>
      <c r="V95" s="45"/>
      <c r="W95" s="45">
        <v>0.8</v>
      </c>
      <c r="X95" s="45">
        <v>1</v>
      </c>
      <c r="Y95" s="45"/>
      <c r="Z95" s="45"/>
      <c r="AA95" s="45"/>
      <c r="AB95" s="45"/>
      <c r="AC95" s="45"/>
      <c r="AD95" s="45"/>
      <c r="AE95" s="45"/>
      <c r="AF95" s="45">
        <v>1</v>
      </c>
      <c r="AG95" s="45"/>
      <c r="AH95" s="34">
        <v>44250</v>
      </c>
      <c r="AI95" s="34">
        <v>1667646.01611522</v>
      </c>
      <c r="AJ95" s="34">
        <v>63125.609952104998</v>
      </c>
      <c r="AK95" s="34"/>
      <c r="AM95" s="13" t="str">
        <f t="shared" si="2"/>
        <v>.Industrial Minerals.Products.Glass.Containers.PreparationBase tech preparation PGL</v>
      </c>
    </row>
    <row r="96" spans="1:39" x14ac:dyDescent="0.3">
      <c r="A96" s="10" t="s">
        <v>124</v>
      </c>
      <c r="B96" s="41"/>
      <c r="C96" s="41"/>
      <c r="D96" s="39"/>
      <c r="E96" s="39"/>
      <c r="F96" s="10" t="s">
        <v>111</v>
      </c>
      <c r="G96" s="39"/>
      <c r="H96" s="40"/>
      <c r="I96" s="39"/>
      <c r="J96" s="39"/>
      <c r="K96" s="39" t="s">
        <v>38</v>
      </c>
      <c r="L96" s="24"/>
      <c r="M96" s="27" t="s">
        <v>39</v>
      </c>
      <c r="N96" s="45"/>
      <c r="O96" s="27"/>
      <c r="P96" s="27">
        <v>1950</v>
      </c>
      <c r="Q96" s="27">
        <v>2101</v>
      </c>
      <c r="R96" s="27">
        <v>20</v>
      </c>
      <c r="S96" s="45"/>
      <c r="T96" s="45"/>
      <c r="U96" s="45"/>
      <c r="V96" s="45"/>
      <c r="W96" s="45">
        <v>0.2</v>
      </c>
      <c r="X96" s="45"/>
      <c r="Y96" s="45"/>
      <c r="Z96" s="45"/>
      <c r="AA96" s="45"/>
      <c r="AB96" s="45"/>
      <c r="AC96" s="45"/>
      <c r="AD96" s="45"/>
      <c r="AE96" s="45"/>
      <c r="AF96" s="45"/>
      <c r="AG96" s="45"/>
      <c r="AH96" s="34">
        <v>44250</v>
      </c>
      <c r="AI96" s="34">
        <v>2001175.3757601201</v>
      </c>
      <c r="AJ96" s="34">
        <v>75751.201208136699</v>
      </c>
      <c r="AK96" s="34"/>
      <c r="AM96" s="13" t="str">
        <f t="shared" si="2"/>
        <v>.Industrial Minerals.Products.Glass.Containers.PreparationPreparation CPC</v>
      </c>
    </row>
    <row r="97" spans="1: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1:39" x14ac:dyDescent="0.3">
      <c r="A98" s="10" t="s">
        <v>126</v>
      </c>
      <c r="B98" s="41"/>
      <c r="C98" s="41"/>
      <c r="D98" s="39"/>
      <c r="E98" s="39"/>
      <c r="G98" s="39"/>
      <c r="H98" s="40"/>
      <c r="I98" s="39"/>
      <c r="J98" s="39"/>
      <c r="K98" s="39" t="s">
        <v>38</v>
      </c>
      <c r="L98" s="24"/>
      <c r="M98" s="27" t="s">
        <v>39</v>
      </c>
      <c r="N98" s="45">
        <v>0.35</v>
      </c>
      <c r="O98" s="27">
        <v>10</v>
      </c>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.Industrial Minerals.Products.Glass.Containers.Furnaces</v>
      </c>
    </row>
    <row r="99" spans="1:39" x14ac:dyDescent="0.3">
      <c r="A99" s="10" t="s">
        <v>126</v>
      </c>
      <c r="B99" s="41"/>
      <c r="C99" s="41"/>
      <c r="D99" s="39"/>
      <c r="E99" s="39"/>
      <c r="F99" s="10" t="s">
        <v>113</v>
      </c>
      <c r="G99" s="39"/>
      <c r="H99" s="40"/>
      <c r="I99" s="39"/>
      <c r="J99" s="39"/>
      <c r="K99" s="39" t="s">
        <v>38</v>
      </c>
      <c r="L99" s="24"/>
      <c r="M99" s="27" t="s">
        <v>39</v>
      </c>
      <c r="N99" s="45"/>
      <c r="O99" s="27"/>
      <c r="P99" s="27">
        <v>1971</v>
      </c>
      <c r="Q99" s="27">
        <v>2101</v>
      </c>
      <c r="R99" s="27">
        <v>20</v>
      </c>
      <c r="S99" s="45">
        <v>1</v>
      </c>
      <c r="T99" s="45">
        <v>1</v>
      </c>
      <c r="U99" s="45"/>
      <c r="V99" s="45"/>
      <c r="W99" s="45">
        <v>0.8</v>
      </c>
      <c r="X99" s="45">
        <v>1</v>
      </c>
      <c r="Y99" s="45"/>
      <c r="Z99" s="45"/>
      <c r="AA99" s="45"/>
      <c r="AB99" s="45"/>
      <c r="AC99" s="45"/>
      <c r="AD99" s="45"/>
      <c r="AE99" s="45"/>
      <c r="AF99" s="45">
        <v>1</v>
      </c>
      <c r="AG99" s="45"/>
      <c r="AH99" s="34">
        <v>44250</v>
      </c>
      <c r="AI99" s="34">
        <v>8338230.0805760901</v>
      </c>
      <c r="AJ99" s="34">
        <v>315628.049760525</v>
      </c>
      <c r="AK99" s="34"/>
      <c r="AM99" s="13" t="str">
        <f t="shared" si="2"/>
        <v>.Industrial Minerals.Products.Glass.Containers.Furnacesreg melters LRM</v>
      </c>
    </row>
    <row r="100" spans="1:39" x14ac:dyDescent="0.3">
      <c r="A100" s="10" t="s">
        <v>126</v>
      </c>
      <c r="B100" s="41"/>
      <c r="C100" s="41"/>
      <c r="D100" s="39"/>
      <c r="E100" s="39"/>
      <c r="F100" s="10" t="s">
        <v>114</v>
      </c>
      <c r="G100" s="39"/>
      <c r="H100" s="40"/>
      <c r="I100" s="39"/>
      <c r="J100" s="39"/>
      <c r="K100" s="39" t="s">
        <v>38</v>
      </c>
      <c r="L100" s="24"/>
      <c r="M100" s="27" t="s">
        <v>39</v>
      </c>
      <c r="N100" s="45"/>
      <c r="O100" s="27"/>
      <c r="P100" s="27">
        <v>1971</v>
      </c>
      <c r="Q100" s="27">
        <v>2101</v>
      </c>
      <c r="R100" s="27">
        <v>20</v>
      </c>
      <c r="S100" s="45"/>
      <c r="T100" s="45"/>
      <c r="U100" s="45"/>
      <c r="V100" s="45"/>
      <c r="W100" s="45">
        <v>0.2</v>
      </c>
      <c r="X100" s="45"/>
      <c r="Y100" s="45"/>
      <c r="Z100" s="45"/>
      <c r="AA100" s="45"/>
      <c r="AB100" s="45"/>
      <c r="AC100" s="45"/>
      <c r="AD100" s="45"/>
      <c r="AE100" s="45"/>
      <c r="AF100" s="45"/>
      <c r="AG100" s="45"/>
      <c r="AH100" s="34">
        <v>39825</v>
      </c>
      <c r="AI100" s="34">
        <v>7654495.2257004799</v>
      </c>
      <c r="AJ100" s="34">
        <v>289746.09605673898</v>
      </c>
      <c r="AK100" s="34"/>
      <c r="AM100" s="13" t="str">
        <f t="shared" si="2"/>
        <v>.Industrial Minerals.Products.Glass.Containers.Furnacesboost reg melters LBRM</v>
      </c>
    </row>
    <row r="101" spans="1:39" x14ac:dyDescent="0.3">
      <c r="A101" s="10" t="s">
        <v>126</v>
      </c>
      <c r="B101" s="41"/>
      <c r="C101" s="41"/>
      <c r="D101" s="39"/>
      <c r="E101" s="39"/>
      <c r="F101" s="10" t="s">
        <v>115</v>
      </c>
      <c r="G101" s="39"/>
      <c r="H101" s="40"/>
      <c r="I101" s="39"/>
      <c r="J101" s="39"/>
      <c r="K101" s="39" t="s">
        <v>38</v>
      </c>
      <c r="L101" s="24"/>
      <c r="M101" s="27" t="s">
        <v>39</v>
      </c>
      <c r="N101" s="45"/>
      <c r="O101" s="27"/>
      <c r="P101" s="27">
        <v>1985</v>
      </c>
      <c r="Q101" s="27">
        <v>2101</v>
      </c>
      <c r="R101" s="27">
        <v>20</v>
      </c>
      <c r="S101" s="45"/>
      <c r="T101" s="45"/>
      <c r="U101" s="45"/>
      <c r="V101" s="45"/>
      <c r="W101" s="45"/>
      <c r="X101" s="45"/>
      <c r="Y101" s="45"/>
      <c r="Z101" s="45"/>
      <c r="AA101" s="45"/>
      <c r="AB101" s="45"/>
      <c r="AC101" s="45"/>
      <c r="AD101" s="45"/>
      <c r="AE101" s="45"/>
      <c r="AF101" s="45"/>
      <c r="AG101" s="45"/>
      <c r="AH101" s="34">
        <v>44250</v>
      </c>
      <c r="AI101" s="34">
        <v>10005876.096691299</v>
      </c>
      <c r="AJ101" s="34">
        <v>378753.65971262997</v>
      </c>
      <c r="AK101" s="34"/>
      <c r="AM101" s="13" t="str">
        <f t="shared" si="2"/>
        <v>.Industrial Minerals.Products.Glass.Containers.Furnacesreg melters fluidized bed preheater</v>
      </c>
    </row>
    <row r="102" spans="1:39" x14ac:dyDescent="0.3">
      <c r="A102" s="10" t="s">
        <v>126</v>
      </c>
      <c r="B102" s="41"/>
      <c r="C102" s="41"/>
      <c r="D102" s="39"/>
      <c r="E102" s="39"/>
      <c r="F102" s="10" t="s">
        <v>116</v>
      </c>
      <c r="G102" s="39"/>
      <c r="H102" s="40"/>
      <c r="I102" s="39"/>
      <c r="J102" s="39"/>
      <c r="K102" s="39" t="s">
        <v>38</v>
      </c>
      <c r="L102" s="24"/>
      <c r="M102" s="27" t="s">
        <v>39</v>
      </c>
      <c r="N102" s="45"/>
      <c r="O102" s="27"/>
      <c r="P102" s="27">
        <v>1985</v>
      </c>
      <c r="Q102" s="27">
        <v>2101</v>
      </c>
      <c r="R102" s="27">
        <v>20</v>
      </c>
      <c r="S102" s="45"/>
      <c r="T102" s="45"/>
      <c r="U102" s="45"/>
      <c r="V102" s="45"/>
      <c r="W102" s="45"/>
      <c r="X102" s="45"/>
      <c r="Y102" s="45"/>
      <c r="Z102" s="45"/>
      <c r="AA102" s="45"/>
      <c r="AB102" s="45"/>
      <c r="AC102" s="45"/>
      <c r="AD102" s="45"/>
      <c r="AE102" s="45"/>
      <c r="AF102" s="45"/>
      <c r="AG102" s="45"/>
      <c r="AH102" s="34">
        <v>39825</v>
      </c>
      <c r="AI102" s="34">
        <v>9185394.8965280596</v>
      </c>
      <c r="AJ102" s="34">
        <v>347695.70632276102</v>
      </c>
      <c r="AK102" s="34"/>
      <c r="AM102" s="13" t="str">
        <f t="shared" si="2"/>
        <v>.Industrial Minerals.Products.Glass.Containers.Furnacesboost reg melters fluidized bed preheater</v>
      </c>
    </row>
    <row r="103" spans="1:39" x14ac:dyDescent="0.3">
      <c r="A103" s="10" t="s">
        <v>126</v>
      </c>
      <c r="B103" s="41"/>
      <c r="C103" s="41"/>
      <c r="D103" s="39"/>
      <c r="E103" s="39"/>
      <c r="F103" s="10" t="s">
        <v>117</v>
      </c>
      <c r="G103" s="39"/>
      <c r="H103" s="40"/>
      <c r="I103" s="39"/>
      <c r="J103" s="39"/>
      <c r="K103" s="39" t="s">
        <v>38</v>
      </c>
      <c r="L103" s="24"/>
      <c r="M103" s="27" t="s">
        <v>39</v>
      </c>
      <c r="N103" s="45"/>
      <c r="O103" s="27"/>
      <c r="P103" s="27">
        <v>1990</v>
      </c>
      <c r="Q103" s="27">
        <v>2101</v>
      </c>
      <c r="R103" s="27">
        <v>20</v>
      </c>
      <c r="S103" s="45"/>
      <c r="T103" s="45"/>
      <c r="U103" s="45"/>
      <c r="V103" s="45"/>
      <c r="W103" s="45"/>
      <c r="X103" s="45"/>
      <c r="Y103" s="45"/>
      <c r="Z103" s="45"/>
      <c r="AA103" s="45"/>
      <c r="AB103" s="45"/>
      <c r="AC103" s="45"/>
      <c r="AD103" s="45"/>
      <c r="AE103" s="45"/>
      <c r="AF103" s="45"/>
      <c r="AG103" s="45"/>
      <c r="AH103" s="34">
        <v>86250</v>
      </c>
      <c r="AI103" s="34">
        <v>21125290.158486102</v>
      </c>
      <c r="AJ103" s="34">
        <v>799769.38032539794</v>
      </c>
      <c r="AK103" s="34"/>
      <c r="AM103" s="13" t="str">
        <f t="shared" si="2"/>
        <v>.Industrial Minerals.Products.Glass.Containers.FurnacesAdvanced glass melters AGM</v>
      </c>
    </row>
    <row r="104" spans="1:39" x14ac:dyDescent="0.3">
      <c r="A104" s="10" t="s">
        <v>126</v>
      </c>
      <c r="B104" s="41"/>
      <c r="C104" s="41"/>
      <c r="D104" s="39"/>
      <c r="E104" s="39"/>
      <c r="F104" s="10" t="s">
        <v>127</v>
      </c>
      <c r="G104" s="39"/>
      <c r="H104" s="40"/>
      <c r="I104" s="39"/>
      <c r="J104" s="39"/>
      <c r="K104" s="39" t="s">
        <v>38</v>
      </c>
      <c r="L104" s="24"/>
      <c r="M104" s="27" t="s">
        <v>39</v>
      </c>
      <c r="N104" s="45"/>
      <c r="O104" s="27"/>
      <c r="P104" s="27">
        <v>1971</v>
      </c>
      <c r="Q104" s="27">
        <v>2101</v>
      </c>
      <c r="R104" s="27">
        <v>20</v>
      </c>
      <c r="S104" s="45"/>
      <c r="T104" s="45"/>
      <c r="U104" s="45"/>
      <c r="V104" s="45"/>
      <c r="W104" s="45"/>
      <c r="X104" s="45"/>
      <c r="Y104" s="45"/>
      <c r="Z104" s="45"/>
      <c r="AA104" s="45"/>
      <c r="AB104" s="45"/>
      <c r="AC104" s="45"/>
      <c r="AD104" s="45"/>
      <c r="AE104" s="45"/>
      <c r="AF104" s="45"/>
      <c r="AG104" s="45"/>
      <c r="AH104" s="34">
        <v>24750</v>
      </c>
      <c r="AI104" s="34">
        <v>5127822.5321586803</v>
      </c>
      <c r="AJ104" s="34">
        <v>194191.49502215299</v>
      </c>
      <c r="AK104" s="34"/>
      <c r="AM104" s="13" t="str">
        <f t="shared" si="2"/>
        <v>.Industrial Minerals.Products.Glass.Containers.FurnacesSm melters FFM</v>
      </c>
    </row>
    <row r="105" spans="1:39" x14ac:dyDescent="0.3">
      <c r="A105" s="10" t="s">
        <v>126</v>
      </c>
      <c r="B105" s="41"/>
      <c r="C105" s="41"/>
      <c r="D105" s="39"/>
      <c r="E105" s="39"/>
      <c r="F105" s="10" t="s">
        <v>128</v>
      </c>
      <c r="G105" s="39"/>
      <c r="H105" s="40"/>
      <c r="I105" s="39"/>
      <c r="J105" s="39"/>
      <c r="K105" s="39" t="s">
        <v>38</v>
      </c>
      <c r="L105" s="24"/>
      <c r="M105" s="27" t="s">
        <v>39</v>
      </c>
      <c r="N105" s="45"/>
      <c r="O105" s="27"/>
      <c r="P105" s="27">
        <v>1971</v>
      </c>
      <c r="Q105" s="27">
        <v>2101</v>
      </c>
      <c r="R105" s="27">
        <v>20</v>
      </c>
      <c r="S105" s="45"/>
      <c r="T105" s="45"/>
      <c r="U105" s="45"/>
      <c r="V105" s="45"/>
      <c r="W105" s="45"/>
      <c r="X105" s="45"/>
      <c r="Y105" s="45"/>
      <c r="Z105" s="45"/>
      <c r="AA105" s="45"/>
      <c r="AB105" s="45"/>
      <c r="AC105" s="45"/>
      <c r="AD105" s="45"/>
      <c r="AE105" s="45"/>
      <c r="AF105" s="45"/>
      <c r="AG105" s="45"/>
      <c r="AH105" s="34">
        <v>44250</v>
      </c>
      <c r="AI105" s="34">
        <v>8338230.0805760901</v>
      </c>
      <c r="AJ105" s="34">
        <v>315628.049760525</v>
      </c>
      <c r="AK105" s="34"/>
      <c r="AM105" s="13" t="str">
        <f t="shared" si="2"/>
        <v>.Industrial Minerals.Products.Glass.Containers.FurnacesElectric melters EM</v>
      </c>
    </row>
    <row r="106" spans="1:39" x14ac:dyDescent="0.3">
      <c r="A106" s="10" t="s">
        <v>126</v>
      </c>
      <c r="B106" s="41"/>
      <c r="C106" s="41"/>
      <c r="D106" s="39"/>
      <c r="E106" s="39"/>
      <c r="F106" s="10" t="s">
        <v>129</v>
      </c>
      <c r="G106" s="39"/>
      <c r="H106" s="40"/>
      <c r="I106" s="39"/>
      <c r="J106" s="39"/>
      <c r="K106" s="39" t="s">
        <v>38</v>
      </c>
      <c r="L106" s="24"/>
      <c r="M106" s="27" t="s">
        <v>39</v>
      </c>
      <c r="N106" s="45"/>
      <c r="O106" s="27"/>
      <c r="P106" s="27">
        <v>1971</v>
      </c>
      <c r="Q106" s="27">
        <v>2101</v>
      </c>
      <c r="R106" s="27">
        <v>20</v>
      </c>
      <c r="S106" s="45"/>
      <c r="T106" s="45"/>
      <c r="U106" s="45"/>
      <c r="V106" s="45"/>
      <c r="W106" s="45"/>
      <c r="X106" s="45"/>
      <c r="Y106" s="45"/>
      <c r="Z106" s="45"/>
      <c r="AA106" s="45"/>
      <c r="AB106" s="45"/>
      <c r="AC106" s="45"/>
      <c r="AD106" s="45"/>
      <c r="AE106" s="45"/>
      <c r="AF106" s="45"/>
      <c r="AG106" s="45"/>
      <c r="AH106" s="34">
        <v>24750</v>
      </c>
      <c r="AI106" s="34">
        <v>4894739.8675399497</v>
      </c>
      <c r="AJ106" s="34">
        <v>185364.60888478201</v>
      </c>
      <c r="AK106" s="34"/>
      <c r="AM106" s="13" t="str">
        <f t="shared" si="2"/>
        <v>.Industrial Minerals.Products.Glass.Containers.FurnacesDirect fired melters</v>
      </c>
    </row>
    <row r="107" spans="1:39" x14ac:dyDescent="0.3">
      <c r="A107" s="10" t="s">
        <v>126</v>
      </c>
      <c r="B107" s="41"/>
      <c r="C107" s="41"/>
      <c r="D107" s="39"/>
      <c r="E107" s="39"/>
      <c r="F107" s="10" t="s">
        <v>130</v>
      </c>
      <c r="G107" s="39"/>
      <c r="H107" s="40"/>
      <c r="I107" s="39"/>
      <c r="J107" s="39"/>
      <c r="K107" s="39" t="s">
        <v>38</v>
      </c>
      <c r="L107" s="24"/>
      <c r="M107" s="27" t="s">
        <v>39</v>
      </c>
      <c r="N107" s="45"/>
      <c r="O107" s="27"/>
      <c r="P107" s="27">
        <v>1971</v>
      </c>
      <c r="Q107" s="27">
        <v>2101</v>
      </c>
      <c r="R107" s="27">
        <v>20</v>
      </c>
      <c r="S107" s="45"/>
      <c r="T107" s="45"/>
      <c r="U107" s="45"/>
      <c r="V107" s="45"/>
      <c r="W107" s="45"/>
      <c r="X107" s="45"/>
      <c r="Y107" s="45"/>
      <c r="Z107" s="45"/>
      <c r="AA107" s="45"/>
      <c r="AB107" s="45"/>
      <c r="AC107" s="45"/>
      <c r="AD107" s="45"/>
      <c r="AE107" s="45"/>
      <c r="AF107" s="45"/>
      <c r="AG107" s="45"/>
      <c r="AH107" s="34">
        <v>24750</v>
      </c>
      <c r="AI107" s="34">
        <v>6153387.2732232204</v>
      </c>
      <c r="AJ107" s="34">
        <v>233029.87223751901</v>
      </c>
      <c r="AK107" s="34"/>
      <c r="AM107" s="13" t="str">
        <f t="shared" si="2"/>
        <v>.Industrial Minerals.Products.Glass.Containers.FurnacesFluidized bed Sm melters FBFFM</v>
      </c>
    </row>
    <row r="108" spans="1:39" x14ac:dyDescent="0.3">
      <c r="A108" s="10" t="s">
        <v>126</v>
      </c>
      <c r="B108" s="41"/>
      <c r="C108" s="41"/>
      <c r="D108" s="39"/>
      <c r="E108" s="39"/>
      <c r="F108" s="10" t="s">
        <v>131</v>
      </c>
      <c r="G108" s="39"/>
      <c r="H108" s="40"/>
      <c r="I108" s="39"/>
      <c r="J108" s="39"/>
      <c r="K108" s="39" t="s">
        <v>38</v>
      </c>
      <c r="L108" s="24"/>
      <c r="M108" s="27" t="s">
        <v>39</v>
      </c>
      <c r="N108" s="45"/>
      <c r="O108" s="27"/>
      <c r="P108" s="27">
        <v>1971</v>
      </c>
      <c r="Q108" s="27">
        <v>2101</v>
      </c>
      <c r="R108" s="27">
        <v>20</v>
      </c>
      <c r="S108" s="45"/>
      <c r="T108" s="45"/>
      <c r="U108" s="45"/>
      <c r="V108" s="45"/>
      <c r="W108" s="45"/>
      <c r="X108" s="45"/>
      <c r="Y108" s="45"/>
      <c r="Z108" s="45"/>
      <c r="AA108" s="45"/>
      <c r="AB108" s="45"/>
      <c r="AC108" s="45"/>
      <c r="AD108" s="45"/>
      <c r="AE108" s="45"/>
      <c r="AF108" s="45"/>
      <c r="AG108" s="45"/>
      <c r="AH108" s="34">
        <v>44250</v>
      </c>
      <c r="AI108" s="34">
        <v>10005876.096691299</v>
      </c>
      <c r="AJ108" s="34">
        <v>378753.65971262997</v>
      </c>
      <c r="AK108" s="34"/>
      <c r="AM108" s="13" t="str">
        <f t="shared" si="2"/>
        <v>.Industrial Minerals.Products.Glass.Containers.FurnacesFluidized Bed Electric Melters FBEM</v>
      </c>
    </row>
    <row r="109" spans="1: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1:39" x14ac:dyDescent="0.3">
      <c r="A110" s="10" t="s">
        <v>132</v>
      </c>
      <c r="B110" s="41"/>
      <c r="C110" s="41"/>
      <c r="D110" s="39"/>
      <c r="E110" s="39"/>
      <c r="G110" s="39"/>
      <c r="H110" s="40"/>
      <c r="I110" s="39"/>
      <c r="J110" s="39"/>
      <c r="K110" s="39" t="s">
        <v>38</v>
      </c>
      <c r="L110" s="24"/>
      <c r="M110" s="27" t="s">
        <v>39</v>
      </c>
      <c r="N110" s="45">
        <v>0.35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.Industrial Minerals.Products.Glass.Containers.Form and Finish</v>
      </c>
    </row>
    <row r="111" spans="1:39" x14ac:dyDescent="0.3">
      <c r="A111" s="10" t="s">
        <v>132</v>
      </c>
      <c r="B111" s="41"/>
      <c r="C111" s="41"/>
      <c r="D111" s="39"/>
      <c r="E111" s="39"/>
      <c r="F111" s="10" t="s">
        <v>113</v>
      </c>
      <c r="G111" s="39"/>
      <c r="H111" s="40"/>
      <c r="I111" s="39"/>
      <c r="J111" s="39"/>
      <c r="K111" s="39" t="s">
        <v>38</v>
      </c>
      <c r="L111" s="24"/>
      <c r="M111" s="27" t="s">
        <v>39</v>
      </c>
      <c r="N111" s="45"/>
      <c r="O111" s="27"/>
      <c r="P111" s="27">
        <v>1950</v>
      </c>
      <c r="Q111" s="27">
        <v>2101</v>
      </c>
      <c r="R111" s="27">
        <v>20</v>
      </c>
      <c r="S111" s="45">
        <v>1</v>
      </c>
      <c r="T111" s="45">
        <v>1</v>
      </c>
      <c r="U111" s="45"/>
      <c r="V111" s="45"/>
      <c r="W111" s="45">
        <v>0.8</v>
      </c>
      <c r="X111" s="45">
        <v>1</v>
      </c>
      <c r="Y111" s="45"/>
      <c r="Z111" s="45"/>
      <c r="AA111" s="45"/>
      <c r="AB111" s="45"/>
      <c r="AC111" s="45"/>
      <c r="AD111" s="45"/>
      <c r="AE111" s="45"/>
      <c r="AF111" s="45">
        <v>1</v>
      </c>
      <c r="AG111" s="45"/>
      <c r="AH111" s="34">
        <v>44250</v>
      </c>
      <c r="AI111" s="34">
        <v>2501468.8286454901</v>
      </c>
      <c r="AJ111" s="34">
        <v>94688.414928157596</v>
      </c>
      <c r="AK111" s="34"/>
      <c r="AM111" s="13" t="str">
        <f t="shared" si="2"/>
        <v>.Industrial Minerals.Products.Glass.Containers.Form and Finishreg melters LRM</v>
      </c>
    </row>
    <row r="112" spans="1:39" x14ac:dyDescent="0.3">
      <c r="A112" s="10" t="s">
        <v>132</v>
      </c>
      <c r="B112" s="41"/>
      <c r="C112" s="41"/>
      <c r="D112" s="39"/>
      <c r="E112" s="39"/>
      <c r="F112" s="10" t="s">
        <v>133</v>
      </c>
      <c r="G112" s="39"/>
      <c r="H112" s="40"/>
      <c r="I112" s="39"/>
      <c r="J112" s="39"/>
      <c r="K112" s="39" t="s">
        <v>38</v>
      </c>
      <c r="L112" s="24"/>
      <c r="M112" s="27" t="s">
        <v>39</v>
      </c>
      <c r="N112" s="45"/>
      <c r="O112" s="27"/>
      <c r="P112" s="27">
        <v>1971</v>
      </c>
      <c r="Q112" s="27">
        <v>2101</v>
      </c>
      <c r="R112" s="27">
        <v>20</v>
      </c>
      <c r="S112" s="45"/>
      <c r="T112" s="45"/>
      <c r="U112" s="45"/>
      <c r="V112" s="45"/>
      <c r="W112" s="45">
        <v>0.2</v>
      </c>
      <c r="X112" s="45"/>
      <c r="Y112" s="45"/>
      <c r="Z112" s="45"/>
      <c r="AA112" s="45"/>
      <c r="AB112" s="45"/>
      <c r="AC112" s="45"/>
      <c r="AD112" s="45"/>
      <c r="AE112" s="45"/>
      <c r="AF112" s="45"/>
      <c r="AG112" s="45"/>
      <c r="AH112" s="34">
        <v>44250</v>
      </c>
      <c r="AI112" s="34">
        <v>3001762.6725855102</v>
      </c>
      <c r="AJ112" s="34">
        <v>113625.628648178</v>
      </c>
      <c r="AK112" s="34"/>
      <c r="AM112" s="13" t="str">
        <f t="shared" si="2"/>
        <v>.Industrial Minerals.Products.Glass.Containers.Form and FinishEmhart Type 540 forehearth ET</v>
      </c>
    </row>
    <row r="113" spans="1:39" x14ac:dyDescent="0.3">
      <c r="A113" s="10" t="s">
        <v>132</v>
      </c>
      <c r="B113" s="41"/>
      <c r="C113" s="41"/>
      <c r="D113" s="39"/>
      <c r="E113" s="39"/>
      <c r="F113" s="10" t="s">
        <v>121</v>
      </c>
      <c r="G113" s="39"/>
      <c r="H113" s="40"/>
      <c r="I113" s="39"/>
      <c r="J113" s="39"/>
      <c r="K113" s="39" t="s">
        <v>38</v>
      </c>
      <c r="L113" s="24"/>
      <c r="M113" s="27" t="s">
        <v>39</v>
      </c>
      <c r="N113" s="45"/>
      <c r="O113" s="27"/>
      <c r="P113" s="27">
        <v>1971</v>
      </c>
      <c r="Q113" s="27">
        <v>2101</v>
      </c>
      <c r="R113" s="27">
        <v>20</v>
      </c>
      <c r="S113" s="45"/>
      <c r="T113" s="45"/>
      <c r="U113" s="45"/>
      <c r="V113" s="45"/>
      <c r="W113" s="45"/>
      <c r="X113" s="45"/>
      <c r="Y113" s="45"/>
      <c r="Z113" s="45"/>
      <c r="AA113" s="45"/>
      <c r="AB113" s="45"/>
      <c r="AC113" s="45"/>
      <c r="AD113" s="45"/>
      <c r="AE113" s="45"/>
      <c r="AF113" s="45"/>
      <c r="AG113" s="45"/>
      <c r="AH113" s="34">
        <v>44250</v>
      </c>
      <c r="AI113" s="34">
        <v>3001762.6725855102</v>
      </c>
      <c r="AJ113" s="34">
        <v>113625.628648178</v>
      </c>
      <c r="AK113" s="34"/>
      <c r="AM113" s="13" t="str">
        <f t="shared" si="2"/>
        <v>.Industrial Minerals.Products.Glass.Containers.Form and FinishBh F high press gas fire BHF</v>
      </c>
    </row>
    <row r="114" spans="1: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1:39" x14ac:dyDescent="0.3">
      <c r="A115" s="10" t="s">
        <v>134</v>
      </c>
      <c r="B115" s="41"/>
      <c r="C115" s="41"/>
      <c r="D115" s="39"/>
      <c r="E115" s="39"/>
      <c r="G115" s="39"/>
      <c r="H115" s="40"/>
      <c r="I115" s="39"/>
      <c r="J115" s="39"/>
      <c r="K115" s="39" t="s">
        <v>38</v>
      </c>
      <c r="L115" s="24"/>
      <c r="M115" s="27" t="s">
        <v>39</v>
      </c>
      <c r="N115" s="45">
        <v>0.35</v>
      </c>
      <c r="O115" s="27">
        <v>10</v>
      </c>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.Industrial Minerals.Products.Glass.Blown Pressed.Preparation</v>
      </c>
    </row>
    <row r="116" spans="1:39" x14ac:dyDescent="0.3">
      <c r="A116" s="10" t="s">
        <v>134</v>
      </c>
      <c r="B116" s="41"/>
      <c r="C116" s="41"/>
      <c r="D116" s="39"/>
      <c r="E116" s="39"/>
      <c r="F116" s="10" t="s">
        <v>125</v>
      </c>
      <c r="G116" s="39"/>
      <c r="H116" s="40"/>
      <c r="I116" s="39"/>
      <c r="J116" s="39"/>
      <c r="K116" s="39" t="s">
        <v>38</v>
      </c>
      <c r="L116" s="24"/>
      <c r="M116" s="27" t="s">
        <v>39</v>
      </c>
      <c r="N116" s="45"/>
      <c r="O116" s="27"/>
      <c r="P116" s="27">
        <v>1971</v>
      </c>
      <c r="Q116" s="27">
        <v>2101</v>
      </c>
      <c r="R116" s="27">
        <v>20</v>
      </c>
      <c r="S116" s="45">
        <v>1</v>
      </c>
      <c r="T116" s="45">
        <v>1</v>
      </c>
      <c r="U116" s="45"/>
      <c r="V116" s="45"/>
      <c r="W116" s="45">
        <v>0.8</v>
      </c>
      <c r="X116" s="45">
        <v>1</v>
      </c>
      <c r="Y116" s="45"/>
      <c r="Z116" s="45"/>
      <c r="AA116" s="45"/>
      <c r="AB116" s="45"/>
      <c r="AC116" s="45"/>
      <c r="AD116" s="45"/>
      <c r="AE116" s="45"/>
      <c r="AF116" s="45">
        <v>1</v>
      </c>
      <c r="AG116" s="45"/>
      <c r="AH116" s="34">
        <v>69750</v>
      </c>
      <c r="AI116" s="34">
        <v>2608897.4138496201</v>
      </c>
      <c r="AJ116" s="34">
        <v>99503.080093995304</v>
      </c>
      <c r="AK116" s="34"/>
      <c r="AM116" s="13" t="str">
        <f t="shared" si="2"/>
        <v>.Industrial Minerals.Products.Glass.Blown Pressed.PreparationBase tech preparation PGL</v>
      </c>
    </row>
    <row r="117" spans="1:39" x14ac:dyDescent="0.3">
      <c r="A117" s="10" t="s">
        <v>134</v>
      </c>
      <c r="B117" s="41"/>
      <c r="C117" s="41"/>
      <c r="D117" s="39"/>
      <c r="E117" s="39"/>
      <c r="F117" s="10" t="s">
        <v>111</v>
      </c>
      <c r="G117" s="39"/>
      <c r="H117" s="40"/>
      <c r="I117" s="39"/>
      <c r="J117" s="39"/>
      <c r="K117" s="39" t="s">
        <v>38</v>
      </c>
      <c r="L117" s="24"/>
      <c r="M117" s="27" t="s">
        <v>39</v>
      </c>
      <c r="N117" s="45"/>
      <c r="O117" s="27"/>
      <c r="P117" s="27">
        <v>1971</v>
      </c>
      <c r="Q117" s="27">
        <v>2101</v>
      </c>
      <c r="R117" s="27">
        <v>20</v>
      </c>
      <c r="S117" s="45"/>
      <c r="T117" s="45"/>
      <c r="U117" s="45"/>
      <c r="V117" s="45"/>
      <c r="W117" s="45">
        <v>0.2</v>
      </c>
      <c r="X117" s="45"/>
      <c r="Y117" s="45"/>
      <c r="Z117" s="45"/>
      <c r="AA117" s="45"/>
      <c r="AB117" s="45"/>
      <c r="AC117" s="45"/>
      <c r="AD117" s="45"/>
      <c r="AE117" s="45"/>
      <c r="AF117" s="45"/>
      <c r="AG117" s="45"/>
      <c r="AH117" s="34">
        <v>69750</v>
      </c>
      <c r="AI117" s="34">
        <v>3130676.9748304798</v>
      </c>
      <c r="AJ117" s="34">
        <v>119403.852534665</v>
      </c>
      <c r="AK117" s="34"/>
      <c r="AM117" s="13" t="str">
        <f t="shared" si="2"/>
        <v>.Industrial Minerals.Products.Glass.Blown Pressed.PreparationPreparation CPC</v>
      </c>
    </row>
    <row r="118" spans="1: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1:39" x14ac:dyDescent="0.3">
      <c r="A119" s="10" t="s">
        <v>135</v>
      </c>
      <c r="B119" s="41"/>
      <c r="C119" s="41"/>
      <c r="D119" s="39"/>
      <c r="E119" s="39"/>
      <c r="G119" s="39"/>
      <c r="H119" s="40"/>
      <c r="I119" s="39"/>
      <c r="J119" s="39"/>
      <c r="K119" s="39" t="s">
        <v>38</v>
      </c>
      <c r="L119" s="24"/>
      <c r="M119" s="27" t="s">
        <v>39</v>
      </c>
      <c r="N119" s="45">
        <v>0.35</v>
      </c>
      <c r="O119" s="27">
        <v>10</v>
      </c>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.Industrial Minerals.Products.Glass.Blown Pressed.Furnaces</v>
      </c>
    </row>
    <row r="120" spans="1:39" x14ac:dyDescent="0.3">
      <c r="A120" s="10" t="s">
        <v>135</v>
      </c>
      <c r="B120" s="41"/>
      <c r="C120" s="41"/>
      <c r="D120" s="39"/>
      <c r="E120" s="39"/>
      <c r="F120" s="10" t="s">
        <v>127</v>
      </c>
      <c r="G120" s="39"/>
      <c r="H120" s="40"/>
      <c r="I120" s="39"/>
      <c r="J120" s="39"/>
      <c r="K120" s="39" t="s">
        <v>38</v>
      </c>
      <c r="L120" s="24"/>
      <c r="M120" s="27" t="s">
        <v>39</v>
      </c>
      <c r="N120" s="45"/>
      <c r="O120" s="27"/>
      <c r="P120" s="27">
        <v>1971</v>
      </c>
      <c r="Q120" s="27">
        <v>2101</v>
      </c>
      <c r="R120" s="27">
        <v>20</v>
      </c>
      <c r="S120" s="45">
        <v>1</v>
      </c>
      <c r="T120" s="45">
        <v>1</v>
      </c>
      <c r="U120" s="45"/>
      <c r="V120" s="45"/>
      <c r="W120" s="45">
        <v>0.8</v>
      </c>
      <c r="X120" s="45">
        <v>1</v>
      </c>
      <c r="Y120" s="45"/>
      <c r="Z120" s="45"/>
      <c r="AA120" s="45"/>
      <c r="AB120" s="45"/>
      <c r="AC120" s="45"/>
      <c r="AD120" s="45"/>
      <c r="AE120" s="45"/>
      <c r="AF120" s="45">
        <v>1</v>
      </c>
      <c r="AG120" s="45"/>
      <c r="AH120" s="34">
        <v>24750</v>
      </c>
      <c r="AI120" s="34">
        <v>4661656.8118665498</v>
      </c>
      <c r="AJ120" s="34">
        <v>176537.72274741199</v>
      </c>
      <c r="AK120" s="34"/>
      <c r="AM120" s="13" t="str">
        <f t="shared" si="2"/>
        <v>.Industrial Minerals.Products.Glass.Blown Pressed.FurnacesSm melters FFM</v>
      </c>
    </row>
    <row r="121" spans="1:39" x14ac:dyDescent="0.3">
      <c r="A121" s="10" t="s">
        <v>135</v>
      </c>
      <c r="B121" s="41"/>
      <c r="C121" s="41"/>
      <c r="D121" s="39"/>
      <c r="E121" s="39"/>
      <c r="F121" s="10" t="s">
        <v>128</v>
      </c>
      <c r="G121" s="39"/>
      <c r="H121" s="40"/>
      <c r="I121" s="39"/>
      <c r="J121" s="39"/>
      <c r="K121" s="39" t="s">
        <v>38</v>
      </c>
      <c r="L121" s="24"/>
      <c r="M121" s="27" t="s">
        <v>39</v>
      </c>
      <c r="N121" s="45"/>
      <c r="O121" s="27"/>
      <c r="P121" s="27">
        <v>1971</v>
      </c>
      <c r="Q121" s="27">
        <v>2101</v>
      </c>
      <c r="R121" s="27">
        <v>20</v>
      </c>
      <c r="S121" s="45"/>
      <c r="T121" s="45"/>
      <c r="U121" s="45"/>
      <c r="V121" s="45"/>
      <c r="W121" s="45">
        <v>0.2</v>
      </c>
      <c r="X121" s="45"/>
      <c r="Y121" s="45"/>
      <c r="Z121" s="45"/>
      <c r="AA121" s="45"/>
      <c r="AB121" s="45"/>
      <c r="AC121" s="45"/>
      <c r="AD121" s="45"/>
      <c r="AE121" s="45"/>
      <c r="AF121" s="45"/>
      <c r="AG121" s="45"/>
      <c r="AH121" s="34">
        <v>69750</v>
      </c>
      <c r="AI121" s="34">
        <v>14348935.971700201</v>
      </c>
      <c r="AJ121" s="34">
        <v>547266.94051697804</v>
      </c>
      <c r="AK121" s="34"/>
      <c r="AM121" s="13" t="str">
        <f t="shared" si="2"/>
        <v>.Industrial Minerals.Products.Glass.Blown Pressed.FurnacesElectric melters EM</v>
      </c>
    </row>
    <row r="122" spans="1:39" x14ac:dyDescent="0.3">
      <c r="A122" s="10" t="s">
        <v>135</v>
      </c>
      <c r="B122" s="41"/>
      <c r="C122" s="41"/>
      <c r="D122" s="39"/>
      <c r="E122" s="39"/>
      <c r="F122" s="10" t="s">
        <v>130</v>
      </c>
      <c r="G122" s="39"/>
      <c r="H122" s="40"/>
      <c r="I122" s="39"/>
      <c r="J122" s="39"/>
      <c r="K122" s="39" t="s">
        <v>38</v>
      </c>
      <c r="L122" s="24"/>
      <c r="M122" s="27" t="s">
        <v>39</v>
      </c>
      <c r="N122" s="45"/>
      <c r="O122" s="27"/>
      <c r="P122" s="27">
        <v>1985</v>
      </c>
      <c r="Q122" s="27">
        <v>2101</v>
      </c>
      <c r="R122" s="27">
        <v>20</v>
      </c>
      <c r="S122" s="45"/>
      <c r="T122" s="45"/>
      <c r="U122" s="45"/>
      <c r="V122" s="45"/>
      <c r="W122" s="45"/>
      <c r="X122" s="45"/>
      <c r="Y122" s="45"/>
      <c r="Z122" s="45"/>
      <c r="AA122" s="45"/>
      <c r="AB122" s="45"/>
      <c r="AC122" s="45"/>
      <c r="AD122" s="45"/>
      <c r="AE122" s="45"/>
      <c r="AF122" s="45"/>
      <c r="AG122" s="45"/>
      <c r="AH122" s="34">
        <v>24750</v>
      </c>
      <c r="AI122" s="34">
        <v>5593988.2524507996</v>
      </c>
      <c r="AJ122" s="34">
        <v>211845.26729689399</v>
      </c>
      <c r="AK122" s="34"/>
      <c r="AM122" s="13" t="str">
        <f t="shared" si="2"/>
        <v>.Industrial Minerals.Products.Glass.Blown Pressed.FurnacesFluidized bed Sm melters FBFFM</v>
      </c>
    </row>
    <row r="123" spans="1:39" x14ac:dyDescent="0.3">
      <c r="A123" s="10" t="s">
        <v>135</v>
      </c>
      <c r="B123" s="41"/>
      <c r="C123" s="41"/>
      <c r="D123" s="39"/>
      <c r="E123" s="39"/>
      <c r="F123" s="10" t="s">
        <v>131</v>
      </c>
      <c r="G123" s="39"/>
      <c r="H123" s="40"/>
      <c r="I123" s="39"/>
      <c r="J123" s="39"/>
      <c r="K123" s="39" t="s">
        <v>38</v>
      </c>
      <c r="L123" s="24"/>
      <c r="M123" s="27" t="s">
        <v>39</v>
      </c>
      <c r="N123" s="45"/>
      <c r="O123" s="27"/>
      <c r="P123" s="27">
        <v>1985</v>
      </c>
      <c r="Q123" s="27">
        <v>2101</v>
      </c>
      <c r="R123" s="27">
        <v>20</v>
      </c>
      <c r="S123" s="45"/>
      <c r="T123" s="45"/>
      <c r="U123" s="45"/>
      <c r="V123" s="45"/>
      <c r="W123" s="45"/>
      <c r="X123" s="45"/>
      <c r="Y123" s="45"/>
      <c r="Z123" s="45"/>
      <c r="AA123" s="45"/>
      <c r="AB123" s="45"/>
      <c r="AC123" s="45"/>
      <c r="AD123" s="45"/>
      <c r="AE123" s="45"/>
      <c r="AF123" s="45"/>
      <c r="AG123" s="45"/>
      <c r="AH123" s="34">
        <v>69750</v>
      </c>
      <c r="AI123" s="34">
        <v>17218723.166040301</v>
      </c>
      <c r="AJ123" s="34">
        <v>656720.40683130897</v>
      </c>
      <c r="AK123" s="34"/>
      <c r="AM123" s="13" t="str">
        <f t="shared" si="2"/>
        <v>.Industrial Minerals.Products.Glass.Blown Pressed.FurnacesFluidized Bed Electric Melters FBEM</v>
      </c>
    </row>
    <row r="124" spans="1:39" x14ac:dyDescent="0.3">
      <c r="A124" s="10" t="s">
        <v>135</v>
      </c>
      <c r="B124" s="41"/>
      <c r="C124" s="41"/>
      <c r="D124" s="39"/>
      <c r="E124" s="39"/>
      <c r="F124" s="10" t="s">
        <v>117</v>
      </c>
      <c r="G124" s="39"/>
      <c r="H124" s="40"/>
      <c r="I124" s="39"/>
      <c r="J124" s="39"/>
      <c r="K124" s="39" t="s">
        <v>38</v>
      </c>
      <c r="L124" s="24"/>
      <c r="M124" s="27" t="s">
        <v>39</v>
      </c>
      <c r="N124" s="45"/>
      <c r="O124" s="27"/>
      <c r="P124" s="27">
        <v>1990</v>
      </c>
      <c r="Q124" s="27">
        <v>2101</v>
      </c>
      <c r="R124" s="27">
        <v>20</v>
      </c>
      <c r="S124" s="45"/>
      <c r="T124" s="45"/>
      <c r="U124" s="45"/>
      <c r="V124" s="45"/>
      <c r="W124" s="45"/>
      <c r="X124" s="45"/>
      <c r="Y124" s="45"/>
      <c r="Z124" s="45"/>
      <c r="AA124" s="45"/>
      <c r="AB124" s="45"/>
      <c r="AC124" s="45"/>
      <c r="AD124" s="45"/>
      <c r="AE124" s="45"/>
      <c r="AF124" s="45"/>
      <c r="AG124" s="45"/>
      <c r="AH124" s="34">
        <v>86250</v>
      </c>
      <c r="AI124" s="34">
        <v>21125290.158486102</v>
      </c>
      <c r="AJ124" s="34">
        <v>799769.38032539794</v>
      </c>
      <c r="AK124" s="34"/>
      <c r="AM124" s="13" t="str">
        <f t="shared" si="2"/>
        <v>.Industrial Minerals.Products.Glass.Blown Pressed.FurnacesAdvanced glass melters AGM</v>
      </c>
    </row>
    <row r="125" spans="1: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1:39" x14ac:dyDescent="0.3">
      <c r="A126" s="10" t="s">
        <v>136</v>
      </c>
      <c r="B126" s="41"/>
      <c r="C126" s="41"/>
      <c r="D126" s="39"/>
      <c r="E126" s="39"/>
      <c r="G126" s="39"/>
      <c r="H126" s="40"/>
      <c r="I126" s="39"/>
      <c r="J126" s="39"/>
      <c r="K126" s="39" t="s">
        <v>38</v>
      </c>
      <c r="L126" s="24"/>
      <c r="M126" s="27" t="s">
        <v>39</v>
      </c>
      <c r="N126" s="45">
        <v>0.35</v>
      </c>
      <c r="O126" s="27">
        <v>10</v>
      </c>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.Industrial Minerals.Products.Glass.Blown Pressed.Form and Finish</v>
      </c>
    </row>
    <row r="127" spans="1:39" x14ac:dyDescent="0.3">
      <c r="A127" s="10" t="s">
        <v>136</v>
      </c>
      <c r="B127" s="41"/>
      <c r="C127" s="41"/>
      <c r="D127" s="39"/>
      <c r="E127" s="39"/>
      <c r="F127" s="10" t="s">
        <v>127</v>
      </c>
      <c r="G127" s="39"/>
      <c r="H127" s="40"/>
      <c r="I127" s="39"/>
      <c r="J127" s="39"/>
      <c r="K127" s="39" t="s">
        <v>38</v>
      </c>
      <c r="L127" s="24"/>
      <c r="M127" s="27" t="s">
        <v>39</v>
      </c>
      <c r="N127" s="45"/>
      <c r="O127" s="27"/>
      <c r="P127" s="27">
        <v>1971</v>
      </c>
      <c r="Q127" s="27">
        <v>2101</v>
      </c>
      <c r="R127" s="27">
        <v>20</v>
      </c>
      <c r="S127" s="45">
        <v>1</v>
      </c>
      <c r="T127" s="45">
        <v>1</v>
      </c>
      <c r="U127" s="45"/>
      <c r="V127" s="45"/>
      <c r="W127" s="45">
        <v>0.8</v>
      </c>
      <c r="X127" s="45">
        <v>1</v>
      </c>
      <c r="Y127" s="45"/>
      <c r="Z127" s="45"/>
      <c r="AA127" s="45"/>
      <c r="AB127" s="45"/>
      <c r="AC127" s="45"/>
      <c r="AD127" s="45"/>
      <c r="AE127" s="45"/>
      <c r="AF127" s="45">
        <v>1</v>
      </c>
      <c r="AG127" s="45"/>
      <c r="AH127" s="34">
        <v>69750</v>
      </c>
      <c r="AI127" s="34">
        <v>3913346.31630177</v>
      </c>
      <c r="AJ127" s="34">
        <v>149254.620140994</v>
      </c>
      <c r="AK127" s="34"/>
      <c r="AM127" s="13" t="str">
        <f t="shared" si="2"/>
        <v>.Industrial Minerals.Products.Glass.Blown Pressed.Form and FinishSm melters FFM</v>
      </c>
    </row>
    <row r="128" spans="1:39" x14ac:dyDescent="0.3">
      <c r="A128" s="10" t="s">
        <v>136</v>
      </c>
      <c r="B128" s="41"/>
      <c r="C128" s="41"/>
      <c r="D128" s="39"/>
      <c r="E128" s="39"/>
      <c r="F128" s="10" t="s">
        <v>133</v>
      </c>
      <c r="G128" s="39"/>
      <c r="H128" s="40"/>
      <c r="I128" s="39"/>
      <c r="J128" s="39"/>
      <c r="K128" s="39" t="s">
        <v>38</v>
      </c>
      <c r="L128" s="24"/>
      <c r="M128" s="27" t="s">
        <v>39</v>
      </c>
      <c r="N128" s="45"/>
      <c r="O128" s="27"/>
      <c r="P128" s="27">
        <v>1971</v>
      </c>
      <c r="Q128" s="27">
        <v>2101</v>
      </c>
      <c r="R128" s="27">
        <v>20</v>
      </c>
      <c r="S128" s="45"/>
      <c r="T128" s="45"/>
      <c r="U128" s="45"/>
      <c r="V128" s="45"/>
      <c r="W128" s="45">
        <v>0.2</v>
      </c>
      <c r="X128" s="45"/>
      <c r="Y128" s="45"/>
      <c r="Z128" s="45"/>
      <c r="AA128" s="45"/>
      <c r="AB128" s="45"/>
      <c r="AC128" s="45"/>
      <c r="AD128" s="45"/>
      <c r="AE128" s="45"/>
      <c r="AF128" s="45"/>
      <c r="AG128" s="45"/>
      <c r="AH128" s="34">
        <v>69750</v>
      </c>
      <c r="AI128" s="34">
        <v>4696015.2667183802</v>
      </c>
      <c r="AJ128" s="34">
        <v>179105.38774732201</v>
      </c>
      <c r="AK128" s="34"/>
      <c r="AM128" s="13" t="str">
        <f t="shared" si="2"/>
        <v>.Industrial Minerals.Products.Glass.Blown Pressed.Form and FinishEmhart Type 540 forehearth ET</v>
      </c>
    </row>
    <row r="129" spans="1:39" x14ac:dyDescent="0.3">
      <c r="A129" s="10" t="s">
        <v>136</v>
      </c>
      <c r="B129" s="41"/>
      <c r="C129" s="41"/>
      <c r="D129" s="39"/>
      <c r="E129" s="39"/>
      <c r="F129" s="10" t="s">
        <v>121</v>
      </c>
      <c r="G129" s="39"/>
      <c r="H129" s="40"/>
      <c r="I129" s="39"/>
      <c r="J129" s="39"/>
      <c r="K129" s="39" t="s">
        <v>38</v>
      </c>
      <c r="L129" s="24"/>
      <c r="M129" s="27" t="s">
        <v>39</v>
      </c>
      <c r="N129" s="45"/>
      <c r="O129" s="27"/>
      <c r="P129" s="27">
        <v>1971</v>
      </c>
      <c r="Q129" s="27">
        <v>2101</v>
      </c>
      <c r="R129" s="27">
        <v>20</v>
      </c>
      <c r="S129" s="45"/>
      <c r="T129" s="45"/>
      <c r="U129" s="45"/>
      <c r="V129" s="45"/>
      <c r="W129" s="45"/>
      <c r="X129" s="45"/>
      <c r="Y129" s="45"/>
      <c r="Z129" s="45"/>
      <c r="AA129" s="45"/>
      <c r="AB129" s="45"/>
      <c r="AC129" s="45"/>
      <c r="AD129" s="45"/>
      <c r="AE129" s="45"/>
      <c r="AF129" s="45"/>
      <c r="AG129" s="45"/>
      <c r="AH129" s="34">
        <v>69750</v>
      </c>
      <c r="AI129" s="34">
        <v>4696015.2667183802</v>
      </c>
      <c r="AJ129" s="34">
        <v>179105.38774732201</v>
      </c>
      <c r="AK129" s="34"/>
      <c r="AM129" s="13" t="str">
        <f t="shared" si="2"/>
        <v>.Industrial Minerals.Products.Glass.Blown Pressed.Form and FinishBh F high press gas fire BHF</v>
      </c>
    </row>
    <row r="130" spans="1: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1:39" x14ac:dyDescent="0.3">
      <c r="A131" s="10" t="s">
        <v>137</v>
      </c>
      <c r="B131" s="41"/>
      <c r="C131" s="41"/>
      <c r="D131" s="39"/>
      <c r="E131" s="39"/>
      <c r="G131" s="39"/>
      <c r="H131" s="40"/>
      <c r="I131" s="39"/>
      <c r="J131" s="39"/>
      <c r="K131" s="39" t="s">
        <v>38</v>
      </c>
      <c r="L131" s="24"/>
      <c r="M131" s="27" t="s">
        <v>39</v>
      </c>
      <c r="N131" s="45">
        <v>0.35</v>
      </c>
      <c r="O131" s="27">
        <v>10</v>
      </c>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.Industrial Minerals.Products.Glass.Blown Pressed.Fire Polish</v>
      </c>
    </row>
    <row r="132" spans="1:39" x14ac:dyDescent="0.3">
      <c r="A132" s="10" t="s">
        <v>137</v>
      </c>
      <c r="B132" s="41"/>
      <c r="C132" s="41"/>
      <c r="D132" s="39"/>
      <c r="E132" s="39"/>
      <c r="F132" s="10" t="s">
        <v>138</v>
      </c>
      <c r="G132" s="39"/>
      <c r="H132" s="40"/>
      <c r="I132" s="39"/>
      <c r="J132" s="39"/>
      <c r="K132" s="39" t="s">
        <v>38</v>
      </c>
      <c r="L132" s="24"/>
      <c r="M132" s="27" t="s">
        <v>39</v>
      </c>
      <c r="N132" s="45"/>
      <c r="O132" s="27"/>
      <c r="P132" s="27">
        <v>1970</v>
      </c>
      <c r="Q132" s="27">
        <v>2101</v>
      </c>
      <c r="R132" s="27">
        <v>20</v>
      </c>
      <c r="S132" s="45">
        <v>1</v>
      </c>
      <c r="T132" s="45">
        <v>1</v>
      </c>
      <c r="U132" s="45"/>
      <c r="V132" s="45"/>
      <c r="W132" s="45">
        <v>1</v>
      </c>
      <c r="X132" s="45">
        <v>1</v>
      </c>
      <c r="Y132" s="45"/>
      <c r="Z132" s="45"/>
      <c r="AA132" s="45"/>
      <c r="AB132" s="45"/>
      <c r="AC132" s="45"/>
      <c r="AD132" s="45"/>
      <c r="AE132" s="45"/>
      <c r="AF132" s="45">
        <v>1</v>
      </c>
      <c r="AG132" s="45"/>
      <c r="AH132" s="34">
        <v>69750</v>
      </c>
      <c r="AI132" s="34">
        <v>6522243.7301513897</v>
      </c>
      <c r="AJ132" s="34">
        <v>248757.70023499001</v>
      </c>
      <c r="AK132" s="34"/>
      <c r="AM132" s="13" t="str">
        <f t="shared" ref="AM132:AM195" si="3">_xlfn.CONCAT(A132,F132)</f>
        <v>.Industrial Minerals.Products.Glass.Blown Pressed.Fire PolishFire polishing of blown and pressed glass</v>
      </c>
    </row>
    <row r="133" spans="1: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1:39" x14ac:dyDescent="0.3">
      <c r="A134" s="10" t="s">
        <v>139</v>
      </c>
      <c r="B134" s="41"/>
      <c r="C134" s="41"/>
      <c r="D134" s="39"/>
      <c r="E134" s="39"/>
      <c r="G134" s="39"/>
      <c r="H134" s="40"/>
      <c r="I134" s="39"/>
      <c r="J134" s="39"/>
      <c r="K134" s="39" t="s">
        <v>38</v>
      </c>
      <c r="L134" s="24"/>
      <c r="M134" s="27" t="s">
        <v>39</v>
      </c>
      <c r="N134" s="45">
        <v>0.35</v>
      </c>
      <c r="O134" s="27">
        <v>10</v>
      </c>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.Industrial Minerals.Products.Glass.Fibreglass.Preparation</v>
      </c>
    </row>
    <row r="135" spans="1:39" x14ac:dyDescent="0.3">
      <c r="A135" s="10" t="s">
        <v>139</v>
      </c>
      <c r="B135" s="41"/>
      <c r="C135" s="41"/>
      <c r="D135" s="39"/>
      <c r="E135" s="39"/>
      <c r="F135" s="10" t="s">
        <v>125</v>
      </c>
      <c r="G135" s="39"/>
      <c r="H135" s="40"/>
      <c r="I135" s="39"/>
      <c r="J135" s="39"/>
      <c r="K135" s="39" t="s">
        <v>38</v>
      </c>
      <c r="L135" s="24"/>
      <c r="M135" s="27" t="s">
        <v>39</v>
      </c>
      <c r="N135" s="45"/>
      <c r="O135" s="27"/>
      <c r="P135" s="27">
        <v>1970</v>
      </c>
      <c r="Q135" s="27">
        <v>2101</v>
      </c>
      <c r="R135" s="27">
        <v>20</v>
      </c>
      <c r="S135" s="45">
        <v>1</v>
      </c>
      <c r="T135" s="45">
        <v>1</v>
      </c>
      <c r="U135" s="45"/>
      <c r="V135" s="45"/>
      <c r="W135" s="45">
        <v>0.8</v>
      </c>
      <c r="X135" s="45">
        <v>1</v>
      </c>
      <c r="Y135" s="45"/>
      <c r="Z135" s="45"/>
      <c r="AA135" s="45"/>
      <c r="AB135" s="45"/>
      <c r="AC135" s="45"/>
      <c r="AD135" s="45"/>
      <c r="AE135" s="45"/>
      <c r="AF135" s="45">
        <v>1</v>
      </c>
      <c r="AG135" s="45"/>
      <c r="AH135" s="34">
        <v>26250</v>
      </c>
      <c r="AI135" s="34">
        <v>978916.21986833296</v>
      </c>
      <c r="AJ135" s="34">
        <v>37447.395734299498</v>
      </c>
      <c r="AK135" s="34"/>
      <c r="AM135" s="13" t="str">
        <f t="shared" si="3"/>
        <v>.Industrial Minerals.Products.Glass.Fibreglass.PreparationBase tech preparation PGL</v>
      </c>
    </row>
    <row r="136" spans="1:39" x14ac:dyDescent="0.3">
      <c r="A136" s="10" t="s">
        <v>139</v>
      </c>
      <c r="B136" s="41"/>
      <c r="C136" s="41"/>
      <c r="D136" s="39"/>
      <c r="E136" s="39"/>
      <c r="F136" s="10" t="s">
        <v>111</v>
      </c>
      <c r="G136" s="39"/>
      <c r="H136" s="40"/>
      <c r="I136" s="39"/>
      <c r="J136" s="39"/>
      <c r="K136" s="39" t="s">
        <v>38</v>
      </c>
      <c r="L136" s="24"/>
      <c r="M136" s="27" t="s">
        <v>39</v>
      </c>
      <c r="N136" s="45"/>
      <c r="O136" s="27"/>
      <c r="P136" s="27">
        <v>1970</v>
      </c>
      <c r="Q136" s="27">
        <v>2101</v>
      </c>
      <c r="R136" s="27">
        <v>20</v>
      </c>
      <c r="S136" s="45"/>
      <c r="T136" s="45"/>
      <c r="U136" s="45"/>
      <c r="V136" s="45"/>
      <c r="W136" s="45">
        <v>0.2</v>
      </c>
      <c r="X136" s="45"/>
      <c r="Y136" s="45"/>
      <c r="Z136" s="45"/>
      <c r="AA136" s="45"/>
      <c r="AB136" s="45"/>
      <c r="AC136" s="45"/>
      <c r="AD136" s="45"/>
      <c r="AE136" s="45"/>
      <c r="AF136" s="45"/>
      <c r="AG136" s="45"/>
      <c r="AH136" s="34">
        <v>26250</v>
      </c>
      <c r="AI136" s="34">
        <v>1174699.3074201201</v>
      </c>
      <c r="AJ136" s="34">
        <v>44936.8748811595</v>
      </c>
      <c r="AK136" s="34"/>
      <c r="AM136" s="13" t="str">
        <f t="shared" si="3"/>
        <v>.Industrial Minerals.Products.Glass.Fibreglass.PreparationPreparation CPC</v>
      </c>
    </row>
    <row r="137" spans="1: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1:39" x14ac:dyDescent="0.3">
      <c r="A138" s="10" t="s">
        <v>140</v>
      </c>
      <c r="B138" s="41"/>
      <c r="C138" s="41"/>
      <c r="D138" s="39"/>
      <c r="E138" s="39"/>
      <c r="G138" s="39"/>
      <c r="H138" s="40"/>
      <c r="I138" s="39"/>
      <c r="J138" s="39"/>
      <c r="K138" s="39" t="s">
        <v>38</v>
      </c>
      <c r="L138" s="24"/>
      <c r="M138" s="27" t="s">
        <v>39</v>
      </c>
      <c r="N138" s="45">
        <v>0.35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.Industrial Minerals.Products.Glass.Fibreglass.Furnaces</v>
      </c>
    </row>
    <row r="139" spans="1:39" x14ac:dyDescent="0.3">
      <c r="A139" s="10" t="s">
        <v>140</v>
      </c>
      <c r="B139" s="41"/>
      <c r="C139" s="41"/>
      <c r="D139" s="39"/>
      <c r="E139" s="39"/>
      <c r="F139" s="10" t="s">
        <v>121</v>
      </c>
      <c r="G139" s="39"/>
      <c r="H139" s="40"/>
      <c r="I139" s="39"/>
      <c r="J139" s="39"/>
      <c r="K139" s="39" t="s">
        <v>38</v>
      </c>
      <c r="L139" s="24"/>
      <c r="M139" s="27" t="s">
        <v>39</v>
      </c>
      <c r="N139" s="45"/>
      <c r="O139" s="27"/>
      <c r="P139" s="27">
        <v>1970</v>
      </c>
      <c r="Q139" s="27">
        <v>2101</v>
      </c>
      <c r="R139" s="27">
        <v>20</v>
      </c>
      <c r="S139" s="45"/>
      <c r="T139" s="45"/>
      <c r="U139" s="45"/>
      <c r="V139" s="45"/>
      <c r="W139" s="45"/>
      <c r="X139" s="45"/>
      <c r="Y139" s="45"/>
      <c r="Z139" s="45"/>
      <c r="AA139" s="45"/>
      <c r="AB139" s="45"/>
      <c r="AC139" s="45"/>
      <c r="AD139" s="45"/>
      <c r="AE139" s="45"/>
      <c r="AF139" s="45"/>
      <c r="AG139" s="45"/>
      <c r="AH139" s="34">
        <v>26250</v>
      </c>
      <c r="AI139" s="34">
        <v>1762048.9611301899</v>
      </c>
      <c r="AJ139" s="34">
        <v>67405.312321739199</v>
      </c>
      <c r="AK139" s="34"/>
      <c r="AM139" s="13" t="str">
        <f t="shared" si="3"/>
        <v>.Industrial Minerals.Products.Glass.Fibreglass.FurnacesBh F high press gas fire BHF</v>
      </c>
    </row>
    <row r="140" spans="1:39" x14ac:dyDescent="0.3">
      <c r="A140" s="10" t="s">
        <v>140</v>
      </c>
      <c r="B140" s="41"/>
      <c r="C140" s="41"/>
      <c r="D140" s="39"/>
      <c r="E140" s="39"/>
      <c r="F140" s="10" t="s">
        <v>127</v>
      </c>
      <c r="G140" s="39"/>
      <c r="H140" s="40"/>
      <c r="I140" s="39"/>
      <c r="J140" s="39"/>
      <c r="K140" s="39" t="s">
        <v>38</v>
      </c>
      <c r="L140" s="24"/>
      <c r="M140" s="27" t="s">
        <v>39</v>
      </c>
      <c r="N140" s="45"/>
      <c r="O140" s="27"/>
      <c r="P140" s="27">
        <v>1970</v>
      </c>
      <c r="Q140" s="27">
        <v>2101</v>
      </c>
      <c r="R140" s="27">
        <v>20</v>
      </c>
      <c r="S140" s="45">
        <v>1</v>
      </c>
      <c r="T140" s="45">
        <v>1</v>
      </c>
      <c r="U140" s="45"/>
      <c r="V140" s="45"/>
      <c r="W140" s="45">
        <v>0.6</v>
      </c>
      <c r="X140" s="45">
        <v>1</v>
      </c>
      <c r="Y140" s="45"/>
      <c r="Z140" s="45"/>
      <c r="AA140" s="45"/>
      <c r="AB140" s="45"/>
      <c r="AC140" s="45"/>
      <c r="AD140" s="45"/>
      <c r="AE140" s="45"/>
      <c r="AF140" s="45">
        <v>1</v>
      </c>
      <c r="AG140" s="45"/>
      <c r="AH140" s="34">
        <v>26250</v>
      </c>
      <c r="AI140" s="34">
        <v>4894580.7082869904</v>
      </c>
      <c r="AJ140" s="34">
        <v>187236.97867149799</v>
      </c>
      <c r="AK140" s="34"/>
      <c r="AM140" s="13" t="str">
        <f t="shared" si="3"/>
        <v>.Industrial Minerals.Products.Glass.Fibreglass.FurnacesSm melters FFM</v>
      </c>
    </row>
    <row r="141" spans="1:39" x14ac:dyDescent="0.3">
      <c r="A141" s="10" t="s">
        <v>140</v>
      </c>
      <c r="B141" s="41"/>
      <c r="C141" s="41"/>
      <c r="D141" s="39"/>
      <c r="E141" s="39"/>
      <c r="F141" s="10" t="s">
        <v>128</v>
      </c>
      <c r="G141" s="39"/>
      <c r="H141" s="40"/>
      <c r="I141" s="39"/>
      <c r="J141" s="39"/>
      <c r="K141" s="39" t="s">
        <v>38</v>
      </c>
      <c r="L141" s="24"/>
      <c r="M141" s="27" t="s">
        <v>39</v>
      </c>
      <c r="N141" s="45"/>
      <c r="O141" s="27"/>
      <c r="P141" s="27">
        <v>1970</v>
      </c>
      <c r="Q141" s="27">
        <v>2101</v>
      </c>
      <c r="R141" s="27">
        <v>20</v>
      </c>
      <c r="S141" s="45"/>
      <c r="T141" s="45"/>
      <c r="U141" s="45"/>
      <c r="V141" s="45"/>
      <c r="W141" s="45">
        <v>0.4</v>
      </c>
      <c r="X141" s="45"/>
      <c r="Y141" s="45"/>
      <c r="Z141" s="45"/>
      <c r="AA141" s="45"/>
      <c r="AB141" s="45"/>
      <c r="AC141" s="45"/>
      <c r="AD141" s="45"/>
      <c r="AE141" s="45"/>
      <c r="AF141" s="45"/>
      <c r="AG141" s="45"/>
      <c r="AH141" s="34">
        <v>26250</v>
      </c>
      <c r="AI141" s="34">
        <v>5384038.4271664796</v>
      </c>
      <c r="AJ141" s="34">
        <v>205960.67653864701</v>
      </c>
      <c r="AK141" s="34"/>
      <c r="AM141" s="13" t="str">
        <f t="shared" si="3"/>
        <v>.Industrial Minerals.Products.Glass.Fibreglass.FurnacesElectric melters EM</v>
      </c>
    </row>
    <row r="142" spans="1:39" x14ac:dyDescent="0.3">
      <c r="A142" s="10" t="s">
        <v>140</v>
      </c>
      <c r="B142" s="41"/>
      <c r="C142" s="41"/>
      <c r="D142" s="39"/>
      <c r="E142" s="39"/>
      <c r="F142" s="10" t="s">
        <v>130</v>
      </c>
      <c r="G142" s="39"/>
      <c r="H142" s="40"/>
      <c r="I142" s="39"/>
      <c r="J142" s="39"/>
      <c r="K142" s="39" t="s">
        <v>38</v>
      </c>
      <c r="L142" s="24"/>
      <c r="M142" s="27" t="s">
        <v>39</v>
      </c>
      <c r="N142" s="45"/>
      <c r="O142" s="27"/>
      <c r="P142" s="27">
        <v>1985</v>
      </c>
      <c r="Q142" s="27">
        <v>2101</v>
      </c>
      <c r="R142" s="27">
        <v>20</v>
      </c>
      <c r="S142" s="45"/>
      <c r="T142" s="45"/>
      <c r="U142" s="45"/>
      <c r="V142" s="45"/>
      <c r="W142" s="45"/>
      <c r="X142" s="45"/>
      <c r="Y142" s="45"/>
      <c r="Z142" s="45"/>
      <c r="AA142" s="45"/>
      <c r="AB142" s="45"/>
      <c r="AC142" s="45"/>
      <c r="AD142" s="45"/>
      <c r="AE142" s="45"/>
      <c r="AF142" s="45"/>
      <c r="AG142" s="45"/>
      <c r="AH142" s="34">
        <v>26250</v>
      </c>
      <c r="AI142" s="34">
        <v>5873496.5371006401</v>
      </c>
      <c r="AJ142" s="34">
        <v>224684.37440579699</v>
      </c>
      <c r="AK142" s="34"/>
      <c r="AM142" s="13" t="str">
        <f t="shared" si="3"/>
        <v>.Industrial Minerals.Products.Glass.Fibreglass.FurnacesFluidized bed Sm melters FBFFM</v>
      </c>
    </row>
    <row r="143" spans="1: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1:39" x14ac:dyDescent="0.3">
      <c r="A144" s="10" t="s">
        <v>141</v>
      </c>
      <c r="B144" s="41"/>
      <c r="C144" s="41"/>
      <c r="D144" s="39"/>
      <c r="E144" s="39"/>
      <c r="G144" s="39"/>
      <c r="H144" s="40"/>
      <c r="I144" s="39"/>
      <c r="J144" s="39"/>
      <c r="K144" s="39" t="s">
        <v>38</v>
      </c>
      <c r="L144" s="24"/>
      <c r="M144" s="27" t="s">
        <v>39</v>
      </c>
      <c r="N144" s="45">
        <v>0.35</v>
      </c>
      <c r="O144" s="27">
        <v>10</v>
      </c>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.Industrial Minerals.Products.Glass.Fibreglass.Form and Finish</v>
      </c>
    </row>
    <row r="145" spans="1:39" x14ac:dyDescent="0.3">
      <c r="A145" s="10" t="s">
        <v>141</v>
      </c>
      <c r="B145" s="41"/>
      <c r="C145" s="41"/>
      <c r="D145" s="39"/>
      <c r="E145" s="39"/>
      <c r="F145" s="10" t="s">
        <v>119</v>
      </c>
      <c r="G145" s="39"/>
      <c r="H145" s="40"/>
      <c r="I145" s="39"/>
      <c r="J145" s="39"/>
      <c r="K145" s="39" t="s">
        <v>38</v>
      </c>
      <c r="L145" s="24"/>
      <c r="M145" s="27" t="s">
        <v>39</v>
      </c>
      <c r="N145" s="45"/>
      <c r="O145" s="27"/>
      <c r="P145" s="27">
        <v>1970</v>
      </c>
      <c r="Q145" s="27">
        <v>2101</v>
      </c>
      <c r="R145" s="27">
        <v>20</v>
      </c>
      <c r="S145" s="45">
        <v>1</v>
      </c>
      <c r="T145" s="45">
        <v>1</v>
      </c>
      <c r="U145" s="45"/>
      <c r="V145" s="45"/>
      <c r="W145" s="45">
        <v>1</v>
      </c>
      <c r="X145" s="45">
        <v>1</v>
      </c>
      <c r="Y145" s="45"/>
      <c r="Z145" s="45"/>
      <c r="AA145" s="45"/>
      <c r="AB145" s="45"/>
      <c r="AC145" s="45"/>
      <c r="AD145" s="45"/>
      <c r="AE145" s="45"/>
      <c r="AF145" s="45">
        <v>1</v>
      </c>
      <c r="AG145" s="45"/>
      <c r="AH145" s="34">
        <v>26250</v>
      </c>
      <c r="AI145" s="34">
        <v>1468374.3298025001</v>
      </c>
      <c r="AJ145" s="34">
        <v>56171.0936014494</v>
      </c>
      <c r="AK145" s="34"/>
      <c r="AM145" s="13" t="str">
        <f t="shared" si="3"/>
        <v>.Industrial Minerals.Products.Glass.Fibreglass.Form and FinishBase tech form anneal FGL</v>
      </c>
    </row>
    <row r="146" spans="1: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1:39" x14ac:dyDescent="0.3">
      <c r="A147" s="10" t="s">
        <v>142</v>
      </c>
      <c r="B147" s="41"/>
      <c r="C147" s="41"/>
      <c r="D147" s="39"/>
      <c r="E147" s="39"/>
      <c r="G147" s="39"/>
      <c r="H147" s="40"/>
      <c r="I147" s="39"/>
      <c r="J147" s="39"/>
      <c r="K147" s="39" t="s">
        <v>38</v>
      </c>
      <c r="L147" s="24"/>
      <c r="M147" s="27" t="s">
        <v>39</v>
      </c>
      <c r="N147" s="45">
        <v>0.35</v>
      </c>
      <c r="O147" s="27">
        <v>10</v>
      </c>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.Industrial Minerals.Products.Bricks.Process</v>
      </c>
    </row>
    <row r="148" spans="1:39" x14ac:dyDescent="0.3">
      <c r="A148" s="10" t="s">
        <v>142</v>
      </c>
      <c r="B148" s="41"/>
      <c r="C148" s="41"/>
      <c r="D148" s="39"/>
      <c r="E148" s="39"/>
      <c r="F148" s="10" t="s">
        <v>143</v>
      </c>
      <c r="G148" s="39"/>
      <c r="H148" s="40"/>
      <c r="I148" s="39"/>
      <c r="J148" s="39"/>
      <c r="K148" s="39" t="s">
        <v>38</v>
      </c>
      <c r="L148" s="24"/>
      <c r="M148" s="27" t="s">
        <v>39</v>
      </c>
      <c r="N148" s="45"/>
      <c r="O148" s="27"/>
      <c r="P148" s="27">
        <v>1950</v>
      </c>
      <c r="Q148" s="27">
        <v>2101</v>
      </c>
      <c r="R148" s="27">
        <v>30</v>
      </c>
      <c r="S148" s="45">
        <v>1</v>
      </c>
      <c r="T148" s="45">
        <v>1</v>
      </c>
      <c r="U148" s="45"/>
      <c r="V148" s="45"/>
      <c r="W148" s="45">
        <v>1</v>
      </c>
      <c r="X148" s="45">
        <v>1</v>
      </c>
      <c r="Y148" s="45"/>
      <c r="Z148" s="45"/>
      <c r="AA148" s="45"/>
      <c r="AB148" s="45"/>
      <c r="AC148" s="45"/>
      <c r="AD148" s="45"/>
      <c r="AE148" s="45"/>
      <c r="AF148" s="45">
        <v>1</v>
      </c>
      <c r="AG148" s="45"/>
      <c r="AH148" s="34">
        <v>32760</v>
      </c>
      <c r="AI148" s="34">
        <v>6157990.0336814504</v>
      </c>
      <c r="AJ148" s="34">
        <v>890873.54451898695</v>
      </c>
      <c r="AK148" s="34"/>
      <c r="AM148" s="13" t="str">
        <f t="shared" si="3"/>
        <v>.Industrial Minerals.Products.Bricks.ProcessTunnel brick kiln NG</v>
      </c>
    </row>
    <row r="149" spans="1:39" x14ac:dyDescent="0.3">
      <c r="A149" s="10" t="s">
        <v>142</v>
      </c>
      <c r="B149" s="41"/>
      <c r="C149" s="41"/>
      <c r="D149" s="39"/>
      <c r="E149" s="39"/>
      <c r="F149" s="10" t="s">
        <v>144</v>
      </c>
      <c r="G149" s="39"/>
      <c r="H149" s="40"/>
      <c r="I149" s="39"/>
      <c r="J149" s="39"/>
      <c r="K149" s="39" t="s">
        <v>38</v>
      </c>
      <c r="L149" s="24"/>
      <c r="M149" s="27" t="s">
        <v>39</v>
      </c>
      <c r="N149" s="45"/>
      <c r="O149" s="27"/>
      <c r="P149" s="27">
        <v>1950</v>
      </c>
      <c r="Q149" s="27">
        <v>2101</v>
      </c>
      <c r="R149" s="27">
        <v>30</v>
      </c>
      <c r="S149" s="45"/>
      <c r="T149" s="45"/>
      <c r="U149" s="45"/>
      <c r="V149" s="45"/>
      <c r="W149" s="45"/>
      <c r="X149" s="45"/>
      <c r="Y149" s="45"/>
      <c r="Z149" s="45"/>
      <c r="AA149" s="45"/>
      <c r="AB149" s="45"/>
      <c r="AC149" s="45"/>
      <c r="AD149" s="45"/>
      <c r="AE149" s="45"/>
      <c r="AF149" s="45"/>
      <c r="AG149" s="45"/>
      <c r="AH149" s="34">
        <v>32760</v>
      </c>
      <c r="AI149" s="34">
        <v>6157990.0336814504</v>
      </c>
      <c r="AJ149" s="34">
        <v>890873.54451898695</v>
      </c>
      <c r="AK149" s="34"/>
      <c r="AM149" s="13" t="str">
        <f t="shared" si="3"/>
        <v>.Industrial Minerals.Products.Bricks.ProcessTunnel brick kiln residual oil</v>
      </c>
    </row>
    <row r="150" spans="1:39" x14ac:dyDescent="0.3">
      <c r="A150" s="10" t="s">
        <v>142</v>
      </c>
      <c r="B150" s="41"/>
      <c r="C150" s="41"/>
      <c r="D150" s="39"/>
      <c r="E150" s="39"/>
      <c r="F150" s="10" t="s">
        <v>145</v>
      </c>
      <c r="G150" s="39"/>
      <c r="H150" s="40"/>
      <c r="I150" s="39"/>
      <c r="J150" s="39"/>
      <c r="K150" s="39" t="s">
        <v>38</v>
      </c>
      <c r="L150" s="24"/>
      <c r="M150" s="27" t="s">
        <v>39</v>
      </c>
      <c r="N150" s="45"/>
      <c r="O150" s="27"/>
      <c r="P150" s="27">
        <v>1950</v>
      </c>
      <c r="Q150" s="27">
        <v>2101</v>
      </c>
      <c r="R150" s="27">
        <v>30</v>
      </c>
      <c r="S150" s="45"/>
      <c r="T150" s="45"/>
      <c r="U150" s="45"/>
      <c r="V150" s="45"/>
      <c r="W150" s="45"/>
      <c r="X150" s="45"/>
      <c r="Y150" s="45"/>
      <c r="Z150" s="45"/>
      <c r="AA150" s="45"/>
      <c r="AB150" s="45"/>
      <c r="AC150" s="45"/>
      <c r="AD150" s="45"/>
      <c r="AE150" s="45"/>
      <c r="AF150" s="45"/>
      <c r="AG150" s="45"/>
      <c r="AH150" s="34">
        <v>32760</v>
      </c>
      <c r="AI150" s="34">
        <v>3649179.7635470899</v>
      </c>
      <c r="AJ150" s="34">
        <v>832455.607173478</v>
      </c>
      <c r="AK150" s="34"/>
      <c r="AM150" s="13" t="str">
        <f t="shared" si="3"/>
        <v>.Industrial Minerals.Products.Bricks.ProcessHoffman brick kiln NG</v>
      </c>
    </row>
    <row r="151" spans="1:39" x14ac:dyDescent="0.3">
      <c r="A151" s="10" t="s">
        <v>142</v>
      </c>
      <c r="B151" s="41"/>
      <c r="C151" s="41"/>
      <c r="D151" s="39"/>
      <c r="E151" s="39"/>
      <c r="F151" s="10" t="s">
        <v>146</v>
      </c>
      <c r="G151" s="39"/>
      <c r="H151" s="40"/>
      <c r="I151" s="39"/>
      <c r="J151" s="39"/>
      <c r="K151" s="39" t="s">
        <v>38</v>
      </c>
      <c r="L151" s="24"/>
      <c r="M151" s="27" t="s">
        <v>39</v>
      </c>
      <c r="N151" s="45"/>
      <c r="O151" s="27"/>
      <c r="P151" s="27">
        <v>1950</v>
      </c>
      <c r="Q151" s="27">
        <v>2101</v>
      </c>
      <c r="R151" s="27">
        <v>30</v>
      </c>
      <c r="S151" s="45"/>
      <c r="T151" s="45"/>
      <c r="U151" s="45"/>
      <c r="V151" s="45"/>
      <c r="W151" s="45"/>
      <c r="X151" s="45"/>
      <c r="Y151" s="45"/>
      <c r="Z151" s="45"/>
      <c r="AA151" s="45"/>
      <c r="AB151" s="45"/>
      <c r="AC151" s="45"/>
      <c r="AD151" s="45"/>
      <c r="AE151" s="45"/>
      <c r="AF151" s="45"/>
      <c r="AG151" s="45"/>
      <c r="AH151" s="34">
        <v>32760</v>
      </c>
      <c r="AI151" s="34">
        <v>3649179.7635470899</v>
      </c>
      <c r="AJ151" s="34">
        <v>832455.607173478</v>
      </c>
      <c r="AK151" s="34"/>
      <c r="AM151" s="13" t="str">
        <f t="shared" si="3"/>
        <v>.Industrial Minerals.Products.Bricks.ProcessHoffman brick kiln residual oil</v>
      </c>
    </row>
    <row r="152" spans="1:39" x14ac:dyDescent="0.3">
      <c r="A152" s="10" t="s">
        <v>142</v>
      </c>
      <c r="B152" s="41"/>
      <c r="C152" s="41"/>
      <c r="D152" s="39"/>
      <c r="E152" s="39"/>
      <c r="F152" s="10" t="s">
        <v>147</v>
      </c>
      <c r="G152" s="39"/>
      <c r="H152" s="40"/>
      <c r="I152" s="39"/>
      <c r="J152" s="39"/>
      <c r="K152" s="39" t="s">
        <v>38</v>
      </c>
      <c r="L152" s="24"/>
      <c r="M152" s="27" t="s">
        <v>39</v>
      </c>
      <c r="N152" s="45"/>
      <c r="O152" s="27"/>
      <c r="P152" s="27">
        <v>1950</v>
      </c>
      <c r="Q152" s="27">
        <v>2101</v>
      </c>
      <c r="R152" s="27">
        <v>30</v>
      </c>
      <c r="S152" s="45"/>
      <c r="T152" s="45"/>
      <c r="U152" s="45"/>
      <c r="V152" s="45"/>
      <c r="W152" s="45"/>
      <c r="X152" s="45"/>
      <c r="Y152" s="45"/>
      <c r="Z152" s="45"/>
      <c r="AA152" s="45"/>
      <c r="AB152" s="45"/>
      <c r="AC152" s="45"/>
      <c r="AD152" s="45"/>
      <c r="AE152" s="45"/>
      <c r="AF152" s="45"/>
      <c r="AG152" s="45"/>
      <c r="AH152" s="34">
        <v>32760</v>
      </c>
      <c r="AI152" s="34">
        <v>3649179.7635470899</v>
      </c>
      <c r="AJ152" s="34">
        <v>832455.607173478</v>
      </c>
      <c r="AK152" s="34"/>
      <c r="AM152" s="13" t="str">
        <f t="shared" si="3"/>
        <v>.Industrial Minerals.Products.Bricks.ProcessHoffman brick kiln coal</v>
      </c>
    </row>
    <row r="153" spans="1: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1:39" x14ac:dyDescent="0.3">
      <c r="A154" s="10" t="s">
        <v>148</v>
      </c>
      <c r="B154" s="41"/>
      <c r="C154" s="41"/>
      <c r="D154" s="39"/>
      <c r="E154" s="39"/>
      <c r="G154" s="39"/>
      <c r="H154" s="40"/>
      <c r="I154" s="39"/>
      <c r="J154" s="39"/>
      <c r="K154" s="39" t="s">
        <v>38</v>
      </c>
      <c r="L154" s="24"/>
      <c r="M154" s="27" t="s">
        <v>149</v>
      </c>
      <c r="N154" s="45">
        <v>0.4</v>
      </c>
      <c r="O154" s="27">
        <v>10</v>
      </c>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.Industrial Minerals.Heat</v>
      </c>
    </row>
    <row r="155" spans="1:39" x14ac:dyDescent="0.3">
      <c r="A155" s="10" t="s">
        <v>148</v>
      </c>
      <c r="B155" s="41"/>
      <c r="C155" s="41"/>
      <c r="D155" s="39"/>
      <c r="E155" s="39"/>
      <c r="F155" s="10" t="s">
        <v>150</v>
      </c>
      <c r="G155" s="39"/>
      <c r="H155" s="40"/>
      <c r="I155" s="39"/>
      <c r="J155" s="39"/>
      <c r="K155" s="39" t="s">
        <v>38</v>
      </c>
      <c r="L155" s="24"/>
      <c r="M155" s="27" t="s">
        <v>149</v>
      </c>
      <c r="N155" s="45"/>
      <c r="O155" s="27"/>
      <c r="P155" s="27">
        <v>1990</v>
      </c>
      <c r="Q155" s="27">
        <v>2101</v>
      </c>
      <c r="R155" s="27">
        <v>20</v>
      </c>
      <c r="S155" s="45"/>
      <c r="T155" s="45">
        <v>0.54700000000000004</v>
      </c>
      <c r="U155" s="45"/>
      <c r="V155" s="45"/>
      <c r="W155" s="45">
        <v>0.05</v>
      </c>
      <c r="X155" s="45">
        <v>4.2000000000000003E-2</v>
      </c>
      <c r="Y155" s="45"/>
      <c r="Z155" s="45"/>
      <c r="AA155" s="45"/>
      <c r="AB155" s="45"/>
      <c r="AC155" s="45"/>
      <c r="AD155" s="45"/>
      <c r="AE155" s="45"/>
      <c r="AF155" s="45"/>
      <c r="AG155" s="45"/>
      <c r="AH155" s="34">
        <v>3720000</v>
      </c>
      <c r="AI155" s="34">
        <v>6092632.0275289696</v>
      </c>
      <c r="AJ155" s="34">
        <v>261314.40955624401</v>
      </c>
      <c r="AK155" s="34"/>
      <c r="AM155" s="13" t="str">
        <f t="shared" si="3"/>
        <v>.Industrial Minerals.HeatNG Std</v>
      </c>
    </row>
    <row r="156" spans="1:39" x14ac:dyDescent="0.3">
      <c r="A156" s="10" t="s">
        <v>148</v>
      </c>
      <c r="B156" s="41"/>
      <c r="C156" s="41"/>
      <c r="D156" s="39"/>
      <c r="E156" s="39"/>
      <c r="F156" s="10" t="s">
        <v>151</v>
      </c>
      <c r="G156" s="39"/>
      <c r="H156" s="40"/>
      <c r="I156" s="39"/>
      <c r="J156" s="39"/>
      <c r="K156" s="39" t="s">
        <v>38</v>
      </c>
      <c r="L156" s="24"/>
      <c r="M156" s="27" t="s">
        <v>149</v>
      </c>
      <c r="N156" s="45"/>
      <c r="O156" s="27"/>
      <c r="P156" s="27">
        <v>1990</v>
      </c>
      <c r="Q156" s="27">
        <v>2101</v>
      </c>
      <c r="R156" s="27">
        <v>20</v>
      </c>
      <c r="S156" s="45">
        <v>0.50700000000000001</v>
      </c>
      <c r="T156" s="45"/>
      <c r="U156" s="45"/>
      <c r="V156" s="45"/>
      <c r="W156" s="45"/>
      <c r="X156" s="45"/>
      <c r="Y156" s="45"/>
      <c r="Z156" s="45"/>
      <c r="AA156" s="45"/>
      <c r="AB156" s="45"/>
      <c r="AC156" s="45"/>
      <c r="AD156" s="45"/>
      <c r="AE156" s="45"/>
      <c r="AF156" s="45"/>
      <c r="AG156" s="45"/>
      <c r="AH156" s="34">
        <v>3720000</v>
      </c>
      <c r="AI156" s="34">
        <v>6950531.64319738</v>
      </c>
      <c r="AJ156" s="34">
        <v>261314.40955624401</v>
      </c>
      <c r="AK156" s="34"/>
      <c r="AM156" s="13" t="str">
        <f t="shared" si="3"/>
        <v>.Industrial Minerals.HeatNG Eff</v>
      </c>
    </row>
    <row r="157" spans="1:39" x14ac:dyDescent="0.3">
      <c r="A157" s="10" t="s">
        <v>148</v>
      </c>
      <c r="B157" s="41"/>
      <c r="C157" s="41"/>
      <c r="D157" s="39"/>
      <c r="E157" s="39"/>
      <c r="F157" s="10" t="s">
        <v>152</v>
      </c>
      <c r="G157" s="39"/>
      <c r="H157" s="40"/>
      <c r="I157" s="39"/>
      <c r="J157" s="39"/>
      <c r="K157" s="39" t="s">
        <v>38</v>
      </c>
      <c r="L157" s="24"/>
      <c r="M157" s="27" t="s">
        <v>149</v>
      </c>
      <c r="N157" s="45"/>
      <c r="O157" s="27"/>
      <c r="P157" s="27">
        <v>1990</v>
      </c>
      <c r="Q157" s="27">
        <v>2101</v>
      </c>
      <c r="R157" s="27">
        <v>20</v>
      </c>
      <c r="S157" s="45"/>
      <c r="T157" s="45"/>
      <c r="U157" s="45"/>
      <c r="V157" s="45"/>
      <c r="W157" s="45">
        <v>5.1999999999999998E-2</v>
      </c>
      <c r="X157" s="45">
        <v>8.4000000000000005E-2</v>
      </c>
      <c r="Y157" s="45"/>
      <c r="Z157" s="45"/>
      <c r="AA157" s="45"/>
      <c r="AB157" s="45"/>
      <c r="AC157" s="45"/>
      <c r="AD157" s="45"/>
      <c r="AE157" s="45"/>
      <c r="AF157" s="45"/>
      <c r="AG157" s="45"/>
      <c r="AH157" s="34">
        <v>3720000</v>
      </c>
      <c r="AI157" s="34">
        <v>6397263.6293151397</v>
      </c>
      <c r="AJ157" s="34">
        <v>261314.40955624401</v>
      </c>
      <c r="AK157" s="34"/>
      <c r="AM157" s="13" t="str">
        <f t="shared" si="3"/>
        <v>.Industrial Minerals.HeatHFO Std</v>
      </c>
    </row>
    <row r="158" spans="1:39" x14ac:dyDescent="0.3">
      <c r="A158" s="10" t="s">
        <v>148</v>
      </c>
      <c r="B158" s="41"/>
      <c r="C158" s="41"/>
      <c r="D158" s="39"/>
      <c r="E158" s="39"/>
      <c r="F158" s="10" t="s">
        <v>153</v>
      </c>
      <c r="G158" s="39"/>
      <c r="H158" s="40"/>
      <c r="I158" s="39"/>
      <c r="J158" s="39"/>
      <c r="K158" s="39" t="s">
        <v>38</v>
      </c>
      <c r="L158" s="24"/>
      <c r="M158" s="27" t="s">
        <v>149</v>
      </c>
      <c r="N158" s="45"/>
      <c r="O158" s="27"/>
      <c r="P158" s="27">
        <v>1990</v>
      </c>
      <c r="Q158" s="27">
        <v>2101</v>
      </c>
      <c r="R158" s="27">
        <v>20</v>
      </c>
      <c r="S158" s="45">
        <v>1.6E-2</v>
      </c>
      <c r="T158" s="45"/>
      <c r="U158" s="45"/>
      <c r="V158" s="45"/>
      <c r="W158" s="45"/>
      <c r="X158" s="45"/>
      <c r="Y158" s="45"/>
      <c r="Z158" s="45"/>
      <c r="AA158" s="45"/>
      <c r="AB158" s="45"/>
      <c r="AC158" s="45"/>
      <c r="AD158" s="45"/>
      <c r="AE158" s="45"/>
      <c r="AF158" s="45"/>
      <c r="AG158" s="45"/>
      <c r="AH158" s="34">
        <v>3720000</v>
      </c>
      <c r="AI158" s="34">
        <v>7298058.2258463502</v>
      </c>
      <c r="AJ158" s="34">
        <v>261314.40955624401</v>
      </c>
      <c r="AK158" s="34"/>
      <c r="AM158" s="13" t="str">
        <f t="shared" si="3"/>
        <v>.Industrial Minerals.HeatHFO Eff</v>
      </c>
    </row>
    <row r="159" spans="1:39" x14ac:dyDescent="0.3">
      <c r="A159" s="10" t="s">
        <v>148</v>
      </c>
      <c r="B159" s="41"/>
      <c r="C159" s="41"/>
      <c r="D159" s="39"/>
      <c r="E159" s="39"/>
      <c r="F159" s="10" t="s">
        <v>154</v>
      </c>
      <c r="G159" s="39"/>
      <c r="H159" s="40"/>
      <c r="I159" s="39"/>
      <c r="J159" s="39"/>
      <c r="K159" s="39" t="s">
        <v>38</v>
      </c>
      <c r="L159" s="24"/>
      <c r="M159" s="27" t="s">
        <v>149</v>
      </c>
      <c r="N159" s="45"/>
      <c r="O159" s="27"/>
      <c r="P159" s="27">
        <v>1990</v>
      </c>
      <c r="Q159" s="27">
        <v>2101</v>
      </c>
      <c r="R159" s="27">
        <v>20</v>
      </c>
      <c r="S159" s="45">
        <v>0.42499999999999999</v>
      </c>
      <c r="T159" s="45">
        <v>0.45300000000000001</v>
      </c>
      <c r="U159" s="45"/>
      <c r="V159" s="45"/>
      <c r="W159" s="45">
        <v>0.58099999999999996</v>
      </c>
      <c r="X159" s="45">
        <v>0.46700000000000003</v>
      </c>
      <c r="Y159" s="45"/>
      <c r="Z159" s="45"/>
      <c r="AA159" s="45"/>
      <c r="AB159" s="45"/>
      <c r="AC159" s="45"/>
      <c r="AD159" s="45"/>
      <c r="AE159" s="45"/>
      <c r="AF159" s="45">
        <v>0.87</v>
      </c>
      <c r="AG159" s="45"/>
      <c r="AH159" s="34">
        <v>3720000</v>
      </c>
      <c r="AI159" s="34">
        <v>18277896.084123399</v>
      </c>
      <c r="AJ159" s="34">
        <v>261314.40955624401</v>
      </c>
      <c r="AK159" s="34"/>
      <c r="AM159" s="13" t="str">
        <f t="shared" si="3"/>
        <v>.Industrial Minerals.HeatCoal Std</v>
      </c>
    </row>
    <row r="160" spans="1:39" x14ac:dyDescent="0.3">
      <c r="A160" s="10" t="s">
        <v>148</v>
      </c>
      <c r="B160" s="41"/>
      <c r="C160" s="41"/>
      <c r="D160" s="39"/>
      <c r="E160" s="39"/>
      <c r="F160" s="10" t="s">
        <v>155</v>
      </c>
      <c r="G160" s="39"/>
      <c r="H160" s="40"/>
      <c r="I160" s="39"/>
      <c r="J160" s="39"/>
      <c r="K160" s="39" t="s">
        <v>38</v>
      </c>
      <c r="L160" s="24"/>
      <c r="M160" s="27" t="s">
        <v>149</v>
      </c>
      <c r="N160" s="45"/>
      <c r="O160" s="27"/>
      <c r="P160" s="27">
        <v>1990</v>
      </c>
      <c r="Q160" s="27">
        <v>2101</v>
      </c>
      <c r="R160" s="27">
        <v>20</v>
      </c>
      <c r="S160" s="45">
        <v>3.4000000000000002E-2</v>
      </c>
      <c r="T160" s="45"/>
      <c r="U160" s="45"/>
      <c r="V160" s="45"/>
      <c r="W160" s="45">
        <v>0.23400000000000001</v>
      </c>
      <c r="X160" s="45">
        <v>0.377</v>
      </c>
      <c r="Y160" s="45"/>
      <c r="Z160" s="45"/>
      <c r="AA160" s="45"/>
      <c r="AB160" s="45"/>
      <c r="AC160" s="45"/>
      <c r="AD160" s="45"/>
      <c r="AE160" s="45"/>
      <c r="AF160" s="45"/>
      <c r="AG160" s="45"/>
      <c r="AH160" s="34">
        <v>3720000</v>
      </c>
      <c r="AI160" s="34">
        <v>18277896.084123399</v>
      </c>
      <c r="AJ160" s="34">
        <v>261314.40955624401</v>
      </c>
      <c r="AK160" s="34"/>
      <c r="AM160" s="13" t="str">
        <f t="shared" si="3"/>
        <v>.Industrial Minerals.Heatcoke Std</v>
      </c>
    </row>
    <row r="161" spans="1:39" x14ac:dyDescent="0.3">
      <c r="A161" s="10" t="s">
        <v>148</v>
      </c>
      <c r="B161" s="41"/>
      <c r="C161" s="41"/>
      <c r="D161" s="39"/>
      <c r="E161" s="39"/>
      <c r="F161" s="10" t="s">
        <v>156</v>
      </c>
      <c r="G161" s="39"/>
      <c r="H161" s="40"/>
      <c r="I161" s="39"/>
      <c r="J161" s="39"/>
      <c r="K161" s="39" t="s">
        <v>38</v>
      </c>
      <c r="L161" s="24"/>
      <c r="M161" s="27" t="s">
        <v>149</v>
      </c>
      <c r="N161" s="45"/>
      <c r="O161" s="27"/>
      <c r="P161" s="27">
        <v>1990</v>
      </c>
      <c r="Q161" s="27">
        <v>2101</v>
      </c>
      <c r="R161" s="27">
        <v>20</v>
      </c>
      <c r="S161" s="45">
        <v>1.7999999999999999E-2</v>
      </c>
      <c r="T161" s="45"/>
      <c r="U161" s="45"/>
      <c r="V161" s="45"/>
      <c r="W161" s="45">
        <v>8.3000000000000004E-2</v>
      </c>
      <c r="X161" s="45">
        <v>0.03</v>
      </c>
      <c r="Y161" s="45"/>
      <c r="Z161" s="45"/>
      <c r="AA161" s="45"/>
      <c r="AB161" s="45"/>
      <c r="AC161" s="45"/>
      <c r="AD161" s="45"/>
      <c r="AE161" s="45"/>
      <c r="AF161" s="45">
        <v>0.13</v>
      </c>
      <c r="AG161" s="45"/>
      <c r="AH161" s="34">
        <v>3720000</v>
      </c>
      <c r="AI161" s="34">
        <v>18277896.084123399</v>
      </c>
      <c r="AJ161" s="34">
        <v>261314.40955624401</v>
      </c>
      <c r="AK161" s="34"/>
      <c r="AM161" s="13" t="str">
        <f t="shared" si="3"/>
        <v>.Industrial Minerals.Heatwaste fuel Std</v>
      </c>
    </row>
    <row r="162" spans="1:39" x14ac:dyDescent="0.3">
      <c r="A162" s="10" t="s">
        <v>148</v>
      </c>
      <c r="B162" s="41"/>
      <c r="C162" s="41"/>
      <c r="D162" s="39"/>
      <c r="E162" s="39"/>
      <c r="F162" s="10" t="s">
        <v>157</v>
      </c>
      <c r="G162" s="39"/>
      <c r="H162" s="40"/>
      <c r="I162" s="39"/>
      <c r="J162" s="39"/>
      <c r="K162" s="39" t="s">
        <v>38</v>
      </c>
      <c r="L162" s="24"/>
      <c r="M162" s="27" t="s">
        <v>149</v>
      </c>
      <c r="N162" s="45"/>
      <c r="O162" s="27"/>
      <c r="P162" s="27">
        <v>2015</v>
      </c>
      <c r="Q162" s="27">
        <v>2101</v>
      </c>
      <c r="R162" s="27">
        <v>20</v>
      </c>
      <c r="S162" s="45"/>
      <c r="T162" s="45"/>
      <c r="U162" s="45"/>
      <c r="V162" s="45"/>
      <c r="W162" s="45"/>
      <c r="X162" s="45"/>
      <c r="Y162" s="45"/>
      <c r="Z162" s="45"/>
      <c r="AA162" s="45"/>
      <c r="AB162" s="45"/>
      <c r="AC162" s="45"/>
      <c r="AD162" s="45"/>
      <c r="AE162" s="45"/>
      <c r="AF162" s="45"/>
      <c r="AG162" s="45"/>
      <c r="AH162" s="34">
        <v>3720000</v>
      </c>
      <c r="AI162" s="34">
        <v>6950531.64319738</v>
      </c>
      <c r="AJ162" s="34">
        <v>261314.40955624401</v>
      </c>
      <c r="AK162" s="34"/>
      <c r="AM162" s="13" t="str">
        <f t="shared" si="3"/>
        <v>.Industrial Minerals.HeatNG Eff with CCS</v>
      </c>
    </row>
    <row r="163" spans="1:39" x14ac:dyDescent="0.3">
      <c r="A163" s="10" t="s">
        <v>148</v>
      </c>
      <c r="B163" s="41"/>
      <c r="C163" s="41"/>
      <c r="D163" s="39"/>
      <c r="E163" s="39"/>
      <c r="F163" s="10" t="s">
        <v>158</v>
      </c>
      <c r="G163" s="39"/>
      <c r="H163" s="40"/>
      <c r="I163" s="39"/>
      <c r="J163" s="39"/>
      <c r="K163" s="39" t="s">
        <v>38</v>
      </c>
      <c r="L163" s="24"/>
      <c r="M163" s="27" t="s">
        <v>149</v>
      </c>
      <c r="N163" s="45"/>
      <c r="O163" s="27"/>
      <c r="P163" s="27">
        <v>2015</v>
      </c>
      <c r="Q163" s="27">
        <v>2101</v>
      </c>
      <c r="R163" s="27">
        <v>20</v>
      </c>
      <c r="S163" s="45"/>
      <c r="T163" s="45"/>
      <c r="U163" s="45"/>
      <c r="V163" s="45"/>
      <c r="W163" s="45"/>
      <c r="X163" s="45"/>
      <c r="Y163" s="45"/>
      <c r="Z163" s="45"/>
      <c r="AA163" s="45"/>
      <c r="AB163" s="45"/>
      <c r="AC163" s="45"/>
      <c r="AD163" s="45"/>
      <c r="AE163" s="45"/>
      <c r="AF163" s="45"/>
      <c r="AG163" s="45"/>
      <c r="AH163" s="34">
        <v>3720000</v>
      </c>
      <c r="AI163" s="34">
        <v>18277896.084123399</v>
      </c>
      <c r="AJ163" s="34">
        <v>261314.40955624401</v>
      </c>
      <c r="AK163" s="34"/>
      <c r="AM163" s="13" t="str">
        <f t="shared" si="3"/>
        <v>.Industrial Minerals.HeatCoal Std with CCS</v>
      </c>
    </row>
    <row r="164" spans="1:39" x14ac:dyDescent="0.3">
      <c r="A164" s="10" t="s">
        <v>148</v>
      </c>
      <c r="B164" s="41"/>
      <c r="C164" s="41"/>
      <c r="D164" s="39"/>
      <c r="E164" s="39"/>
      <c r="F164" s="10" t="s">
        <v>159</v>
      </c>
      <c r="G164" s="39"/>
      <c r="H164" s="40"/>
      <c r="I164" s="39"/>
      <c r="J164" s="39"/>
      <c r="K164" s="39" t="s">
        <v>38</v>
      </c>
      <c r="L164" s="24"/>
      <c r="M164" s="27" t="s">
        <v>149</v>
      </c>
      <c r="N164" s="45"/>
      <c r="O164" s="27"/>
      <c r="P164" s="27">
        <v>1990</v>
      </c>
      <c r="Q164" s="27">
        <v>2101</v>
      </c>
      <c r="R164" s="27">
        <v>20</v>
      </c>
      <c r="S164" s="45"/>
      <c r="T164" s="45"/>
      <c r="U164" s="45"/>
      <c r="V164" s="45"/>
      <c r="W164" s="45"/>
      <c r="X164" s="45"/>
      <c r="Y164" s="45"/>
      <c r="Z164" s="45"/>
      <c r="AA164" s="45"/>
      <c r="AB164" s="45"/>
      <c r="AC164" s="45"/>
      <c r="AD164" s="45"/>
      <c r="AE164" s="45"/>
      <c r="AF164" s="45"/>
      <c r="AG164" s="45"/>
      <c r="AH164" s="34">
        <v>3720000</v>
      </c>
      <c r="AI164" s="34">
        <v>6950531.64319738</v>
      </c>
      <c r="AJ164" s="34">
        <v>261314.40955624401</v>
      </c>
      <c r="AK164" s="34"/>
      <c r="AM164" s="13" t="str">
        <f t="shared" si="3"/>
        <v>.Industrial Minerals.Heathydrogen Eff</v>
      </c>
    </row>
    <row r="165" spans="1:39" x14ac:dyDescent="0.3">
      <c r="A165" s="10" t="s">
        <v>148</v>
      </c>
      <c r="B165" s="41"/>
      <c r="C165" s="41"/>
      <c r="D165" s="39"/>
      <c r="E165" s="39"/>
      <c r="F165" s="10" t="s">
        <v>160</v>
      </c>
      <c r="G165" s="39"/>
      <c r="H165" s="40"/>
      <c r="I165" s="39"/>
      <c r="J165" s="39"/>
      <c r="K165" s="39" t="s">
        <v>38</v>
      </c>
      <c r="L165" s="24"/>
      <c r="M165" s="27" t="s">
        <v>149</v>
      </c>
      <c r="N165" s="45"/>
      <c r="O165" s="27"/>
      <c r="P165" s="27">
        <v>2025</v>
      </c>
      <c r="Q165" s="27">
        <v>2101</v>
      </c>
      <c r="R165" s="27">
        <v>20</v>
      </c>
      <c r="S165" s="45"/>
      <c r="T165" s="45"/>
      <c r="U165" s="45"/>
      <c r="V165" s="45"/>
      <c r="W165" s="45"/>
      <c r="X165" s="45"/>
      <c r="Y165" s="45"/>
      <c r="Z165" s="45"/>
      <c r="AA165" s="45"/>
      <c r="AB165" s="45"/>
      <c r="AC165" s="45"/>
      <c r="AD165" s="45"/>
      <c r="AE165" s="45"/>
      <c r="AF165" s="45"/>
      <c r="AG165" s="45"/>
      <c r="AH165" s="34">
        <v>3720000</v>
      </c>
      <c r="AI165" s="34">
        <v>18277896.084123399</v>
      </c>
      <c r="AJ165" s="34">
        <v>261314.40955624401</v>
      </c>
      <c r="AK165" s="34"/>
      <c r="AM165" s="13" t="str">
        <f t="shared" si="3"/>
        <v>.Industrial Minerals.HeatBiomass Std</v>
      </c>
    </row>
    <row r="166" spans="1:39" x14ac:dyDescent="0.3">
      <c r="A166" s="10" t="s">
        <v>148</v>
      </c>
      <c r="B166" s="41"/>
      <c r="C166" s="41"/>
      <c r="D166" s="39"/>
      <c r="E166" s="39"/>
      <c r="F166" s="10" t="s">
        <v>161</v>
      </c>
      <c r="G166" s="39"/>
      <c r="H166" s="40"/>
      <c r="I166" s="39"/>
      <c r="J166" s="39"/>
      <c r="K166" s="39" t="s">
        <v>38</v>
      </c>
      <c r="L166" s="24"/>
      <c r="M166" s="27" t="s">
        <v>149</v>
      </c>
      <c r="N166" s="45"/>
      <c r="O166" s="27"/>
      <c r="P166" s="27">
        <v>1990</v>
      </c>
      <c r="Q166" s="27">
        <v>2101</v>
      </c>
      <c r="R166" s="27">
        <v>20</v>
      </c>
      <c r="S166" s="45"/>
      <c r="T166" s="45"/>
      <c r="U166" s="45"/>
      <c r="V166" s="45"/>
      <c r="W166" s="45"/>
      <c r="X166" s="45"/>
      <c r="Y166" s="45"/>
      <c r="Z166" s="45"/>
      <c r="AA166" s="45"/>
      <c r="AB166" s="45"/>
      <c r="AC166" s="45"/>
      <c r="AD166" s="45"/>
      <c r="AE166" s="45"/>
      <c r="AF166" s="45"/>
      <c r="AG166" s="45"/>
      <c r="AH166" s="34">
        <v>3720000</v>
      </c>
      <c r="AI166" s="34">
        <v>41956096.710571997</v>
      </c>
      <c r="AJ166" s="34">
        <v>2059095.01559581</v>
      </c>
      <c r="AK166" s="34"/>
      <c r="AM166" s="13" t="str">
        <f t="shared" si="3"/>
        <v>.Industrial Minerals.HeatOil</v>
      </c>
    </row>
    <row r="167" spans="1:39" x14ac:dyDescent="0.3">
      <c r="A167" s="10" t="s">
        <v>148</v>
      </c>
      <c r="B167" s="41"/>
      <c r="C167" s="41"/>
      <c r="D167" s="39"/>
      <c r="E167" s="39"/>
      <c r="F167" s="10" t="s">
        <v>162</v>
      </c>
      <c r="G167" s="39"/>
      <c r="H167" s="40"/>
      <c r="I167" s="39"/>
      <c r="J167" s="39"/>
      <c r="K167" s="39" t="s">
        <v>38</v>
      </c>
      <c r="L167" s="24"/>
      <c r="M167" s="27" t="s">
        <v>149</v>
      </c>
      <c r="N167" s="45"/>
      <c r="O167" s="27"/>
      <c r="P167" s="27">
        <v>1985</v>
      </c>
      <c r="Q167" s="27">
        <v>2101</v>
      </c>
      <c r="R167" s="27">
        <v>20</v>
      </c>
      <c r="S167" s="45"/>
      <c r="T167" s="45"/>
      <c r="U167" s="45"/>
      <c r="V167" s="45"/>
      <c r="W167" s="45"/>
      <c r="X167" s="45"/>
      <c r="Y167" s="45"/>
      <c r="Z167" s="45"/>
      <c r="AA167" s="45"/>
      <c r="AB167" s="45"/>
      <c r="AC167" s="45"/>
      <c r="AD167" s="45"/>
      <c r="AE167" s="45"/>
      <c r="AF167" s="45"/>
      <c r="AG167" s="45"/>
      <c r="AH167" s="34">
        <v>986000</v>
      </c>
      <c r="AI167" s="34">
        <v>13884968.375822799</v>
      </c>
      <c r="AJ167" s="34">
        <v>682223.78832475003</v>
      </c>
      <c r="AK167" s="34"/>
      <c r="AM167" s="13" t="str">
        <f t="shared" si="3"/>
        <v>.Industrial Minerals.HeatHFO III</v>
      </c>
    </row>
    <row r="168" spans="1:39" x14ac:dyDescent="0.3">
      <c r="A168" s="10" t="s">
        <v>148</v>
      </c>
      <c r="B168" s="41"/>
      <c r="C168" s="41"/>
      <c r="D168" s="39"/>
      <c r="E168" s="39"/>
      <c r="F168" s="10" t="s">
        <v>163</v>
      </c>
      <c r="G168" s="39"/>
      <c r="H168" s="40"/>
      <c r="I168" s="39"/>
      <c r="J168" s="39"/>
      <c r="K168" s="39" t="s">
        <v>38</v>
      </c>
      <c r="L168" s="24"/>
      <c r="M168" s="27" t="s">
        <v>149</v>
      </c>
      <c r="N168" s="45"/>
      <c r="O168" s="27"/>
      <c r="P168" s="27">
        <v>2000</v>
      </c>
      <c r="Q168" s="27">
        <v>2101</v>
      </c>
      <c r="R168" s="27">
        <v>20</v>
      </c>
      <c r="S168" s="45"/>
      <c r="T168" s="45"/>
      <c r="U168" s="45"/>
      <c r="V168" s="45"/>
      <c r="W168" s="45"/>
      <c r="X168" s="45"/>
      <c r="Y168" s="45"/>
      <c r="Z168" s="45"/>
      <c r="AA168" s="45"/>
      <c r="AB168" s="45"/>
      <c r="AC168" s="45"/>
      <c r="AD168" s="45"/>
      <c r="AE168" s="45"/>
      <c r="AF168" s="45"/>
      <c r="AG168" s="45"/>
      <c r="AH168" s="34">
        <v>4686533</v>
      </c>
      <c r="AI168" s="34">
        <v>72279841.625794396</v>
      </c>
      <c r="AJ168" s="34">
        <v>8813319.6685651205</v>
      </c>
      <c r="AK168" s="34"/>
      <c r="AM168" s="13" t="str">
        <f t="shared" si="3"/>
        <v>.Industrial Minerals.HeatNG 40H</v>
      </c>
    </row>
    <row r="169" spans="1:39" x14ac:dyDescent="0.3">
      <c r="A169" s="10" t="s">
        <v>148</v>
      </c>
      <c r="B169" s="41"/>
      <c r="C169" s="41"/>
      <c r="D169" s="39"/>
      <c r="E169" s="39"/>
      <c r="F169" s="10" t="s">
        <v>164</v>
      </c>
      <c r="G169" s="39"/>
      <c r="H169" s="40"/>
      <c r="I169" s="39"/>
      <c r="J169" s="39"/>
      <c r="K169" s="39" t="s">
        <v>38</v>
      </c>
      <c r="L169" s="24"/>
      <c r="M169" s="27" t="s">
        <v>149</v>
      </c>
      <c r="N169" s="45"/>
      <c r="O169" s="27"/>
      <c r="P169" s="27">
        <v>2000</v>
      </c>
      <c r="Q169" s="27">
        <v>2101</v>
      </c>
      <c r="R169" s="27">
        <v>20</v>
      </c>
      <c r="S169" s="45"/>
      <c r="T169" s="45"/>
      <c r="U169" s="45"/>
      <c r="V169" s="45"/>
      <c r="W169" s="45"/>
      <c r="X169" s="45"/>
      <c r="Y169" s="45"/>
      <c r="Z169" s="45"/>
      <c r="AA169" s="45"/>
      <c r="AB169" s="45"/>
      <c r="AC169" s="45"/>
      <c r="AD169" s="45"/>
      <c r="AE169" s="45"/>
      <c r="AF169" s="45"/>
      <c r="AG169" s="45"/>
      <c r="AH169" s="34">
        <v>1171633</v>
      </c>
      <c r="AI169" s="34">
        <v>22412353.992990699</v>
      </c>
      <c r="AJ169" s="34">
        <v>2867259.8079717201</v>
      </c>
      <c r="AK169" s="34"/>
      <c r="AM169" s="13" t="str">
        <f t="shared" si="3"/>
        <v>.Industrial Minerals.HeatNG 10H</v>
      </c>
    </row>
    <row r="170" spans="1:39" x14ac:dyDescent="0.3">
      <c r="A170" s="10" t="s">
        <v>148</v>
      </c>
      <c r="B170" s="41"/>
      <c r="C170" s="41"/>
      <c r="D170" s="39"/>
      <c r="E170" s="39"/>
      <c r="F170" s="10" t="s">
        <v>165</v>
      </c>
      <c r="G170" s="39"/>
      <c r="H170" s="40"/>
      <c r="I170" s="39"/>
      <c r="J170" s="39"/>
      <c r="K170" s="39" t="s">
        <v>38</v>
      </c>
      <c r="L170" s="24"/>
      <c r="M170" s="27" t="s">
        <v>149</v>
      </c>
      <c r="N170" s="45"/>
      <c r="O170" s="27"/>
      <c r="P170" s="27">
        <v>2000</v>
      </c>
      <c r="Q170" s="27">
        <v>2101</v>
      </c>
      <c r="R170" s="27">
        <v>20</v>
      </c>
      <c r="S170" s="45"/>
      <c r="T170" s="45"/>
      <c r="U170" s="45"/>
      <c r="V170" s="45"/>
      <c r="W170" s="45"/>
      <c r="X170" s="45"/>
      <c r="Y170" s="45"/>
      <c r="Z170" s="45"/>
      <c r="AA170" s="45"/>
      <c r="AB170" s="45"/>
      <c r="AC170" s="45"/>
      <c r="AD170" s="45"/>
      <c r="AE170" s="45"/>
      <c r="AF170" s="45"/>
      <c r="AG170" s="45"/>
      <c r="AH170" s="34">
        <v>1646179</v>
      </c>
      <c r="AI170" s="34">
        <v>72279841.625794396</v>
      </c>
      <c r="AJ170" s="34">
        <v>8813319.6685651205</v>
      </c>
      <c r="AK170" s="34"/>
      <c r="AM170" s="13" t="str">
        <f t="shared" si="3"/>
        <v>.Industrial Minerals.HeatNG 40L</v>
      </c>
    </row>
    <row r="171" spans="1:39" x14ac:dyDescent="0.3">
      <c r="A171" s="10" t="s">
        <v>148</v>
      </c>
      <c r="B171" s="41"/>
      <c r="C171" s="41"/>
      <c r="D171" s="39"/>
      <c r="E171" s="39"/>
      <c r="F171" s="10" t="s">
        <v>166</v>
      </c>
      <c r="G171" s="39"/>
      <c r="H171" s="40"/>
      <c r="I171" s="39"/>
      <c r="J171" s="39"/>
      <c r="K171" s="39" t="s">
        <v>38</v>
      </c>
      <c r="L171" s="24"/>
      <c r="M171" s="27" t="s">
        <v>149</v>
      </c>
      <c r="N171" s="45"/>
      <c r="O171" s="27"/>
      <c r="P171" s="27">
        <v>2000</v>
      </c>
      <c r="Q171" s="27">
        <v>2101</v>
      </c>
      <c r="R171" s="27">
        <v>20</v>
      </c>
      <c r="S171" s="45"/>
      <c r="T171" s="45"/>
      <c r="U171" s="45"/>
      <c r="V171" s="45"/>
      <c r="W171" s="45"/>
      <c r="X171" s="45"/>
      <c r="Y171" s="45"/>
      <c r="Z171" s="45"/>
      <c r="AA171" s="45"/>
      <c r="AB171" s="45"/>
      <c r="AC171" s="45"/>
      <c r="AD171" s="45"/>
      <c r="AE171" s="45"/>
      <c r="AF171" s="45"/>
      <c r="AG171" s="45"/>
      <c r="AH171" s="34">
        <v>411545</v>
      </c>
      <c r="AI171" s="34">
        <v>22412353.992990699</v>
      </c>
      <c r="AJ171" s="34">
        <v>2867259.8079717201</v>
      </c>
      <c r="AK171" s="34"/>
      <c r="AM171" s="13" t="str">
        <f t="shared" si="3"/>
        <v>.Industrial Minerals.HeatNG 10L</v>
      </c>
    </row>
    <row r="172" spans="1:39" x14ac:dyDescent="0.3">
      <c r="A172" s="10" t="s">
        <v>148</v>
      </c>
      <c r="B172" s="41"/>
      <c r="C172" s="41"/>
      <c r="D172" s="39"/>
      <c r="E172" s="39"/>
      <c r="F172" s="10" t="s">
        <v>167</v>
      </c>
      <c r="G172" s="39"/>
      <c r="H172" s="40"/>
      <c r="I172" s="39"/>
      <c r="J172" s="39"/>
      <c r="K172" s="39" t="s">
        <v>38</v>
      </c>
      <c r="L172" s="24"/>
      <c r="M172" s="27" t="s">
        <v>149</v>
      </c>
      <c r="N172" s="45"/>
      <c r="O172" s="27"/>
      <c r="P172" s="27">
        <v>2000</v>
      </c>
      <c r="Q172" s="27">
        <v>2101</v>
      </c>
      <c r="R172" s="27">
        <v>20</v>
      </c>
      <c r="S172" s="45"/>
      <c r="T172" s="45"/>
      <c r="U172" s="45"/>
      <c r="V172" s="45"/>
      <c r="W172" s="45"/>
      <c r="X172" s="45"/>
      <c r="Y172" s="45"/>
      <c r="Z172" s="45"/>
      <c r="AA172" s="45"/>
      <c r="AB172" s="45"/>
      <c r="AC172" s="45"/>
      <c r="AD172" s="45"/>
      <c r="AE172" s="45"/>
      <c r="AF172" s="45"/>
      <c r="AG172" s="45"/>
      <c r="AH172" s="34">
        <v>339239</v>
      </c>
      <c r="AI172" s="34">
        <v>8175415.4907850502</v>
      </c>
      <c r="AJ172" s="34">
        <v>71954.060308177999</v>
      </c>
      <c r="AK172" s="34"/>
      <c r="AM172" s="13" t="str">
        <f t="shared" si="3"/>
        <v>.Industrial Minerals.HeatSI NG6</v>
      </c>
    </row>
    <row r="173" spans="1: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1:39" x14ac:dyDescent="0.3">
      <c r="A174" s="10" t="s">
        <v>168</v>
      </c>
      <c r="B174" s="41"/>
      <c r="C174" s="41"/>
      <c r="D174" s="39"/>
      <c r="E174" s="39"/>
      <c r="G174" s="39"/>
      <c r="H174" s="40"/>
      <c r="I174" s="39"/>
      <c r="J174" s="39"/>
      <c r="K174" s="39" t="s">
        <v>38</v>
      </c>
      <c r="L174" s="24"/>
      <c r="M174" s="27" t="s">
        <v>149</v>
      </c>
      <c r="N174" s="45">
        <v>0.1</v>
      </c>
      <c r="O174" s="27">
        <v>15</v>
      </c>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.Industrial Minerals.Methane Blend</v>
      </c>
    </row>
    <row r="175" spans="1:39" x14ac:dyDescent="0.3">
      <c r="A175" s="10" t="s">
        <v>168</v>
      </c>
      <c r="B175" s="41"/>
      <c r="C175" s="41"/>
      <c r="D175" s="39"/>
      <c r="E175" s="39"/>
      <c r="F175" s="10" t="s">
        <v>169</v>
      </c>
      <c r="G175" s="39"/>
      <c r="H175" s="40"/>
      <c r="I175" s="39"/>
      <c r="J175" s="39"/>
      <c r="K175" s="39" t="s">
        <v>38</v>
      </c>
      <c r="L175" s="24"/>
      <c r="M175" s="27" t="s">
        <v>149</v>
      </c>
      <c r="N175" s="45"/>
      <c r="O175" s="27"/>
      <c r="P175" s="27">
        <v>2000</v>
      </c>
      <c r="Q175" s="27">
        <v>2101</v>
      </c>
      <c r="R175" s="27">
        <v>1</v>
      </c>
      <c r="S175" s="45">
        <v>1</v>
      </c>
      <c r="T175" s="45">
        <v>1</v>
      </c>
      <c r="U175" s="45"/>
      <c r="V175" s="45"/>
      <c r="W175" s="45">
        <v>1</v>
      </c>
      <c r="X175" s="45">
        <v>1</v>
      </c>
      <c r="Y175" s="45"/>
      <c r="Z175" s="45"/>
      <c r="AA175" s="45"/>
      <c r="AB175" s="45"/>
      <c r="AC175" s="45"/>
      <c r="AD175" s="45"/>
      <c r="AE175" s="45"/>
      <c r="AF175" s="45">
        <v>1</v>
      </c>
      <c r="AG175" s="45"/>
      <c r="AH175" s="34">
        <v>1</v>
      </c>
      <c r="AI175" s="34">
        <v>0</v>
      </c>
      <c r="AJ175" s="34">
        <v>0</v>
      </c>
      <c r="AK175" s="34"/>
      <c r="AM175" s="13" t="str">
        <f t="shared" si="3"/>
        <v>.Industrial Minerals.Methane BlendNG</v>
      </c>
    </row>
    <row r="176" spans="1:39" x14ac:dyDescent="0.3">
      <c r="A176" s="10" t="s">
        <v>168</v>
      </c>
      <c r="B176" s="41"/>
      <c r="C176" s="41"/>
      <c r="D176" s="39"/>
      <c r="E176" s="39"/>
      <c r="F176" s="10" t="s">
        <v>170</v>
      </c>
      <c r="G176" s="39"/>
      <c r="H176" s="40"/>
      <c r="I176" s="39"/>
      <c r="J176" s="39"/>
      <c r="K176" s="39" t="s">
        <v>171</v>
      </c>
      <c r="L176" s="24"/>
      <c r="M176" s="27" t="s">
        <v>149</v>
      </c>
      <c r="N176" s="45"/>
      <c r="O176" s="27"/>
      <c r="P176" s="27">
        <v>2025</v>
      </c>
      <c r="Q176" s="27">
        <v>2101</v>
      </c>
      <c r="R176" s="27">
        <v>1</v>
      </c>
      <c r="S176" s="45"/>
      <c r="T176" s="45"/>
      <c r="U176" s="45"/>
      <c r="V176" s="45"/>
      <c r="W176" s="45"/>
      <c r="X176" s="45"/>
      <c r="Y176" s="45"/>
      <c r="Z176" s="45"/>
      <c r="AA176" s="45"/>
      <c r="AB176" s="45"/>
      <c r="AC176" s="45"/>
      <c r="AD176" s="45"/>
      <c r="AE176" s="45"/>
      <c r="AF176" s="45"/>
      <c r="AG176" s="45"/>
      <c r="AH176" s="34">
        <v>1</v>
      </c>
      <c r="AI176" s="34">
        <v>0</v>
      </c>
      <c r="AJ176" s="34">
        <v>0</v>
      </c>
      <c r="AK176" s="34"/>
      <c r="AM176" s="13" t="str">
        <f t="shared" si="3"/>
        <v>.Industrial Minerals.Methane BlendBiogas</v>
      </c>
    </row>
    <row r="177" spans="1:39" x14ac:dyDescent="0.3">
      <c r="A177" s="10" t="s">
        <v>168</v>
      </c>
      <c r="B177" s="41"/>
      <c r="C177" s="41"/>
      <c r="D177" s="39"/>
      <c r="E177" s="39"/>
      <c r="F177" t="s">
        <v>172</v>
      </c>
      <c r="G177" s="39"/>
      <c r="H177" s="40"/>
      <c r="I177" s="39"/>
      <c r="J177" s="39"/>
      <c r="K177" s="39" t="s">
        <v>173</v>
      </c>
      <c r="L177" s="24"/>
      <c r="M177" s="27" t="s">
        <v>149</v>
      </c>
      <c r="N177" s="45"/>
      <c r="O177" s="27"/>
      <c r="P177" s="27">
        <v>2030</v>
      </c>
      <c r="Q177" s="27">
        <v>2101</v>
      </c>
      <c r="R177" s="27">
        <v>1</v>
      </c>
      <c r="S177" s="45"/>
      <c r="T177" s="45"/>
      <c r="U177" s="45"/>
      <c r="V177" s="45"/>
      <c r="W177" s="45"/>
      <c r="X177" s="45"/>
      <c r="Y177" s="45"/>
      <c r="Z177" s="45"/>
      <c r="AA177" s="45"/>
      <c r="AB177" s="45"/>
      <c r="AC177" s="45"/>
      <c r="AD177" s="45"/>
      <c r="AE177" s="45"/>
      <c r="AF177" s="45"/>
      <c r="AG177" s="45"/>
      <c r="AH177" s="34">
        <v>1</v>
      </c>
      <c r="AI177" s="34">
        <v>0</v>
      </c>
      <c r="AJ177" s="34">
        <v>0</v>
      </c>
      <c r="AK177" s="34"/>
      <c r="AM177" s="13" t="str">
        <f t="shared" si="3"/>
        <v>.Industrial Minerals.Methane BlendBiomass Gasification</v>
      </c>
    </row>
    <row r="178" spans="1:39" x14ac:dyDescent="0.3">
      <c r="A178" s="10" t="s">
        <v>168</v>
      </c>
      <c r="B178" s="41"/>
      <c r="C178" s="41"/>
      <c r="D178" s="39"/>
      <c r="E178" s="39"/>
      <c r="F178" t="s">
        <v>174</v>
      </c>
      <c r="G178" s="39"/>
      <c r="H178" s="40"/>
      <c r="I178" s="39"/>
      <c r="J178" s="39"/>
      <c r="K178" s="39" t="s">
        <v>38</v>
      </c>
      <c r="L178" s="24"/>
      <c r="M178" s="27"/>
      <c r="N178" s="45"/>
      <c r="O178" s="27"/>
      <c r="P178" s="27">
        <v>2025</v>
      </c>
      <c r="Q178" s="27">
        <v>2101</v>
      </c>
      <c r="R178" s="27">
        <v>1</v>
      </c>
      <c r="S178" s="45"/>
      <c r="T178" s="45"/>
      <c r="U178" s="45"/>
      <c r="V178" s="45"/>
      <c r="W178" s="45"/>
      <c r="X178" s="45"/>
      <c r="Y178" s="45"/>
      <c r="Z178" s="45"/>
      <c r="AA178" s="45"/>
      <c r="AB178" s="45"/>
      <c r="AC178" s="45"/>
      <c r="AD178" s="45"/>
      <c r="AE178" s="45"/>
      <c r="AF178" s="45"/>
      <c r="AG178" s="45"/>
      <c r="AH178" s="34">
        <v>1</v>
      </c>
      <c r="AI178" s="34">
        <v>0</v>
      </c>
      <c r="AJ178" s="34">
        <v>0</v>
      </c>
      <c r="AK178" s="34"/>
      <c r="AM178" s="13" t="str">
        <f t="shared" si="3"/>
        <v>.Industrial Minerals.Methane BlendH2</v>
      </c>
    </row>
    <row r="179" spans="1: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1:39" x14ac:dyDescent="0.3">
      <c r="A180" s="10" t="s">
        <v>175</v>
      </c>
      <c r="B180" s="41"/>
      <c r="C180" s="41"/>
      <c r="D180" s="39"/>
      <c r="E180" s="39"/>
      <c r="G180" s="39"/>
      <c r="H180" s="40"/>
      <c r="I180" s="39"/>
      <c r="J180" s="39"/>
      <c r="K180" s="39" t="s">
        <v>38</v>
      </c>
      <c r="L180" s="24"/>
      <c r="M180" s="27" t="s">
        <v>176</v>
      </c>
      <c r="N180" s="45">
        <v>0.35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.Industrial Minerals.CCS</v>
      </c>
    </row>
    <row r="181" spans="1:39" x14ac:dyDescent="0.3">
      <c r="A181" s="10" t="s">
        <v>175</v>
      </c>
      <c r="B181" s="41"/>
      <c r="C181" s="41"/>
      <c r="D181" s="39"/>
      <c r="E181" s="39"/>
      <c r="F181" s="10" t="s">
        <v>177</v>
      </c>
      <c r="G181" s="39"/>
      <c r="H181" s="40"/>
      <c r="I181" s="39"/>
      <c r="J181" s="39"/>
      <c r="K181" s="39" t="s">
        <v>178</v>
      </c>
      <c r="L181" s="24" t="s">
        <v>179</v>
      </c>
      <c r="M181" s="27" t="s">
        <v>176</v>
      </c>
      <c r="N181" s="45"/>
      <c r="O181" s="27"/>
      <c r="P181" s="27">
        <v>1950</v>
      </c>
      <c r="Q181" s="27">
        <v>2101</v>
      </c>
      <c r="R181" s="27">
        <v>30</v>
      </c>
      <c r="S181" s="45">
        <v>1</v>
      </c>
      <c r="T181" s="45">
        <v>1</v>
      </c>
      <c r="U181" s="45"/>
      <c r="V181" s="45"/>
      <c r="W181" s="45">
        <v>1</v>
      </c>
      <c r="X181" s="45">
        <v>1</v>
      </c>
      <c r="Y181" s="45"/>
      <c r="Z181" s="45"/>
      <c r="AA181" s="45"/>
      <c r="AB181" s="45"/>
      <c r="AC181" s="45"/>
      <c r="AD181" s="45"/>
      <c r="AE181" s="45"/>
      <c r="AF181" s="45">
        <v>1</v>
      </c>
      <c r="AG181" s="45"/>
      <c r="AH181" s="34">
        <v>925650</v>
      </c>
      <c r="AI181" s="34">
        <v>545032494.18752503</v>
      </c>
      <c r="AJ181" s="34">
        <v>14242622.7435837</v>
      </c>
      <c r="AK181" s="34"/>
      <c r="AM181" s="13" t="str">
        <f t="shared" si="3"/>
        <v>.Industrial Minerals.CCSCCS</v>
      </c>
    </row>
    <row r="182" spans="1: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1:39" x14ac:dyDescent="0.3">
      <c r="A183" s="10" t="s">
        <v>180</v>
      </c>
      <c r="B183" s="41"/>
      <c r="C183" s="41"/>
      <c r="D183" s="39"/>
      <c r="E183" s="39"/>
      <c r="G183" s="39"/>
      <c r="H183" s="40"/>
      <c r="I183" s="39"/>
      <c r="J183" s="39"/>
      <c r="K183" s="39" t="s">
        <v>38</v>
      </c>
      <c r="L183" s="24"/>
      <c r="M183" s="27" t="s">
        <v>149</v>
      </c>
      <c r="N183" s="45">
        <v>0.5</v>
      </c>
      <c r="O183" s="27">
        <v>10</v>
      </c>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.Industrial Minerals.HVAC.Space Heating</v>
      </c>
    </row>
    <row r="184" spans="1:39" x14ac:dyDescent="0.3">
      <c r="A184" s="10" t="s">
        <v>180</v>
      </c>
      <c r="B184" s="41"/>
      <c r="C184" s="41"/>
      <c r="D184" s="39"/>
      <c r="E184" s="39"/>
      <c r="F184" s="10" t="s">
        <v>181</v>
      </c>
      <c r="G184" s="39"/>
      <c r="H184" s="40"/>
      <c r="I184" s="39"/>
      <c r="J184" s="39"/>
      <c r="K184" s="39" t="s">
        <v>38</v>
      </c>
      <c r="L184" s="24"/>
      <c r="M184" s="27" t="s">
        <v>149</v>
      </c>
      <c r="N184" s="45"/>
      <c r="O184" s="27"/>
      <c r="P184" s="27">
        <v>1950</v>
      </c>
      <c r="Q184" s="27">
        <v>2101</v>
      </c>
      <c r="R184" s="27">
        <v>30</v>
      </c>
      <c r="S184" s="45">
        <v>1</v>
      </c>
      <c r="T184" s="45">
        <v>1</v>
      </c>
      <c r="U184" s="45"/>
      <c r="V184" s="45"/>
      <c r="W184" s="45">
        <v>0.55000000000000004</v>
      </c>
      <c r="X184" s="45">
        <v>0.1</v>
      </c>
      <c r="Y184" s="45"/>
      <c r="Z184" s="45"/>
      <c r="AA184" s="45"/>
      <c r="AB184" s="45"/>
      <c r="AC184" s="45"/>
      <c r="AD184" s="45"/>
      <c r="AE184" s="45"/>
      <c r="AF184" s="45"/>
      <c r="AG184" s="45"/>
      <c r="AH184" s="34">
        <v>9230</v>
      </c>
      <c r="AI184" s="34">
        <v>782109.35117584805</v>
      </c>
      <c r="AJ184" s="34">
        <v>78210.935117584799</v>
      </c>
      <c r="AK184" s="34"/>
      <c r="AM184" s="13" t="str">
        <f t="shared" si="3"/>
        <v>.Industrial Minerals.HVAC.Space HeatingSpace heat NG</v>
      </c>
    </row>
    <row r="185" spans="1:39" x14ac:dyDescent="0.3">
      <c r="A185" s="10" t="s">
        <v>180</v>
      </c>
      <c r="B185" s="41"/>
      <c r="C185" s="41"/>
      <c r="D185" s="39"/>
      <c r="E185" s="39"/>
      <c r="F185" s="10" t="s">
        <v>182</v>
      </c>
      <c r="G185" s="39"/>
      <c r="H185" s="40"/>
      <c r="I185" s="39"/>
      <c r="J185" s="39"/>
      <c r="K185" s="39" t="s">
        <v>38</v>
      </c>
      <c r="L185" s="24"/>
      <c r="M185" s="27" t="s">
        <v>149</v>
      </c>
      <c r="N185" s="45"/>
      <c r="O185" s="27"/>
      <c r="P185" s="27">
        <v>1950</v>
      </c>
      <c r="Q185" s="27">
        <v>2101</v>
      </c>
      <c r="R185" s="27">
        <v>30</v>
      </c>
      <c r="S185" s="45"/>
      <c r="T185" s="45"/>
      <c r="U185" s="45"/>
      <c r="V185" s="45"/>
      <c r="W185" s="45">
        <v>0.45</v>
      </c>
      <c r="X185" s="45">
        <v>0.9</v>
      </c>
      <c r="Y185" s="45"/>
      <c r="Z185" s="45"/>
      <c r="AA185" s="45"/>
      <c r="AB185" s="45"/>
      <c r="AC185" s="45"/>
      <c r="AD185" s="45"/>
      <c r="AE185" s="45"/>
      <c r="AF185" s="45">
        <v>1</v>
      </c>
      <c r="AG185" s="45"/>
      <c r="AH185" s="34">
        <v>9230</v>
      </c>
      <c r="AI185" s="34">
        <v>782109.35117584805</v>
      </c>
      <c r="AJ185" s="34">
        <v>78210.935117584799</v>
      </c>
      <c r="AK185" s="34"/>
      <c r="AM185" s="13" t="str">
        <f t="shared" si="3"/>
        <v>.Industrial Minerals.HVAC.Space HeatingSpace heat electric</v>
      </c>
    </row>
    <row r="186" spans="1: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1:39" x14ac:dyDescent="0.3">
      <c r="A187" s="10" t="s">
        <v>183</v>
      </c>
      <c r="B187" s="41"/>
      <c r="C187" s="41"/>
      <c r="D187" s="39"/>
      <c r="E187" s="39"/>
      <c r="G187" s="39"/>
      <c r="H187" s="40"/>
      <c r="I187" s="39"/>
      <c r="J187" s="39"/>
      <c r="K187" s="39" t="s">
        <v>38</v>
      </c>
      <c r="L187" s="24"/>
      <c r="M187" s="27" t="s">
        <v>149</v>
      </c>
      <c r="N187" s="45">
        <v>0.5</v>
      </c>
      <c r="O187" s="27">
        <v>10</v>
      </c>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.Industrial Minerals.HVAC.Space Cooling</v>
      </c>
    </row>
    <row r="188" spans="1:39" x14ac:dyDescent="0.3">
      <c r="A188" s="10" t="s">
        <v>183</v>
      </c>
      <c r="B188" s="41"/>
      <c r="C188" s="41"/>
      <c r="D188" s="39"/>
      <c r="E188" s="39"/>
      <c r="F188" s="10" t="s">
        <v>184</v>
      </c>
      <c r="G188" s="39"/>
      <c r="H188" s="40"/>
      <c r="I188" s="39"/>
      <c r="J188" s="39"/>
      <c r="K188" s="39" t="s">
        <v>38</v>
      </c>
      <c r="L188" s="24"/>
      <c r="M188" s="27" t="s">
        <v>149</v>
      </c>
      <c r="N188" s="45"/>
      <c r="O188" s="27"/>
      <c r="P188" s="27">
        <v>1940</v>
      </c>
      <c r="Q188" s="27">
        <v>2101</v>
      </c>
      <c r="R188" s="27">
        <v>30</v>
      </c>
      <c r="S188" s="45">
        <v>1</v>
      </c>
      <c r="T188" s="45">
        <v>1</v>
      </c>
      <c r="U188" s="45"/>
      <c r="V188" s="45"/>
      <c r="W188" s="45">
        <v>1</v>
      </c>
      <c r="X188" s="45">
        <v>1</v>
      </c>
      <c r="Y188" s="45"/>
      <c r="Z188" s="45"/>
      <c r="AA188" s="45"/>
      <c r="AB188" s="45"/>
      <c r="AC188" s="45"/>
      <c r="AD188" s="45"/>
      <c r="AE188" s="45"/>
      <c r="AF188" s="45">
        <v>1</v>
      </c>
      <c r="AG188" s="45"/>
      <c r="AH188" s="34">
        <v>9230</v>
      </c>
      <c r="AI188" s="34">
        <v>782109.35117584805</v>
      </c>
      <c r="AJ188" s="34">
        <v>78210.935117584799</v>
      </c>
      <c r="AK188" s="34"/>
      <c r="AM188" s="13" t="str">
        <f t="shared" si="3"/>
        <v>.Industrial Minerals.HVAC.Space CoolingSpace cooling electric</v>
      </c>
    </row>
    <row r="189" spans="1: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1:39" x14ac:dyDescent="0.3">
      <c r="A190" s="10" t="s">
        <v>185</v>
      </c>
      <c r="B190" s="41"/>
      <c r="C190" s="41"/>
      <c r="D190" s="39"/>
      <c r="E190" s="39"/>
      <c r="G190" s="39"/>
      <c r="H190" s="40"/>
      <c r="I190" s="39"/>
      <c r="J190" s="39"/>
      <c r="K190" s="39" t="s">
        <v>38</v>
      </c>
      <c r="L190" s="24"/>
      <c r="M190" s="27" t="s">
        <v>149</v>
      </c>
      <c r="N190" s="45">
        <v>0.5</v>
      </c>
      <c r="O190" s="27">
        <v>10</v>
      </c>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.Industrial Minerals.Lighting</v>
      </c>
    </row>
    <row r="191" spans="1:39" x14ac:dyDescent="0.3">
      <c r="A191" s="10" t="s">
        <v>185</v>
      </c>
      <c r="B191" s="41"/>
      <c r="C191" s="41"/>
      <c r="D191" s="39"/>
      <c r="E191" s="39"/>
      <c r="F191" s="10" t="s">
        <v>186</v>
      </c>
      <c r="G191" s="39"/>
      <c r="H191" s="40"/>
      <c r="I191" s="39"/>
      <c r="J191" s="39"/>
      <c r="K191" s="39" t="s">
        <v>38</v>
      </c>
      <c r="L191" s="24"/>
      <c r="M191" s="27" t="s">
        <v>149</v>
      </c>
      <c r="N191" s="45"/>
      <c r="O191" s="27"/>
      <c r="P191" s="27">
        <v>1990</v>
      </c>
      <c r="Q191" s="27">
        <v>2011</v>
      </c>
      <c r="R191" s="27">
        <v>30</v>
      </c>
      <c r="S191" s="45">
        <v>1</v>
      </c>
      <c r="T191" s="45">
        <v>1</v>
      </c>
      <c r="U191" s="45"/>
      <c r="V191" s="45"/>
      <c r="W191" s="45">
        <v>1</v>
      </c>
      <c r="X191" s="45">
        <v>1</v>
      </c>
      <c r="Y191" s="45"/>
      <c r="Z191" s="45"/>
      <c r="AA191" s="45"/>
      <c r="AB191" s="45"/>
      <c r="AC191" s="45"/>
      <c r="AD191" s="45"/>
      <c r="AE191" s="45"/>
      <c r="AF191" s="45">
        <v>1</v>
      </c>
      <c r="AG191" s="45"/>
      <c r="AH191" s="34">
        <v>27.5</v>
      </c>
      <c r="AI191" s="34">
        <v>1288.0044102837501</v>
      </c>
      <c r="AJ191" s="34">
        <v>14.221245045473299</v>
      </c>
      <c r="AK191" s="34"/>
      <c r="AM191" s="13" t="str">
        <f t="shared" si="3"/>
        <v>.Industrial Minerals.LightingBase Lighting</v>
      </c>
    </row>
    <row r="192" spans="1:39" x14ac:dyDescent="0.3">
      <c r="A192" s="10" t="s">
        <v>185</v>
      </c>
      <c r="B192" s="41"/>
      <c r="C192" s="41"/>
      <c r="D192" s="39"/>
      <c r="E192" s="39"/>
      <c r="F192" s="10" t="s">
        <v>187</v>
      </c>
      <c r="G192" s="39"/>
      <c r="H192" s="40"/>
      <c r="I192" s="39"/>
      <c r="J192" s="39"/>
      <c r="K192" s="39" t="s">
        <v>38</v>
      </c>
      <c r="L192" s="24"/>
      <c r="M192" s="27" t="s">
        <v>149</v>
      </c>
      <c r="N192" s="45"/>
      <c r="O192" s="27"/>
      <c r="P192" s="27">
        <v>2000</v>
      </c>
      <c r="Q192" s="27">
        <v>2101</v>
      </c>
      <c r="R192" s="27">
        <v>30</v>
      </c>
      <c r="S192" s="45"/>
      <c r="T192" s="45"/>
      <c r="U192" s="45"/>
      <c r="V192" s="45"/>
      <c r="W192" s="45"/>
      <c r="X192" s="45"/>
      <c r="Y192" s="45"/>
      <c r="Z192" s="45"/>
      <c r="AA192" s="45"/>
      <c r="AB192" s="45"/>
      <c r="AC192" s="45"/>
      <c r="AD192" s="45"/>
      <c r="AE192" s="45"/>
      <c r="AF192" s="45"/>
      <c r="AG192" s="45"/>
      <c r="AH192" s="34">
        <v>27.5</v>
      </c>
      <c r="AI192" s="34">
        <v>1288.0044102837501</v>
      </c>
      <c r="AJ192" s="34">
        <v>14.221245045473299</v>
      </c>
      <c r="AK192" s="34"/>
      <c r="AM192" s="13" t="str">
        <f t="shared" si="3"/>
        <v>.Industrial Minerals.LightingMore Eff Lighting</v>
      </c>
    </row>
    <row r="193" spans="1:39" x14ac:dyDescent="0.3">
      <c r="A193" s="10" t="s">
        <v>185</v>
      </c>
      <c r="B193" s="41"/>
      <c r="C193" s="41"/>
      <c r="D193" s="39"/>
      <c r="E193" s="39"/>
      <c r="F193" s="10" t="s">
        <v>188</v>
      </c>
      <c r="G193" s="39"/>
      <c r="H193" s="40"/>
      <c r="I193" s="39"/>
      <c r="J193" s="39"/>
      <c r="K193" s="39" t="s">
        <v>38</v>
      </c>
      <c r="L193" s="24"/>
      <c r="M193" s="27" t="s">
        <v>149</v>
      </c>
      <c r="N193" s="45"/>
      <c r="O193" s="27"/>
      <c r="P193" s="27">
        <v>2005</v>
      </c>
      <c r="Q193" s="27">
        <v>2101</v>
      </c>
      <c r="R193" s="27">
        <v>30</v>
      </c>
      <c r="S193" s="45"/>
      <c r="T193" s="45"/>
      <c r="U193" s="45"/>
      <c r="V193" s="45"/>
      <c r="W193" s="45"/>
      <c r="X193" s="45"/>
      <c r="Y193" s="45"/>
      <c r="Z193" s="45"/>
      <c r="AA193" s="45"/>
      <c r="AB193" s="45"/>
      <c r="AC193" s="45"/>
      <c r="AD193" s="45"/>
      <c r="AE193" s="45"/>
      <c r="AF193" s="45"/>
      <c r="AG193" s="45"/>
      <c r="AH193" s="34">
        <v>27.5</v>
      </c>
      <c r="AI193" s="34">
        <v>1596.4630664837</v>
      </c>
      <c r="AJ193" s="34">
        <v>25.031370793995301</v>
      </c>
      <c r="AK193" s="34"/>
      <c r="AM193" s="13" t="str">
        <f t="shared" si="3"/>
        <v>.Industrial Minerals.LightingMost Eff Lighting</v>
      </c>
    </row>
    <row r="194" spans="1: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1:39" x14ac:dyDescent="0.3">
      <c r="A195" s="10" t="s">
        <v>189</v>
      </c>
      <c r="B195" s="41"/>
      <c r="C195" s="41"/>
      <c r="D195" s="39"/>
      <c r="E195" s="39"/>
      <c r="G195" s="39"/>
      <c r="H195" s="40"/>
      <c r="I195" s="39"/>
      <c r="J195" s="39"/>
      <c r="K195" s="39" t="s">
        <v>38</v>
      </c>
      <c r="L195" s="24"/>
      <c r="M195" s="27" t="s">
        <v>149</v>
      </c>
      <c r="N195" s="45">
        <v>0.5</v>
      </c>
      <c r="O195" s="27">
        <v>10</v>
      </c>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.Industrial Minerals.Ventilation</v>
      </c>
    </row>
    <row r="196" spans="1:39" x14ac:dyDescent="0.3">
      <c r="A196" s="10" t="s">
        <v>189</v>
      </c>
      <c r="B196" s="41"/>
      <c r="C196" s="41"/>
      <c r="D196" s="39"/>
      <c r="E196" s="39"/>
      <c r="F196" s="10" t="s">
        <v>190</v>
      </c>
      <c r="G196" s="39"/>
      <c r="H196" s="40"/>
      <c r="I196" s="39"/>
      <c r="J196" s="39"/>
      <c r="K196" s="39" t="s">
        <v>38</v>
      </c>
      <c r="L196" s="24"/>
      <c r="M196" s="27" t="s">
        <v>149</v>
      </c>
      <c r="N196" s="45"/>
      <c r="O196" s="27"/>
      <c r="P196" s="27">
        <v>1940</v>
      </c>
      <c r="Q196" s="27">
        <v>2101</v>
      </c>
      <c r="R196" s="27">
        <v>30</v>
      </c>
      <c r="S196" s="45">
        <v>0.2</v>
      </c>
      <c r="T196" s="45">
        <v>0.22500000000000001</v>
      </c>
      <c r="U196" s="45"/>
      <c r="V196" s="45"/>
      <c r="W196" s="45">
        <v>0.2</v>
      </c>
      <c r="X196" s="45">
        <v>0.25</v>
      </c>
      <c r="Y196" s="45"/>
      <c r="Z196" s="45"/>
      <c r="AA196" s="45"/>
      <c r="AB196" s="45"/>
      <c r="AC196" s="45"/>
      <c r="AD196" s="45"/>
      <c r="AE196" s="45"/>
      <c r="AF196" s="45">
        <v>0.25</v>
      </c>
      <c r="AG196" s="45"/>
      <c r="AH196" s="34">
        <v>3691.6037184960001</v>
      </c>
      <c r="AI196" s="34">
        <v>67770.476336211796</v>
      </c>
      <c r="AJ196" s="34">
        <v>625.68748094067701</v>
      </c>
      <c r="AK196" s="34"/>
      <c r="AM196" s="13" t="str">
        <f t="shared" ref="AM196:AM259" si="4">_xlfn.CONCAT(A196,F196)</f>
        <v>.Industrial Minerals.VentilationLow Eff backward inclined fan</v>
      </c>
    </row>
    <row r="197" spans="1:39" x14ac:dyDescent="0.3">
      <c r="A197" s="10" t="s">
        <v>189</v>
      </c>
      <c r="B197" s="41"/>
      <c r="C197" s="41"/>
      <c r="D197" s="39"/>
      <c r="E197" s="39"/>
      <c r="F197" s="10" t="s">
        <v>191</v>
      </c>
      <c r="G197" s="39"/>
      <c r="H197" s="40"/>
      <c r="I197" s="39"/>
      <c r="J197" s="39"/>
      <c r="K197" s="39" t="s">
        <v>38</v>
      </c>
      <c r="L197" s="24"/>
      <c r="M197" s="27" t="s">
        <v>149</v>
      </c>
      <c r="N197" s="45"/>
      <c r="O197" s="27"/>
      <c r="P197" s="27">
        <v>1940</v>
      </c>
      <c r="Q197" s="27">
        <v>2101</v>
      </c>
      <c r="R197" s="27">
        <v>30</v>
      </c>
      <c r="S197" s="45">
        <v>0.05</v>
      </c>
      <c r="T197" s="45">
        <v>2.5000000000000001E-2</v>
      </c>
      <c r="U197" s="45"/>
      <c r="V197" s="45"/>
      <c r="W197" s="45">
        <v>0.05</v>
      </c>
      <c r="X197" s="45"/>
      <c r="Y197" s="45"/>
      <c r="Z197" s="45"/>
      <c r="AA197" s="45"/>
      <c r="AB197" s="45"/>
      <c r="AC197" s="45"/>
      <c r="AD197" s="45"/>
      <c r="AE197" s="45"/>
      <c r="AF197" s="45"/>
      <c r="AG197" s="45"/>
      <c r="AH197" s="34">
        <v>3691.6037184960001</v>
      </c>
      <c r="AI197" s="34">
        <v>155433.33832481501</v>
      </c>
      <c r="AJ197" s="34">
        <v>625.68748094067701</v>
      </c>
      <c r="AK197" s="34"/>
      <c r="AM197" s="13" t="str">
        <f t="shared" si="4"/>
        <v>.Industrial Minerals.VentilationHigh Eff backward inclined fan</v>
      </c>
    </row>
    <row r="198" spans="1:39" x14ac:dyDescent="0.3">
      <c r="A198" s="10" t="s">
        <v>189</v>
      </c>
      <c r="B198" s="41"/>
      <c r="C198" s="41"/>
      <c r="D198" s="39"/>
      <c r="E198" s="39"/>
      <c r="F198" s="10" t="s">
        <v>192</v>
      </c>
      <c r="G198" s="39"/>
      <c r="H198" s="40"/>
      <c r="I198" s="39"/>
      <c r="J198" s="39"/>
      <c r="K198" s="39" t="s">
        <v>38</v>
      </c>
      <c r="L198" s="24"/>
      <c r="M198" s="27" t="s">
        <v>149</v>
      </c>
      <c r="N198" s="45"/>
      <c r="O198" s="27"/>
      <c r="P198" s="27">
        <v>1940</v>
      </c>
      <c r="Q198" s="27">
        <v>2101</v>
      </c>
      <c r="R198" s="27">
        <v>30</v>
      </c>
      <c r="S198" s="45"/>
      <c r="T198" s="45"/>
      <c r="U198" s="45"/>
      <c r="V198" s="45"/>
      <c r="W198" s="45"/>
      <c r="X198" s="45"/>
      <c r="Y198" s="45"/>
      <c r="Z198" s="45"/>
      <c r="AA198" s="45"/>
      <c r="AB198" s="45"/>
      <c r="AC198" s="45"/>
      <c r="AD198" s="45"/>
      <c r="AE198" s="45"/>
      <c r="AF198" s="45"/>
      <c r="AG198" s="45"/>
      <c r="AH198" s="34">
        <v>3691.6037184960001</v>
      </c>
      <c r="AI198" s="34">
        <v>67770.476336211796</v>
      </c>
      <c r="AJ198" s="34">
        <v>625.68748094067701</v>
      </c>
      <c r="AK198" s="34"/>
      <c r="AM198" s="13" t="str">
        <f t="shared" si="4"/>
        <v>.Industrial Minerals.VentilationLow Eff radial fan</v>
      </c>
    </row>
    <row r="199" spans="1:39" x14ac:dyDescent="0.3">
      <c r="A199" s="10" t="s">
        <v>189</v>
      </c>
      <c r="B199" s="41"/>
      <c r="C199" s="41"/>
      <c r="D199" s="39"/>
      <c r="E199" s="39"/>
      <c r="F199" s="10" t="s">
        <v>193</v>
      </c>
      <c r="G199" s="39"/>
      <c r="H199" s="40"/>
      <c r="I199" s="39"/>
      <c r="J199" s="39"/>
      <c r="K199" s="39" t="s">
        <v>38</v>
      </c>
      <c r="L199" s="24"/>
      <c r="M199" s="27" t="s">
        <v>149</v>
      </c>
      <c r="N199" s="45"/>
      <c r="O199" s="27"/>
      <c r="P199" s="27">
        <v>1940</v>
      </c>
      <c r="Q199" s="27">
        <v>2101</v>
      </c>
      <c r="R199" s="27">
        <v>30</v>
      </c>
      <c r="S199" s="45"/>
      <c r="T199" s="45"/>
      <c r="U199" s="45"/>
      <c r="V199" s="45"/>
      <c r="W199" s="45"/>
      <c r="X199" s="45"/>
      <c r="Y199" s="45"/>
      <c r="Z199" s="45"/>
      <c r="AA199" s="45"/>
      <c r="AB199" s="45"/>
      <c r="AC199" s="45"/>
      <c r="AD199" s="45"/>
      <c r="AE199" s="45"/>
      <c r="AF199" s="45"/>
      <c r="AG199" s="45"/>
      <c r="AH199" s="34">
        <v>3691.6037184960001</v>
      </c>
      <c r="AI199" s="34">
        <v>155433.33832481501</v>
      </c>
      <c r="AJ199" s="34">
        <v>625.68748094067701</v>
      </c>
      <c r="AK199" s="34"/>
      <c r="AM199" s="13" t="str">
        <f t="shared" si="4"/>
        <v>.Industrial Minerals.VentilationHigh Eff radial fan</v>
      </c>
    </row>
    <row r="200" spans="1:39" x14ac:dyDescent="0.3">
      <c r="A200" s="10" t="s">
        <v>189</v>
      </c>
      <c r="B200" s="41"/>
      <c r="C200" s="41"/>
      <c r="D200" s="39"/>
      <c r="E200" s="39"/>
      <c r="F200" s="10" t="s">
        <v>194</v>
      </c>
      <c r="G200" s="39"/>
      <c r="H200" s="40"/>
      <c r="I200" s="39"/>
      <c r="J200" s="39"/>
      <c r="K200" s="39" t="s">
        <v>38</v>
      </c>
      <c r="L200" s="24"/>
      <c r="M200" s="27" t="s">
        <v>149</v>
      </c>
      <c r="N200" s="45"/>
      <c r="O200" s="27"/>
      <c r="P200" s="27">
        <v>1940</v>
      </c>
      <c r="Q200" s="27">
        <v>2101</v>
      </c>
      <c r="R200" s="27">
        <v>30</v>
      </c>
      <c r="S200" s="45">
        <v>0.2</v>
      </c>
      <c r="T200" s="45">
        <v>0.22500000000000001</v>
      </c>
      <c r="U200" s="45"/>
      <c r="V200" s="45"/>
      <c r="W200" s="45">
        <v>0.2</v>
      </c>
      <c r="X200" s="45">
        <v>0.25</v>
      </c>
      <c r="Y200" s="45"/>
      <c r="Z200" s="45"/>
      <c r="AA200" s="45"/>
      <c r="AB200" s="45"/>
      <c r="AC200" s="45"/>
      <c r="AD200" s="45"/>
      <c r="AE200" s="45"/>
      <c r="AF200" s="45">
        <v>0.25</v>
      </c>
      <c r="AG200" s="45"/>
      <c r="AH200" s="34">
        <v>3691.6037184960001</v>
      </c>
      <c r="AI200" s="34">
        <v>67770.476336211796</v>
      </c>
      <c r="AJ200" s="34">
        <v>625.68748094067701</v>
      </c>
      <c r="AK200" s="34"/>
      <c r="AM200" s="13" t="str">
        <f t="shared" si="4"/>
        <v>.Industrial Minerals.VentilationLow Eff airfoil fan</v>
      </c>
    </row>
    <row r="201" spans="1:39" x14ac:dyDescent="0.3">
      <c r="A201" s="10" t="s">
        <v>189</v>
      </c>
      <c r="B201" s="41"/>
      <c r="C201" s="41"/>
      <c r="D201" s="39"/>
      <c r="E201" s="39"/>
      <c r="F201" s="10" t="s">
        <v>195</v>
      </c>
      <c r="G201" s="39"/>
      <c r="H201" s="40"/>
      <c r="I201" s="39"/>
      <c r="J201" s="39"/>
      <c r="K201" s="39" t="s">
        <v>38</v>
      </c>
      <c r="L201" s="24"/>
      <c r="M201" s="27" t="s">
        <v>149</v>
      </c>
      <c r="N201" s="45"/>
      <c r="O201" s="27"/>
      <c r="P201" s="27">
        <v>1940</v>
      </c>
      <c r="Q201" s="27">
        <v>2101</v>
      </c>
      <c r="R201" s="27">
        <v>30</v>
      </c>
      <c r="S201" s="45">
        <v>0.05</v>
      </c>
      <c r="T201" s="45">
        <v>2.5000000000000001E-2</v>
      </c>
      <c r="U201" s="45"/>
      <c r="V201" s="45"/>
      <c r="W201" s="45">
        <v>0.05</v>
      </c>
      <c r="X201" s="45"/>
      <c r="Y201" s="45"/>
      <c r="Z201" s="45"/>
      <c r="AA201" s="45"/>
      <c r="AB201" s="45"/>
      <c r="AC201" s="45"/>
      <c r="AD201" s="45"/>
      <c r="AE201" s="45"/>
      <c r="AF201" s="45"/>
      <c r="AG201" s="45"/>
      <c r="AH201" s="34">
        <v>3691.6037184960001</v>
      </c>
      <c r="AI201" s="34">
        <v>155433.33832481501</v>
      </c>
      <c r="AJ201" s="34">
        <v>625.68748094067701</v>
      </c>
      <c r="AK201" s="34"/>
      <c r="AM201" s="13" t="str">
        <f t="shared" si="4"/>
        <v>.Industrial Minerals.VentilationHigh Eff airfoil fan</v>
      </c>
    </row>
    <row r="202" spans="1:39" x14ac:dyDescent="0.3">
      <c r="A202" s="10" t="s">
        <v>189</v>
      </c>
      <c r="B202" s="41"/>
      <c r="C202" s="41"/>
      <c r="D202" s="39"/>
      <c r="E202" s="39"/>
      <c r="F202" s="10" t="s">
        <v>196</v>
      </c>
      <c r="G202" s="39"/>
      <c r="H202" s="40"/>
      <c r="I202" s="39"/>
      <c r="J202" s="39"/>
      <c r="K202" s="39" t="s">
        <v>38</v>
      </c>
      <c r="L202" s="24"/>
      <c r="M202" s="27" t="s">
        <v>149</v>
      </c>
      <c r="N202" s="45"/>
      <c r="O202" s="27"/>
      <c r="P202" s="27">
        <v>1940</v>
      </c>
      <c r="Q202" s="27">
        <v>2101</v>
      </c>
      <c r="R202" s="27">
        <v>30</v>
      </c>
      <c r="S202" s="45">
        <v>0.4</v>
      </c>
      <c r="T202" s="45">
        <v>0.45</v>
      </c>
      <c r="U202" s="45"/>
      <c r="V202" s="45"/>
      <c r="W202" s="45">
        <v>0.4</v>
      </c>
      <c r="X202" s="45">
        <v>0.5</v>
      </c>
      <c r="Y202" s="45"/>
      <c r="Z202" s="45"/>
      <c r="AA202" s="45"/>
      <c r="AB202" s="45"/>
      <c r="AC202" s="45"/>
      <c r="AD202" s="45"/>
      <c r="AE202" s="45"/>
      <c r="AF202" s="45">
        <v>0.5</v>
      </c>
      <c r="AG202" s="45"/>
      <c r="AH202" s="34">
        <v>3691.6037184960001</v>
      </c>
      <c r="AI202" s="34">
        <v>57604.904885779899</v>
      </c>
      <c r="AJ202" s="34">
        <v>625.68748094067701</v>
      </c>
      <c r="AK202" s="34"/>
      <c r="AM202" s="13" t="str">
        <f t="shared" si="4"/>
        <v>.Industrial Minerals.VentilationLow Eff vane axial tube axial fan</v>
      </c>
    </row>
    <row r="203" spans="1:39" x14ac:dyDescent="0.3">
      <c r="A203" s="10" t="s">
        <v>189</v>
      </c>
      <c r="B203" s="41"/>
      <c r="C203" s="41"/>
      <c r="D203" s="39"/>
      <c r="E203" s="39"/>
      <c r="F203" s="10" t="s">
        <v>197</v>
      </c>
      <c r="G203" s="39"/>
      <c r="H203" s="40"/>
      <c r="I203" s="39"/>
      <c r="J203" s="39"/>
      <c r="K203" s="39" t="s">
        <v>38</v>
      </c>
      <c r="L203" s="24"/>
      <c r="M203" s="27" t="s">
        <v>149</v>
      </c>
      <c r="N203" s="45"/>
      <c r="O203" s="27"/>
      <c r="P203" s="27">
        <v>1940</v>
      </c>
      <c r="Q203" s="27">
        <v>2101</v>
      </c>
      <c r="R203" s="27">
        <v>30</v>
      </c>
      <c r="S203" s="45">
        <v>0.1</v>
      </c>
      <c r="T203" s="45">
        <v>0.05</v>
      </c>
      <c r="U203" s="45"/>
      <c r="V203" s="45"/>
      <c r="W203" s="45">
        <v>0.1</v>
      </c>
      <c r="X203" s="45"/>
      <c r="Y203" s="45"/>
      <c r="Z203" s="45"/>
      <c r="AA203" s="45"/>
      <c r="AB203" s="45"/>
      <c r="AC203" s="45"/>
      <c r="AD203" s="45"/>
      <c r="AE203" s="45"/>
      <c r="AF203" s="45"/>
      <c r="AG203" s="45"/>
      <c r="AH203" s="34">
        <v>3691.6037184960001</v>
      </c>
      <c r="AI203" s="34">
        <v>145267.766874383</v>
      </c>
      <c r="AJ203" s="34">
        <v>625.68748094067701</v>
      </c>
      <c r="AK203" s="34"/>
      <c r="AM203" s="13" t="str">
        <f t="shared" si="4"/>
        <v>.Industrial Minerals.VentilationHigh Eff vane axial tube axial fan</v>
      </c>
    </row>
    <row r="204" spans="1: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1:39" x14ac:dyDescent="0.3">
      <c r="A205" s="10" t="s">
        <v>198</v>
      </c>
      <c r="B205" s="41"/>
      <c r="C205" s="41"/>
      <c r="D205" s="39"/>
      <c r="E205" s="39"/>
      <c r="G205" s="39"/>
      <c r="H205" s="40"/>
      <c r="I205" s="39"/>
      <c r="J205" s="39"/>
      <c r="K205" s="39" t="s">
        <v>38</v>
      </c>
      <c r="L205" s="24"/>
      <c r="M205" s="27" t="s">
        <v>149</v>
      </c>
      <c r="N205" s="45">
        <v>0.5</v>
      </c>
      <c r="O205" s="27">
        <v>10</v>
      </c>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.Industrial Minerals.Conveyance</v>
      </c>
    </row>
    <row r="206" spans="1:39" x14ac:dyDescent="0.3">
      <c r="A206" s="10" t="s">
        <v>198</v>
      </c>
      <c r="B206" s="41"/>
      <c r="C206" s="41"/>
      <c r="D206" s="39"/>
      <c r="E206" s="39"/>
      <c r="F206" s="10" t="s">
        <v>199</v>
      </c>
      <c r="G206" s="39"/>
      <c r="H206" s="40"/>
      <c r="I206" s="39"/>
      <c r="J206" s="39"/>
      <c r="K206" s="39" t="s">
        <v>38</v>
      </c>
      <c r="L206" s="24"/>
      <c r="M206" s="27" t="s">
        <v>149</v>
      </c>
      <c r="N206" s="45"/>
      <c r="O206" s="27"/>
      <c r="P206" s="27">
        <v>1940</v>
      </c>
      <c r="Q206" s="27">
        <v>2101</v>
      </c>
      <c r="R206" s="27">
        <v>15</v>
      </c>
      <c r="S206" s="45">
        <v>0.64</v>
      </c>
      <c r="T206" s="45">
        <v>0.72</v>
      </c>
      <c r="U206" s="45"/>
      <c r="V206" s="45"/>
      <c r="W206" s="45">
        <v>0.64</v>
      </c>
      <c r="X206" s="45">
        <v>0.8</v>
      </c>
      <c r="Y206" s="45"/>
      <c r="Z206" s="45"/>
      <c r="AA206" s="45"/>
      <c r="AB206" s="45"/>
      <c r="AC206" s="45"/>
      <c r="AD206" s="45"/>
      <c r="AE206" s="45"/>
      <c r="AF206" s="45">
        <v>0.8</v>
      </c>
      <c r="AG206" s="45"/>
      <c r="AH206" s="34">
        <v>4068.3363696000001</v>
      </c>
      <c r="AI206" s="34">
        <v>69565.738998718007</v>
      </c>
      <c r="AJ206" s="34">
        <v>4637.7159332478705</v>
      </c>
      <c r="AK206" s="34"/>
      <c r="AM206" s="13" t="str">
        <f t="shared" si="4"/>
        <v>.Industrial Minerals.ConveyanceLow Eff belt conveyor</v>
      </c>
    </row>
    <row r="207" spans="1:39" x14ac:dyDescent="0.3">
      <c r="A207" s="10" t="s">
        <v>198</v>
      </c>
      <c r="B207" s="41"/>
      <c r="C207" s="41"/>
      <c r="D207" s="39"/>
      <c r="E207" s="39"/>
      <c r="F207" s="10" t="s">
        <v>200</v>
      </c>
      <c r="G207" s="39"/>
      <c r="H207" s="40"/>
      <c r="I207" s="39"/>
      <c r="J207" s="39"/>
      <c r="K207" s="39" t="s">
        <v>38</v>
      </c>
      <c r="L207" s="24"/>
      <c r="M207" s="27" t="s">
        <v>149</v>
      </c>
      <c r="N207" s="45"/>
      <c r="O207" s="27"/>
      <c r="P207" s="27">
        <v>1940</v>
      </c>
      <c r="Q207" s="27">
        <v>2101</v>
      </c>
      <c r="R207" s="27">
        <v>15</v>
      </c>
      <c r="S207" s="45">
        <v>0.16</v>
      </c>
      <c r="T207" s="45">
        <v>0.08</v>
      </c>
      <c r="U207" s="45"/>
      <c r="V207" s="45"/>
      <c r="W207" s="45">
        <v>0.16</v>
      </c>
      <c r="X207" s="45"/>
      <c r="Y207" s="45"/>
      <c r="Z207" s="45"/>
      <c r="AA207" s="45"/>
      <c r="AB207" s="45"/>
      <c r="AC207" s="45"/>
      <c r="AD207" s="45"/>
      <c r="AE207" s="45"/>
      <c r="AF207" s="45"/>
      <c r="AG207" s="45"/>
      <c r="AH207" s="34">
        <v>4068.3363696000001</v>
      </c>
      <c r="AI207" s="34">
        <v>164908.47071703599</v>
      </c>
      <c r="AJ207" s="34">
        <v>4637.7159332478705</v>
      </c>
      <c r="AK207" s="34"/>
      <c r="AM207" s="13" t="str">
        <f t="shared" si="4"/>
        <v>.Industrial Minerals.ConveyanceHigh Eff belt conveyor</v>
      </c>
    </row>
    <row r="208" spans="1:39" x14ac:dyDescent="0.3">
      <c r="A208" s="10" t="s">
        <v>198</v>
      </c>
      <c r="B208" s="41"/>
      <c r="C208" s="41"/>
      <c r="D208" s="39"/>
      <c r="E208" s="39"/>
      <c r="F208" s="10" t="s">
        <v>201</v>
      </c>
      <c r="G208" s="39"/>
      <c r="H208" s="40"/>
      <c r="I208" s="39"/>
      <c r="J208" s="39"/>
      <c r="K208" s="39" t="s">
        <v>38</v>
      </c>
      <c r="L208" s="24"/>
      <c r="M208" s="27" t="s">
        <v>149</v>
      </c>
      <c r="N208" s="45"/>
      <c r="O208" s="27"/>
      <c r="P208" s="27">
        <v>1940</v>
      </c>
      <c r="Q208" s="27">
        <v>2101</v>
      </c>
      <c r="R208" s="27">
        <v>15</v>
      </c>
      <c r="S208" s="45">
        <v>0.16</v>
      </c>
      <c r="T208" s="45">
        <v>0.18</v>
      </c>
      <c r="U208" s="45"/>
      <c r="V208" s="45"/>
      <c r="W208" s="45">
        <v>0.16</v>
      </c>
      <c r="X208" s="45">
        <v>0.2</v>
      </c>
      <c r="Y208" s="45"/>
      <c r="Z208" s="45"/>
      <c r="AA208" s="45"/>
      <c r="AB208" s="45"/>
      <c r="AC208" s="45"/>
      <c r="AD208" s="45"/>
      <c r="AE208" s="45"/>
      <c r="AF208" s="45">
        <v>0.2</v>
      </c>
      <c r="AG208" s="45"/>
      <c r="AH208" s="34">
        <v>4068.3363696000001</v>
      </c>
      <c r="AI208" s="34">
        <v>220291.50682927301</v>
      </c>
      <c r="AJ208" s="34">
        <v>14686.100455284901</v>
      </c>
      <c r="AK208" s="34"/>
      <c r="AM208" s="13" t="str">
        <f t="shared" si="4"/>
        <v>.Industrial Minerals.ConveyanceLow Eff screw conveyor</v>
      </c>
    </row>
    <row r="209" spans="1:39" x14ac:dyDescent="0.3">
      <c r="A209" s="10" t="s">
        <v>198</v>
      </c>
      <c r="B209" s="41"/>
      <c r="C209" s="41"/>
      <c r="D209" s="39"/>
      <c r="E209" s="39"/>
      <c r="F209" s="10" t="s">
        <v>202</v>
      </c>
      <c r="G209" s="39"/>
      <c r="H209" s="40"/>
      <c r="I209" s="39"/>
      <c r="J209" s="39"/>
      <c r="K209" s="39" t="s">
        <v>38</v>
      </c>
      <c r="L209" s="24"/>
      <c r="M209" s="27" t="s">
        <v>149</v>
      </c>
      <c r="N209" s="45"/>
      <c r="O209" s="27"/>
      <c r="P209" s="27">
        <v>1940</v>
      </c>
      <c r="Q209" s="27">
        <v>2101</v>
      </c>
      <c r="R209" s="27">
        <v>15</v>
      </c>
      <c r="S209" s="45">
        <v>0.04</v>
      </c>
      <c r="T209" s="45">
        <v>0.02</v>
      </c>
      <c r="U209" s="45"/>
      <c r="V209" s="45"/>
      <c r="W209" s="45">
        <v>0.04</v>
      </c>
      <c r="X209" s="45"/>
      <c r="Y209" s="45"/>
      <c r="Z209" s="45"/>
      <c r="AA209" s="45"/>
      <c r="AB209" s="45"/>
      <c r="AC209" s="45"/>
      <c r="AD209" s="45"/>
      <c r="AE209" s="45"/>
      <c r="AF209" s="45"/>
      <c r="AG209" s="45"/>
      <c r="AH209" s="34">
        <v>4068.3363696000001</v>
      </c>
      <c r="AI209" s="34">
        <v>315634.23854759202</v>
      </c>
      <c r="AJ209" s="34">
        <v>14686.100455284901</v>
      </c>
      <c r="AK209" s="34"/>
      <c r="AM209" s="13" t="str">
        <f t="shared" si="4"/>
        <v>.Industrial Minerals.ConveyanceHigh Eff screw conveyor</v>
      </c>
    </row>
    <row r="210" spans="1:39" x14ac:dyDescent="0.3">
      <c r="A210" s="10" t="s">
        <v>198</v>
      </c>
      <c r="B210" s="41"/>
      <c r="C210" s="41"/>
      <c r="D210" s="39"/>
      <c r="E210" s="39"/>
      <c r="F210" s="10" t="s">
        <v>203</v>
      </c>
      <c r="G210" s="39"/>
      <c r="H210" s="40"/>
      <c r="I210" s="39"/>
      <c r="J210" s="39"/>
      <c r="K210" s="39" t="s">
        <v>38</v>
      </c>
      <c r="L210" s="24"/>
      <c r="M210" s="27" t="s">
        <v>149</v>
      </c>
      <c r="N210" s="45"/>
      <c r="O210" s="27"/>
      <c r="P210" s="27">
        <v>1940</v>
      </c>
      <c r="Q210" s="27">
        <v>2101</v>
      </c>
      <c r="R210" s="27">
        <v>15</v>
      </c>
      <c r="S210" s="45"/>
      <c r="T210" s="45"/>
      <c r="U210" s="45"/>
      <c r="V210" s="45"/>
      <c r="W210" s="45"/>
      <c r="X210" s="45"/>
      <c r="Y210" s="45"/>
      <c r="Z210" s="45"/>
      <c r="AA210" s="45"/>
      <c r="AB210" s="45"/>
      <c r="AC210" s="45"/>
      <c r="AD210" s="45"/>
      <c r="AE210" s="45"/>
      <c r="AF210" s="45"/>
      <c r="AG210" s="45"/>
      <c r="AH210" s="34">
        <v>4068.3363696000001</v>
      </c>
      <c r="AI210" s="34">
        <v>220291.50682927301</v>
      </c>
      <c r="AJ210" s="34">
        <v>14686.100455284901</v>
      </c>
      <c r="AK210" s="34"/>
      <c r="AM210" s="13" t="str">
        <f t="shared" si="4"/>
        <v>.Industrial Minerals.ConveyanceLow Eff apron conveyor</v>
      </c>
    </row>
    <row r="211" spans="1:39" x14ac:dyDescent="0.3">
      <c r="A211" s="10" t="s">
        <v>198</v>
      </c>
      <c r="B211" s="41"/>
      <c r="C211" s="41"/>
      <c r="D211" s="39"/>
      <c r="E211" s="39"/>
      <c r="F211" s="10" t="s">
        <v>204</v>
      </c>
      <c r="G211" s="39"/>
      <c r="H211" s="40"/>
      <c r="I211" s="39"/>
      <c r="J211" s="39"/>
      <c r="K211" s="39" t="s">
        <v>38</v>
      </c>
      <c r="L211" s="24"/>
      <c r="M211" s="27" t="s">
        <v>149</v>
      </c>
      <c r="N211" s="45"/>
      <c r="O211" s="27"/>
      <c r="P211" s="27">
        <v>1940</v>
      </c>
      <c r="Q211" s="27">
        <v>2101</v>
      </c>
      <c r="R211" s="27">
        <v>15</v>
      </c>
      <c r="S211" s="45"/>
      <c r="T211" s="45"/>
      <c r="U211" s="45"/>
      <c r="V211" s="45"/>
      <c r="W211" s="45"/>
      <c r="X211" s="45"/>
      <c r="Y211" s="45"/>
      <c r="Z211" s="45"/>
      <c r="AA211" s="45"/>
      <c r="AB211" s="45"/>
      <c r="AC211" s="45"/>
      <c r="AD211" s="45"/>
      <c r="AE211" s="45"/>
      <c r="AF211" s="45"/>
      <c r="AG211" s="45"/>
      <c r="AH211" s="34">
        <v>4068.3363696000001</v>
      </c>
      <c r="AI211" s="34">
        <v>315634.23854759202</v>
      </c>
      <c r="AJ211" s="34">
        <v>14686.100455284901</v>
      </c>
      <c r="AK211" s="34"/>
      <c r="AM211" s="13" t="str">
        <f t="shared" si="4"/>
        <v>.Industrial Minerals.ConveyanceHigh Eff apron conveyor</v>
      </c>
    </row>
    <row r="212" spans="1: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1:39" x14ac:dyDescent="0.3">
      <c r="A213" s="10" t="s">
        <v>205</v>
      </c>
      <c r="B213" s="41"/>
      <c r="C213" s="41"/>
      <c r="D213" s="39"/>
      <c r="E213" s="39"/>
      <c r="G213" s="39"/>
      <c r="H213" s="40"/>
      <c r="I213" s="39"/>
      <c r="J213" s="39"/>
      <c r="K213" s="39" t="s">
        <v>38</v>
      </c>
      <c r="L213" s="24"/>
      <c r="M213" s="27" t="s">
        <v>149</v>
      </c>
      <c r="N213" s="45">
        <v>0.5</v>
      </c>
      <c r="O213" s="27">
        <v>10</v>
      </c>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.Industrial Minerals.Compression.Small</v>
      </c>
    </row>
    <row r="214" spans="1:39" x14ac:dyDescent="0.3">
      <c r="A214" s="10" t="s">
        <v>205</v>
      </c>
      <c r="B214" s="41"/>
      <c r="C214" s="41"/>
      <c r="D214" s="39"/>
      <c r="E214" s="39"/>
      <c r="F214" s="10" t="s">
        <v>206</v>
      </c>
      <c r="G214" s="39"/>
      <c r="H214" s="40"/>
      <c r="I214" s="39"/>
      <c r="J214" s="39"/>
      <c r="K214" s="39" t="s">
        <v>38</v>
      </c>
      <c r="L214" s="24"/>
      <c r="M214" s="27" t="s">
        <v>149</v>
      </c>
      <c r="N214" s="45"/>
      <c r="O214" s="27"/>
      <c r="P214" s="27">
        <v>1940</v>
      </c>
      <c r="Q214" s="27">
        <v>2101</v>
      </c>
      <c r="R214" s="27">
        <v>10</v>
      </c>
      <c r="S214" s="45">
        <v>1</v>
      </c>
      <c r="T214" s="45">
        <v>1</v>
      </c>
      <c r="U214" s="45"/>
      <c r="V214" s="45"/>
      <c r="W214" s="45">
        <v>1</v>
      </c>
      <c r="X214" s="45">
        <v>1</v>
      </c>
      <c r="Y214" s="45"/>
      <c r="Z214" s="45"/>
      <c r="AA214" s="45"/>
      <c r="AB214" s="45"/>
      <c r="AC214" s="45"/>
      <c r="AD214" s="45"/>
      <c r="AE214" s="45"/>
      <c r="AF214" s="45">
        <v>1</v>
      </c>
      <c r="AG214" s="45"/>
      <c r="AH214" s="34">
        <v>1175.8197600000001</v>
      </c>
      <c r="AI214" s="34">
        <v>69332.544385279703</v>
      </c>
      <c r="AJ214" s="34">
        <v>2126.29879397994</v>
      </c>
      <c r="AK214" s="34"/>
      <c r="AM214" s="13" t="str">
        <f t="shared" si="4"/>
        <v>.Industrial Minerals.Compression.SmallLow Eff centrifugal compressor</v>
      </c>
    </row>
    <row r="215" spans="1:39" x14ac:dyDescent="0.3">
      <c r="A215" s="10" t="s">
        <v>205</v>
      </c>
      <c r="B215" s="41"/>
      <c r="C215" s="41"/>
      <c r="D215" s="39"/>
      <c r="E215" s="39"/>
      <c r="F215" s="10" t="s">
        <v>207</v>
      </c>
      <c r="G215" s="39"/>
      <c r="H215" s="40"/>
      <c r="I215" s="39"/>
      <c r="J215" s="39"/>
      <c r="K215" s="39" t="s">
        <v>38</v>
      </c>
      <c r="L215" s="24"/>
      <c r="M215" s="27" t="s">
        <v>149</v>
      </c>
      <c r="N215" s="45"/>
      <c r="O215" s="27"/>
      <c r="P215" s="27">
        <v>1940</v>
      </c>
      <c r="Q215" s="27">
        <v>2101</v>
      </c>
      <c r="R215" s="27">
        <v>10</v>
      </c>
      <c r="S215" s="45"/>
      <c r="T215" s="45"/>
      <c r="U215" s="45"/>
      <c r="V215" s="45"/>
      <c r="W215" s="45"/>
      <c r="X215" s="45"/>
      <c r="Y215" s="45"/>
      <c r="Z215" s="45"/>
      <c r="AA215" s="45"/>
      <c r="AB215" s="45"/>
      <c r="AC215" s="45"/>
      <c r="AD215" s="45"/>
      <c r="AE215" s="45"/>
      <c r="AF215" s="45"/>
      <c r="AG215" s="45"/>
      <c r="AH215" s="34">
        <v>1175.8197600000001</v>
      </c>
      <c r="AI215" s="34">
        <v>107683.953772122</v>
      </c>
      <c r="AJ215" s="34">
        <v>2126.29879397994</v>
      </c>
      <c r="AK215" s="34"/>
      <c r="AM215" s="13" t="str">
        <f t="shared" si="4"/>
        <v>.Industrial Minerals.Compression.SmallHigh Eff centrifugal compressor</v>
      </c>
    </row>
    <row r="216" spans="1:39" x14ac:dyDescent="0.3">
      <c r="A216" s="10" t="s">
        <v>205</v>
      </c>
      <c r="B216" s="41"/>
      <c r="C216" s="41"/>
      <c r="D216" s="39"/>
      <c r="E216" s="39"/>
      <c r="F216" s="10" t="s">
        <v>208</v>
      </c>
      <c r="G216" s="39"/>
      <c r="H216" s="40"/>
      <c r="I216" s="39"/>
      <c r="J216" s="39"/>
      <c r="K216" s="39" t="s">
        <v>38</v>
      </c>
      <c r="L216" s="24"/>
      <c r="M216" s="27" t="s">
        <v>149</v>
      </c>
      <c r="N216" s="45"/>
      <c r="O216" s="27"/>
      <c r="P216" s="27">
        <v>1940</v>
      </c>
      <c r="Q216" s="27">
        <v>2101</v>
      </c>
      <c r="R216" s="27">
        <v>10</v>
      </c>
      <c r="S216" s="45"/>
      <c r="T216" s="45"/>
      <c r="U216" s="45"/>
      <c r="V216" s="45"/>
      <c r="W216" s="45"/>
      <c r="X216" s="45"/>
      <c r="Y216" s="45"/>
      <c r="Z216" s="45"/>
      <c r="AA216" s="45"/>
      <c r="AB216" s="45"/>
      <c r="AC216" s="45"/>
      <c r="AD216" s="45"/>
      <c r="AE216" s="45"/>
      <c r="AF216" s="45"/>
      <c r="AG216" s="45"/>
      <c r="AH216" s="34">
        <v>1175.8197600000001</v>
      </c>
      <c r="AI216" s="34">
        <v>79732.426043071697</v>
      </c>
      <c r="AJ216" s="34">
        <v>2319.59868434175</v>
      </c>
      <c r="AK216" s="34"/>
      <c r="AM216" s="13" t="str">
        <f t="shared" si="4"/>
        <v>.Industrial Minerals.Compression.SmallLow Eff reciprocating compressor</v>
      </c>
    </row>
    <row r="217" spans="1:39" x14ac:dyDescent="0.3">
      <c r="A217" s="10" t="s">
        <v>205</v>
      </c>
      <c r="B217" s="41"/>
      <c r="C217" s="41"/>
      <c r="D217" s="39"/>
      <c r="E217" s="39"/>
      <c r="F217" s="10" t="s">
        <v>209</v>
      </c>
      <c r="G217" s="39"/>
      <c r="H217" s="40"/>
      <c r="I217" s="39"/>
      <c r="J217" s="39"/>
      <c r="K217" s="39" t="s">
        <v>38</v>
      </c>
      <c r="L217" s="24"/>
      <c r="M217" s="27" t="s">
        <v>149</v>
      </c>
      <c r="N217" s="45"/>
      <c r="O217" s="27"/>
      <c r="P217" s="27">
        <v>1940</v>
      </c>
      <c r="Q217" s="27">
        <v>2101</v>
      </c>
      <c r="R217" s="27">
        <v>10</v>
      </c>
      <c r="S217" s="45"/>
      <c r="T217" s="45"/>
      <c r="U217" s="45"/>
      <c r="V217" s="45"/>
      <c r="W217" s="45"/>
      <c r="X217" s="45"/>
      <c r="Y217" s="45"/>
      <c r="Z217" s="45"/>
      <c r="AA217" s="45"/>
      <c r="AB217" s="45"/>
      <c r="AC217" s="45"/>
      <c r="AD217" s="45"/>
      <c r="AE217" s="45"/>
      <c r="AF217" s="45"/>
      <c r="AG217" s="45"/>
      <c r="AH217" s="34">
        <v>1175.8197600000001</v>
      </c>
      <c r="AI217" s="34">
        <v>118083.835429914</v>
      </c>
      <c r="AJ217" s="34">
        <v>2319.59868434175</v>
      </c>
      <c r="AK217" s="34"/>
      <c r="AM217" s="13" t="str">
        <f t="shared" si="4"/>
        <v>.Industrial Minerals.Compression.SmallHigh Eff reciprocating compressor</v>
      </c>
    </row>
    <row r="218" spans="1:39" x14ac:dyDescent="0.3">
      <c r="A218" s="10" t="s">
        <v>205</v>
      </c>
      <c r="B218" s="41"/>
      <c r="C218" s="41"/>
      <c r="D218" s="39"/>
      <c r="E218" s="39"/>
      <c r="F218" s="10" t="s">
        <v>210</v>
      </c>
      <c r="G218" s="39"/>
      <c r="H218" s="40"/>
      <c r="I218" s="39"/>
      <c r="J218" s="39"/>
      <c r="K218" s="39" t="s">
        <v>38</v>
      </c>
      <c r="L218" s="24"/>
      <c r="M218" s="27" t="s">
        <v>149</v>
      </c>
      <c r="N218" s="45"/>
      <c r="O218" s="27"/>
      <c r="P218" s="27">
        <v>1940</v>
      </c>
      <c r="Q218" s="27">
        <v>2101</v>
      </c>
      <c r="R218" s="27">
        <v>10</v>
      </c>
      <c r="S218" s="45"/>
      <c r="T218" s="45"/>
      <c r="U218" s="45"/>
      <c r="V218" s="45"/>
      <c r="W218" s="45"/>
      <c r="X218" s="45"/>
      <c r="Y218" s="45"/>
      <c r="Z218" s="45"/>
      <c r="AA218" s="45"/>
      <c r="AB218" s="45"/>
      <c r="AC218" s="45"/>
      <c r="AD218" s="45"/>
      <c r="AE218" s="45"/>
      <c r="AF218" s="45"/>
      <c r="AG218" s="45"/>
      <c r="AH218" s="34">
        <v>1175.8197600000001</v>
      </c>
      <c r="AI218" s="34">
        <v>51999.999198041602</v>
      </c>
      <c r="AJ218" s="34">
        <v>1932.99890361812</v>
      </c>
      <c r="AK218" s="34"/>
      <c r="AM218" s="13" t="str">
        <f t="shared" si="4"/>
        <v>.Industrial Minerals.Compression.SmallLow Eff rotary compressor</v>
      </c>
    </row>
    <row r="219" spans="1:39" x14ac:dyDescent="0.3">
      <c r="A219" s="10" t="s">
        <v>205</v>
      </c>
      <c r="B219" s="41"/>
      <c r="C219" s="41"/>
      <c r="D219" s="39"/>
      <c r="E219" s="39"/>
      <c r="F219" s="10" t="s">
        <v>211</v>
      </c>
      <c r="G219" s="39"/>
      <c r="H219" s="40"/>
      <c r="I219" s="39"/>
      <c r="J219" s="39"/>
      <c r="K219" s="39" t="s">
        <v>38</v>
      </c>
      <c r="L219" s="24"/>
      <c r="M219" s="27" t="s">
        <v>149</v>
      </c>
      <c r="N219" s="45"/>
      <c r="O219" s="27"/>
      <c r="P219" s="27">
        <v>1940</v>
      </c>
      <c r="Q219" s="27">
        <v>2101</v>
      </c>
      <c r="R219" s="27">
        <v>10</v>
      </c>
      <c r="S219" s="45"/>
      <c r="T219" s="45"/>
      <c r="U219" s="45"/>
      <c r="V219" s="45"/>
      <c r="W219" s="45"/>
      <c r="X219" s="45"/>
      <c r="Y219" s="45"/>
      <c r="Z219" s="45"/>
      <c r="AA219" s="45"/>
      <c r="AB219" s="45"/>
      <c r="AC219" s="45"/>
      <c r="AD219" s="45"/>
      <c r="AE219" s="45"/>
      <c r="AF219" s="45"/>
      <c r="AG219" s="45"/>
      <c r="AH219" s="34">
        <v>1175.8197600000001</v>
      </c>
      <c r="AI219" s="34">
        <v>90351.408584883597</v>
      </c>
      <c r="AJ219" s="34">
        <v>1932.99890361812</v>
      </c>
      <c r="AK219" s="34"/>
      <c r="AM219" s="13" t="str">
        <f t="shared" si="4"/>
        <v>.Industrial Minerals.Compression.SmallHigh Eff rotary compressor</v>
      </c>
    </row>
    <row r="220" spans="1: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1:39" x14ac:dyDescent="0.3">
      <c r="A221" s="10" t="s">
        <v>212</v>
      </c>
      <c r="B221" s="41"/>
      <c r="C221" s="41"/>
      <c r="D221" s="39"/>
      <c r="E221" s="39"/>
      <c r="G221" s="39"/>
      <c r="H221" s="40"/>
      <c r="I221" s="39"/>
      <c r="J221" s="39"/>
      <c r="K221" s="39" t="s">
        <v>38</v>
      </c>
      <c r="L221" s="24"/>
      <c r="M221" s="27" t="s">
        <v>149</v>
      </c>
      <c r="N221" s="45">
        <v>0.5</v>
      </c>
      <c r="O221" s="27">
        <v>10</v>
      </c>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.Industrial Minerals.Compression.Large</v>
      </c>
    </row>
    <row r="222" spans="1:39" x14ac:dyDescent="0.3">
      <c r="A222" s="10" t="s">
        <v>212</v>
      </c>
      <c r="B222" s="41"/>
      <c r="C222" s="41"/>
      <c r="D222" s="39"/>
      <c r="E222" s="39"/>
      <c r="F222" s="10" t="s">
        <v>206</v>
      </c>
      <c r="G222" s="39"/>
      <c r="H222" s="40"/>
      <c r="I222" s="39"/>
      <c r="J222" s="39"/>
      <c r="K222" s="39" t="s">
        <v>38</v>
      </c>
      <c r="L222" s="24"/>
      <c r="M222" s="27" t="s">
        <v>149</v>
      </c>
      <c r="N222" s="45"/>
      <c r="O222" s="27"/>
      <c r="P222" s="27">
        <v>1940</v>
      </c>
      <c r="Q222" s="27">
        <v>2101</v>
      </c>
      <c r="R222" s="27">
        <v>10</v>
      </c>
      <c r="S222" s="45">
        <v>1</v>
      </c>
      <c r="T222" s="45">
        <v>1</v>
      </c>
      <c r="U222" s="45"/>
      <c r="V222" s="45"/>
      <c r="W222" s="45">
        <v>1</v>
      </c>
      <c r="X222" s="45">
        <v>1</v>
      </c>
      <c r="Y222" s="45"/>
      <c r="Z222" s="45"/>
      <c r="AA222" s="45"/>
      <c r="AB222" s="45"/>
      <c r="AC222" s="45"/>
      <c r="AD222" s="45"/>
      <c r="AE222" s="45"/>
      <c r="AF222" s="45">
        <v>1</v>
      </c>
      <c r="AG222" s="45"/>
      <c r="AH222" s="34">
        <v>8230.7383200000004</v>
      </c>
      <c r="AI222" s="34">
        <v>356854.48553115601</v>
      </c>
      <c r="AJ222" s="34">
        <v>21266.911000305001</v>
      </c>
      <c r="AK222" s="34"/>
      <c r="AM222" s="13" t="str">
        <f t="shared" si="4"/>
        <v>.Industrial Minerals.Compression.LargeLow Eff centrifugal compressor</v>
      </c>
    </row>
    <row r="223" spans="1:39" x14ac:dyDescent="0.3">
      <c r="A223" s="10" t="s">
        <v>212</v>
      </c>
      <c r="B223" s="41"/>
      <c r="C223" s="41"/>
      <c r="D223" s="39"/>
      <c r="E223" s="39"/>
      <c r="F223" s="10" t="s">
        <v>207</v>
      </c>
      <c r="G223" s="39"/>
      <c r="H223" s="40"/>
      <c r="I223" s="39"/>
      <c r="J223" s="39"/>
      <c r="K223" s="39" t="s">
        <v>38</v>
      </c>
      <c r="L223" s="24"/>
      <c r="M223" s="27" t="s">
        <v>149</v>
      </c>
      <c r="N223" s="45"/>
      <c r="O223" s="27"/>
      <c r="P223" s="27">
        <v>1940</v>
      </c>
      <c r="Q223" s="27">
        <v>2101</v>
      </c>
      <c r="R223" s="27">
        <v>10</v>
      </c>
      <c r="S223" s="45"/>
      <c r="T223" s="45"/>
      <c r="U223" s="45"/>
      <c r="V223" s="45"/>
      <c r="W223" s="45"/>
      <c r="X223" s="45"/>
      <c r="Y223" s="45"/>
      <c r="Z223" s="45"/>
      <c r="AA223" s="45"/>
      <c r="AB223" s="45"/>
      <c r="AC223" s="45"/>
      <c r="AD223" s="45"/>
      <c r="AE223" s="45"/>
      <c r="AF223" s="45"/>
      <c r="AG223" s="45"/>
      <c r="AH223" s="34">
        <v>8230.7383200000004</v>
      </c>
      <c r="AI223" s="34">
        <v>531127.80171548098</v>
      </c>
      <c r="AJ223" s="34">
        <v>21266.911000305001</v>
      </c>
      <c r="AK223" s="34"/>
      <c r="AM223" s="13" t="str">
        <f t="shared" si="4"/>
        <v>.Industrial Minerals.Compression.LargeHigh Eff centrifugal compressor</v>
      </c>
    </row>
    <row r="224" spans="1:39" x14ac:dyDescent="0.3">
      <c r="A224" s="10" t="s">
        <v>212</v>
      </c>
      <c r="B224" s="41"/>
      <c r="C224" s="41"/>
      <c r="D224" s="39"/>
      <c r="E224" s="39"/>
      <c r="F224" s="10" t="s">
        <v>208</v>
      </c>
      <c r="G224" s="39"/>
      <c r="H224" s="40"/>
      <c r="I224" s="39"/>
      <c r="J224" s="39"/>
      <c r="K224" s="39" t="s">
        <v>38</v>
      </c>
      <c r="L224" s="24"/>
      <c r="M224" s="27" t="s">
        <v>149</v>
      </c>
      <c r="N224" s="45"/>
      <c r="O224" s="27"/>
      <c r="P224" s="27">
        <v>1940</v>
      </c>
      <c r="Q224" s="27">
        <v>2101</v>
      </c>
      <c r="R224" s="27">
        <v>10</v>
      </c>
      <c r="S224" s="45"/>
      <c r="T224" s="45"/>
      <c r="U224" s="45"/>
      <c r="V224" s="45"/>
      <c r="W224" s="45"/>
      <c r="X224" s="45"/>
      <c r="Y224" s="45"/>
      <c r="Z224" s="45"/>
      <c r="AA224" s="45"/>
      <c r="AB224" s="45"/>
      <c r="AC224" s="45"/>
      <c r="AD224" s="45"/>
      <c r="AE224" s="45"/>
      <c r="AF224" s="45"/>
      <c r="AG224" s="45"/>
      <c r="AH224" s="34">
        <v>8230.7383200000004</v>
      </c>
      <c r="AI224" s="34">
        <v>410382.65836082998</v>
      </c>
      <c r="AJ224" s="34">
        <v>23200.266545787101</v>
      </c>
      <c r="AK224" s="34"/>
      <c r="AM224" s="13" t="str">
        <f t="shared" si="4"/>
        <v>.Industrial Minerals.Compression.LargeLow Eff reciprocating compressor</v>
      </c>
    </row>
    <row r="225" spans="1:39" x14ac:dyDescent="0.3">
      <c r="A225" s="10" t="s">
        <v>212</v>
      </c>
      <c r="B225" s="41"/>
      <c r="C225" s="41"/>
      <c r="D225" s="39"/>
      <c r="E225" s="39"/>
      <c r="F225" s="10" t="s">
        <v>209</v>
      </c>
      <c r="G225" s="39"/>
      <c r="H225" s="40"/>
      <c r="I225" s="39"/>
      <c r="J225" s="39"/>
      <c r="K225" s="39" t="s">
        <v>38</v>
      </c>
      <c r="L225" s="24"/>
      <c r="M225" s="27" t="s">
        <v>149</v>
      </c>
      <c r="N225" s="45"/>
      <c r="O225" s="27"/>
      <c r="P225" s="27">
        <v>1940</v>
      </c>
      <c r="Q225" s="27">
        <v>2101</v>
      </c>
      <c r="R225" s="27">
        <v>10</v>
      </c>
      <c r="S225" s="45"/>
      <c r="T225" s="45"/>
      <c r="U225" s="45"/>
      <c r="V225" s="45"/>
      <c r="W225" s="45"/>
      <c r="X225" s="45"/>
      <c r="Y225" s="45"/>
      <c r="Z225" s="45"/>
      <c r="AA225" s="45"/>
      <c r="AB225" s="45"/>
      <c r="AC225" s="45"/>
      <c r="AD225" s="45"/>
      <c r="AE225" s="45"/>
      <c r="AF225" s="45"/>
      <c r="AG225" s="45"/>
      <c r="AH225" s="34">
        <v>8230.7383200000004</v>
      </c>
      <c r="AI225" s="34">
        <v>584655.97454515495</v>
      </c>
      <c r="AJ225" s="34">
        <v>23200.266545787101</v>
      </c>
      <c r="AK225" s="34"/>
      <c r="AM225" s="13" t="str">
        <f t="shared" si="4"/>
        <v>.Industrial Minerals.Compression.LargeHigh Eff reciprocating compressor</v>
      </c>
    </row>
    <row r="226" spans="1:39" x14ac:dyDescent="0.3">
      <c r="A226" s="10" t="s">
        <v>212</v>
      </c>
      <c r="B226" s="41"/>
      <c r="C226" s="41"/>
      <c r="D226" s="39"/>
      <c r="E226" s="39"/>
      <c r="F226" s="10" t="s">
        <v>210</v>
      </c>
      <c r="G226" s="39"/>
      <c r="H226" s="40"/>
      <c r="I226" s="39"/>
      <c r="J226" s="39"/>
      <c r="K226" s="39" t="s">
        <v>38</v>
      </c>
      <c r="L226" s="24"/>
      <c r="M226" s="27" t="s">
        <v>149</v>
      </c>
      <c r="N226" s="45"/>
      <c r="O226" s="27"/>
      <c r="P226" s="27">
        <v>1940</v>
      </c>
      <c r="Q226" s="27">
        <v>2101</v>
      </c>
      <c r="R226" s="27">
        <v>10</v>
      </c>
      <c r="S226" s="45"/>
      <c r="T226" s="45"/>
      <c r="U226" s="45"/>
      <c r="V226" s="45"/>
      <c r="W226" s="45"/>
      <c r="X226" s="45"/>
      <c r="Y226" s="45"/>
      <c r="Z226" s="45"/>
      <c r="AA226" s="45"/>
      <c r="AB226" s="45"/>
      <c r="AC226" s="45"/>
      <c r="AD226" s="45"/>
      <c r="AE226" s="45"/>
      <c r="AF226" s="45"/>
      <c r="AG226" s="45"/>
      <c r="AH226" s="34">
        <v>8230.7383200000004</v>
      </c>
      <c r="AI226" s="34">
        <v>267643.90555638401</v>
      </c>
      <c r="AJ226" s="34">
        <v>19333.555454822701</v>
      </c>
      <c r="AK226" s="34"/>
      <c r="AM226" s="13" t="str">
        <f t="shared" si="4"/>
        <v>.Industrial Minerals.Compression.LargeLow Eff rotary compressor</v>
      </c>
    </row>
    <row r="227" spans="1:39" x14ac:dyDescent="0.3">
      <c r="A227" s="10" t="s">
        <v>212</v>
      </c>
      <c r="B227" s="41"/>
      <c r="C227" s="41"/>
      <c r="D227" s="39"/>
      <c r="E227" s="39"/>
      <c r="F227" s="10" t="s">
        <v>211</v>
      </c>
      <c r="G227" s="39"/>
      <c r="H227" s="40"/>
      <c r="I227" s="39"/>
      <c r="J227" s="39"/>
      <c r="K227" s="39" t="s">
        <v>38</v>
      </c>
      <c r="L227" s="24"/>
      <c r="M227" s="27" t="s">
        <v>149</v>
      </c>
      <c r="N227" s="45"/>
      <c r="O227" s="27"/>
      <c r="P227" s="27">
        <v>1940</v>
      </c>
      <c r="Q227" s="27">
        <v>2101</v>
      </c>
      <c r="R227" s="27">
        <v>10</v>
      </c>
      <c r="S227" s="45"/>
      <c r="T227" s="45"/>
      <c r="U227" s="45"/>
      <c r="V227" s="45"/>
      <c r="W227" s="45"/>
      <c r="X227" s="45"/>
      <c r="Y227" s="45"/>
      <c r="Z227" s="45"/>
      <c r="AA227" s="45"/>
      <c r="AB227" s="45"/>
      <c r="AC227" s="45"/>
      <c r="AD227" s="45"/>
      <c r="AE227" s="45"/>
      <c r="AF227" s="45"/>
      <c r="AG227" s="45"/>
      <c r="AH227" s="34">
        <v>8230.7383200000004</v>
      </c>
      <c r="AI227" s="34">
        <v>441917.22174071003</v>
      </c>
      <c r="AJ227" s="34">
        <v>19333.555454822701</v>
      </c>
      <c r="AK227" s="34"/>
      <c r="AM227" s="13" t="str">
        <f t="shared" si="4"/>
        <v>.Industrial Minerals.Compression.LargeHigh Eff rotary compressor</v>
      </c>
    </row>
    <row r="228" spans="1: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1:39" x14ac:dyDescent="0.3">
      <c r="A229" s="10" t="s">
        <v>213</v>
      </c>
      <c r="B229" s="41"/>
      <c r="C229" s="41"/>
      <c r="D229" s="39"/>
      <c r="E229" s="39"/>
      <c r="G229" s="39"/>
      <c r="H229" s="40"/>
      <c r="I229" s="39"/>
      <c r="J229" s="39"/>
      <c r="K229" s="39" t="s">
        <v>38</v>
      </c>
      <c r="L229" s="24"/>
      <c r="M229" s="27" t="s">
        <v>149</v>
      </c>
      <c r="N229" s="45">
        <v>0.5</v>
      </c>
      <c r="O229" s="27">
        <v>10</v>
      </c>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.Industrial Minerals.Pumping.General.Small</v>
      </c>
    </row>
    <row r="230" spans="1:39" x14ac:dyDescent="0.3">
      <c r="A230" s="10" t="s">
        <v>213</v>
      </c>
      <c r="B230" s="41"/>
      <c r="C230" s="41"/>
      <c r="D230" s="39"/>
      <c r="E230" s="39"/>
      <c r="F230" s="10" t="s">
        <v>214</v>
      </c>
      <c r="G230" s="39"/>
      <c r="H230" s="40"/>
      <c r="I230" s="39"/>
      <c r="J230" s="39"/>
      <c r="K230" s="39" t="s">
        <v>38</v>
      </c>
      <c r="L230" s="24" t="s">
        <v>215</v>
      </c>
      <c r="M230" s="27" t="s">
        <v>149</v>
      </c>
      <c r="N230" s="45"/>
      <c r="O230" s="27"/>
      <c r="P230" s="27">
        <v>1940</v>
      </c>
      <c r="Q230" s="27">
        <v>2101</v>
      </c>
      <c r="R230" s="27">
        <v>10</v>
      </c>
      <c r="S230" s="45">
        <v>0.9</v>
      </c>
      <c r="T230" s="45">
        <v>0.9</v>
      </c>
      <c r="U230" s="45"/>
      <c r="V230" s="45"/>
      <c r="W230" s="45">
        <v>0.9</v>
      </c>
      <c r="X230" s="45">
        <v>0.9</v>
      </c>
      <c r="Y230" s="45"/>
      <c r="Z230" s="45"/>
      <c r="AA230" s="45"/>
      <c r="AB230" s="45"/>
      <c r="AC230" s="45"/>
      <c r="AD230" s="45"/>
      <c r="AE230" s="45"/>
      <c r="AF230" s="45">
        <v>1</v>
      </c>
      <c r="AG230" s="45"/>
      <c r="AH230" s="34">
        <v>940.65580799999998</v>
      </c>
      <c r="AI230" s="34">
        <v>37648.042521735697</v>
      </c>
      <c r="AJ230" s="34">
        <v>625.68748094067701</v>
      </c>
      <c r="AK230" s="34"/>
      <c r="AM230" s="13" t="str">
        <f t="shared" si="4"/>
        <v>.Industrial Minerals.Pumping.General.SmallLow Eff centrifugal pump</v>
      </c>
    </row>
    <row r="231" spans="1:39" x14ac:dyDescent="0.3">
      <c r="A231" s="10" t="s">
        <v>213</v>
      </c>
      <c r="B231" s="41"/>
      <c r="C231" s="41"/>
      <c r="D231" s="39"/>
      <c r="E231" s="39"/>
      <c r="F231" s="10" t="s">
        <v>216</v>
      </c>
      <c r="G231" s="39"/>
      <c r="H231" s="40"/>
      <c r="I231" s="39"/>
      <c r="J231" s="39"/>
      <c r="K231" s="39" t="s">
        <v>38</v>
      </c>
      <c r="L231" s="24"/>
      <c r="M231" s="27" t="s">
        <v>149</v>
      </c>
      <c r="N231" s="45"/>
      <c r="O231" s="27"/>
      <c r="P231" s="27">
        <v>1940</v>
      </c>
      <c r="Q231" s="27">
        <v>2101</v>
      </c>
      <c r="R231" s="27">
        <v>10</v>
      </c>
      <c r="S231" s="45">
        <v>0.1</v>
      </c>
      <c r="T231" s="45">
        <v>0.1</v>
      </c>
      <c r="U231" s="45"/>
      <c r="V231" s="45"/>
      <c r="W231" s="45">
        <v>0.1</v>
      </c>
      <c r="X231" s="45">
        <v>0.1</v>
      </c>
      <c r="Y231" s="45"/>
      <c r="Z231" s="45"/>
      <c r="AA231" s="45"/>
      <c r="AB231" s="45"/>
      <c r="AC231" s="45"/>
      <c r="AD231" s="45"/>
      <c r="AE231" s="45"/>
      <c r="AF231" s="45"/>
      <c r="AG231" s="45"/>
      <c r="AH231" s="34">
        <v>940.65580799999998</v>
      </c>
      <c r="AI231" s="34">
        <v>71487.521392478506</v>
      </c>
      <c r="AJ231" s="34">
        <v>625.68748094067701</v>
      </c>
      <c r="AK231" s="34"/>
      <c r="AM231" s="13" t="str">
        <f t="shared" si="4"/>
        <v>.Industrial Minerals.Pumping.General.SmallMed Eff centrifugal pump variable speed</v>
      </c>
    </row>
    <row r="232" spans="1:39" x14ac:dyDescent="0.3">
      <c r="A232" s="10" t="s">
        <v>213</v>
      </c>
      <c r="B232" s="41"/>
      <c r="C232" s="41"/>
      <c r="D232" s="39"/>
      <c r="E232" s="39"/>
      <c r="F232" s="10" t="s">
        <v>217</v>
      </c>
      <c r="G232" s="39"/>
      <c r="H232" s="40"/>
      <c r="I232" s="39"/>
      <c r="J232" s="39"/>
      <c r="K232" s="39" t="s">
        <v>38</v>
      </c>
      <c r="L232" s="24" t="s">
        <v>215</v>
      </c>
      <c r="M232" s="27" t="s">
        <v>149</v>
      </c>
      <c r="N232" s="45"/>
      <c r="O232" s="27"/>
      <c r="P232" s="27">
        <v>1940</v>
      </c>
      <c r="Q232" s="27">
        <v>2101</v>
      </c>
      <c r="R232" s="27">
        <v>10</v>
      </c>
      <c r="S232" s="45"/>
      <c r="T232" s="45"/>
      <c r="U232" s="45"/>
      <c r="V232" s="45"/>
      <c r="W232" s="45"/>
      <c r="X232" s="45"/>
      <c r="Y232" s="45"/>
      <c r="Z232" s="45"/>
      <c r="AA232" s="45"/>
      <c r="AB232" s="45"/>
      <c r="AC232" s="45"/>
      <c r="AD232" s="45"/>
      <c r="AE232" s="45"/>
      <c r="AF232" s="45"/>
      <c r="AG232" s="45"/>
      <c r="AH232" s="34">
        <v>940.65580799999998</v>
      </c>
      <c r="AI232" s="34">
        <v>73270.730713159501</v>
      </c>
      <c r="AJ232" s="34">
        <v>625.68748094067701</v>
      </c>
      <c r="AK232" s="34"/>
      <c r="AM232" s="13" t="str">
        <f t="shared" si="4"/>
        <v>.Industrial Minerals.Pumping.General.SmallHigh Eff centrifugal pump variable speed</v>
      </c>
    </row>
    <row r="233" spans="1: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1:39" x14ac:dyDescent="0.3">
      <c r="A234" s="10" t="s">
        <v>218</v>
      </c>
      <c r="B234" s="41"/>
      <c r="C234" s="41"/>
      <c r="D234" s="39"/>
      <c r="E234" s="39"/>
      <c r="G234" s="39"/>
      <c r="H234" s="40"/>
      <c r="I234" s="39"/>
      <c r="J234" s="39"/>
      <c r="K234" s="39" t="s">
        <v>38</v>
      </c>
      <c r="L234" s="24"/>
      <c r="M234" s="27" t="s">
        <v>149</v>
      </c>
      <c r="N234" s="45">
        <v>0.5</v>
      </c>
      <c r="O234" s="27">
        <v>10</v>
      </c>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.Industrial Minerals.Pumping.General.Large</v>
      </c>
    </row>
    <row r="235" spans="1:39" x14ac:dyDescent="0.3">
      <c r="A235" s="10" t="s">
        <v>218</v>
      </c>
      <c r="B235" s="41"/>
      <c r="C235" s="41"/>
      <c r="D235" s="39"/>
      <c r="E235" s="39"/>
      <c r="F235" s="10" t="s">
        <v>214</v>
      </c>
      <c r="G235" s="39"/>
      <c r="H235" s="40"/>
      <c r="I235" s="39"/>
      <c r="J235" s="39"/>
      <c r="K235" s="39" t="s">
        <v>38</v>
      </c>
      <c r="L235" s="24"/>
      <c r="M235" s="27" t="s">
        <v>149</v>
      </c>
      <c r="N235" s="45"/>
      <c r="O235" s="27"/>
      <c r="P235" s="27">
        <v>1940</v>
      </c>
      <c r="Q235" s="27">
        <v>2101</v>
      </c>
      <c r="R235" s="27">
        <v>10</v>
      </c>
      <c r="S235" s="45">
        <v>0.8</v>
      </c>
      <c r="T235" s="45">
        <v>0.9</v>
      </c>
      <c r="U235" s="45"/>
      <c r="V235" s="45"/>
      <c r="W235" s="45">
        <v>0.8</v>
      </c>
      <c r="X235" s="45">
        <v>1</v>
      </c>
      <c r="Y235" s="45"/>
      <c r="Z235" s="45"/>
      <c r="AA235" s="45"/>
      <c r="AB235" s="45"/>
      <c r="AC235" s="45"/>
      <c r="AD235" s="45"/>
      <c r="AE235" s="45"/>
      <c r="AF235" s="45">
        <v>1</v>
      </c>
      <c r="AG235" s="45"/>
      <c r="AH235" s="34">
        <v>9406.5580800000007</v>
      </c>
      <c r="AI235" s="34">
        <v>210829.038121719</v>
      </c>
      <c r="AJ235" s="34">
        <v>625.68748094067701</v>
      </c>
      <c r="AK235" s="34"/>
      <c r="AM235" s="13" t="str">
        <f t="shared" si="4"/>
        <v>.Industrial Minerals.Pumping.General.LargeLow Eff centrifugal pump</v>
      </c>
    </row>
    <row r="236" spans="1:39" x14ac:dyDescent="0.3">
      <c r="A236" s="10" t="s">
        <v>218</v>
      </c>
      <c r="B236" s="41"/>
      <c r="C236" s="41"/>
      <c r="D236" s="39"/>
      <c r="E236" s="39"/>
      <c r="F236" s="10" t="s">
        <v>216</v>
      </c>
      <c r="G236" s="39"/>
      <c r="H236" s="40"/>
      <c r="I236" s="39"/>
      <c r="J236" s="39"/>
      <c r="K236" s="39" t="s">
        <v>38</v>
      </c>
      <c r="L236" s="24"/>
      <c r="M236" s="27" t="s">
        <v>149</v>
      </c>
      <c r="N236" s="45"/>
      <c r="O236" s="27"/>
      <c r="P236" s="27">
        <v>1940</v>
      </c>
      <c r="Q236" s="27">
        <v>2101</v>
      </c>
      <c r="R236" s="27">
        <v>10</v>
      </c>
      <c r="S236" s="45">
        <v>0.2</v>
      </c>
      <c r="T236" s="45">
        <v>0.1</v>
      </c>
      <c r="U236" s="45"/>
      <c r="V236" s="45"/>
      <c r="W236" s="45">
        <v>0.2</v>
      </c>
      <c r="X236" s="45"/>
      <c r="Y236" s="45"/>
      <c r="Z236" s="45"/>
      <c r="AA236" s="45"/>
      <c r="AB236" s="45"/>
      <c r="AC236" s="45"/>
      <c r="AD236" s="45"/>
      <c r="AE236" s="45"/>
      <c r="AF236" s="45"/>
      <c r="AG236" s="45"/>
      <c r="AH236" s="34">
        <v>9406.5580800000007</v>
      </c>
      <c r="AI236" s="34">
        <v>400330.11979787902</v>
      </c>
      <c r="AJ236" s="34">
        <v>625.68748094067701</v>
      </c>
      <c r="AK236" s="34"/>
      <c r="AM236" s="13" t="str">
        <f t="shared" si="4"/>
        <v>.Industrial Minerals.Pumping.General.LargeMed Eff centrifugal pump variable speed</v>
      </c>
    </row>
    <row r="237" spans="1:39" x14ac:dyDescent="0.3">
      <c r="A237" s="10" t="s">
        <v>218</v>
      </c>
      <c r="B237" s="41"/>
      <c r="C237" s="41"/>
      <c r="D237" s="39"/>
      <c r="E237" s="39"/>
      <c r="F237" s="10" t="s">
        <v>217</v>
      </c>
      <c r="G237" s="39"/>
      <c r="H237" s="40"/>
      <c r="I237" s="39"/>
      <c r="J237" s="39"/>
      <c r="K237" s="39" t="s">
        <v>38</v>
      </c>
      <c r="L237" s="24"/>
      <c r="M237" s="27" t="s">
        <v>149</v>
      </c>
      <c r="N237" s="45"/>
      <c r="O237" s="27"/>
      <c r="P237" s="27">
        <v>1940</v>
      </c>
      <c r="Q237" s="27">
        <v>2101</v>
      </c>
      <c r="R237" s="27">
        <v>10</v>
      </c>
      <c r="S237" s="45"/>
      <c r="T237" s="45"/>
      <c r="U237" s="45"/>
      <c r="V237" s="45"/>
      <c r="W237" s="45"/>
      <c r="X237" s="45"/>
      <c r="Y237" s="45"/>
      <c r="Z237" s="45"/>
      <c r="AA237" s="45"/>
      <c r="AB237" s="45"/>
      <c r="AC237" s="45"/>
      <c r="AD237" s="45"/>
      <c r="AE237" s="45"/>
      <c r="AF237" s="45"/>
      <c r="AG237" s="45"/>
      <c r="AH237" s="34">
        <v>9406.5580800000007</v>
      </c>
      <c r="AI237" s="34">
        <v>403896.53843924199</v>
      </c>
      <c r="AJ237" s="34">
        <v>625.68748094067701</v>
      </c>
      <c r="AK237" s="34"/>
      <c r="AM237" s="13" t="str">
        <f t="shared" si="4"/>
        <v>.Industrial Minerals.Pumping.General.LargeHigh Eff centrifugal pump variable speed</v>
      </c>
    </row>
    <row r="238" spans="1: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1:39" x14ac:dyDescent="0.3">
      <c r="A239" s="10" t="s">
        <v>219</v>
      </c>
      <c r="B239" s="41"/>
      <c r="C239" s="41"/>
      <c r="D239" s="39"/>
      <c r="E239" s="39"/>
      <c r="G239" s="39"/>
      <c r="H239" s="40"/>
      <c r="I239" s="39"/>
      <c r="J239" s="39"/>
      <c r="K239" s="39" t="s">
        <v>38</v>
      </c>
      <c r="L239" s="24"/>
      <c r="M239" s="27" t="s">
        <v>149</v>
      </c>
      <c r="N239" s="45">
        <v>0.5</v>
      </c>
      <c r="O239" s="27">
        <v>10</v>
      </c>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.Industrial Minerals.Pumping.Slurry Stock.Small</v>
      </c>
    </row>
    <row r="240" spans="1:39" x14ac:dyDescent="0.3">
      <c r="A240" s="10" t="s">
        <v>219</v>
      </c>
      <c r="B240" s="41"/>
      <c r="C240" s="41"/>
      <c r="D240" s="39"/>
      <c r="E240" s="39"/>
      <c r="F240" s="10" t="s">
        <v>220</v>
      </c>
      <c r="G240" s="39"/>
      <c r="H240" s="40"/>
      <c r="I240" s="39"/>
      <c r="J240" s="39"/>
      <c r="K240" s="39" t="s">
        <v>38</v>
      </c>
      <c r="L240" s="24" t="s">
        <v>221</v>
      </c>
      <c r="M240" s="27" t="s">
        <v>149</v>
      </c>
      <c r="N240" s="45"/>
      <c r="O240" s="27"/>
      <c r="P240" s="27">
        <v>1940</v>
      </c>
      <c r="Q240" s="27">
        <v>2101</v>
      </c>
      <c r="R240" s="27">
        <v>10</v>
      </c>
      <c r="S240" s="45">
        <v>0.9</v>
      </c>
      <c r="T240" s="45">
        <v>0.9</v>
      </c>
      <c r="U240" s="45"/>
      <c r="V240" s="45"/>
      <c r="W240" s="45">
        <v>0.9</v>
      </c>
      <c r="X240" s="45">
        <v>0.9</v>
      </c>
      <c r="Y240" s="45"/>
      <c r="Z240" s="45"/>
      <c r="AA240" s="45"/>
      <c r="AB240" s="45"/>
      <c r="AC240" s="45"/>
      <c r="AD240" s="45"/>
      <c r="AE240" s="45"/>
      <c r="AF240" s="45">
        <v>0.9</v>
      </c>
      <c r="AG240" s="45"/>
      <c r="AH240" s="34">
        <v>940.65580799999998</v>
      </c>
      <c r="AI240" s="34">
        <v>112944.127565207</v>
      </c>
      <c r="AJ240" s="34">
        <v>625.68748094067701</v>
      </c>
      <c r="AK240" s="34"/>
      <c r="AM240" s="13" t="str">
        <f t="shared" si="4"/>
        <v>.Industrial Minerals.Pumping.Slurry Stock.SmallRotary pump</v>
      </c>
    </row>
    <row r="241" spans="1:39" x14ac:dyDescent="0.3">
      <c r="A241" s="10" t="s">
        <v>219</v>
      </c>
      <c r="B241" s="41"/>
      <c r="C241" s="41"/>
      <c r="D241" s="39"/>
      <c r="E241" s="39"/>
      <c r="F241" s="10" t="s">
        <v>222</v>
      </c>
      <c r="G241" s="39"/>
      <c r="H241" s="40"/>
      <c r="I241" s="39"/>
      <c r="J241" s="39"/>
      <c r="K241" s="39" t="s">
        <v>38</v>
      </c>
      <c r="L241" s="24" t="s">
        <v>221</v>
      </c>
      <c r="M241" s="27" t="s">
        <v>149</v>
      </c>
      <c r="N241" s="45"/>
      <c r="O241" s="27"/>
      <c r="P241" s="27">
        <v>1940</v>
      </c>
      <c r="Q241" s="27">
        <v>2101</v>
      </c>
      <c r="R241" s="27">
        <v>10</v>
      </c>
      <c r="S241" s="45">
        <v>0.1</v>
      </c>
      <c r="T241" s="45">
        <v>0.1</v>
      </c>
      <c r="U241" s="45"/>
      <c r="V241" s="45"/>
      <c r="W241" s="45">
        <v>0.1</v>
      </c>
      <c r="X241" s="45">
        <v>0.1</v>
      </c>
      <c r="Y241" s="45"/>
      <c r="Z241" s="45"/>
      <c r="AA241" s="45"/>
      <c r="AB241" s="45"/>
      <c r="AC241" s="45"/>
      <c r="AD241" s="45"/>
      <c r="AE241" s="45"/>
      <c r="AF241" s="45">
        <v>0.1</v>
      </c>
      <c r="AG241" s="45"/>
      <c r="AH241" s="34">
        <v>940.65580799999998</v>
      </c>
      <c r="AI241" s="34">
        <v>146783.60643594901</v>
      </c>
      <c r="AJ241" s="34">
        <v>625.68748094067701</v>
      </c>
      <c r="AK241" s="34"/>
      <c r="AM241" s="13" t="str">
        <f t="shared" si="4"/>
        <v>.Industrial Minerals.Pumping.Slurry Stock.SmallEff rotary pump variable speed</v>
      </c>
    </row>
    <row r="242" spans="1: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1:39" x14ac:dyDescent="0.3">
      <c r="A243" s="10" t="s">
        <v>223</v>
      </c>
      <c r="B243" s="41"/>
      <c r="C243" s="41"/>
      <c r="D243" s="39"/>
      <c r="E243" s="39"/>
      <c r="G243" s="39"/>
      <c r="H243" s="40"/>
      <c r="I243" s="39"/>
      <c r="J243" s="39"/>
      <c r="K243" s="39" t="s">
        <v>38</v>
      </c>
      <c r="L243" s="24"/>
      <c r="M243" s="27" t="s">
        <v>149</v>
      </c>
      <c r="N243" s="45">
        <v>0.5</v>
      </c>
      <c r="O243" s="27">
        <v>10</v>
      </c>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.Industrial Minerals.Pumping.Slurry Stock.Large</v>
      </c>
    </row>
    <row r="244" spans="1:39" x14ac:dyDescent="0.3">
      <c r="A244" s="10" t="s">
        <v>223</v>
      </c>
      <c r="B244" s="41"/>
      <c r="C244" s="41"/>
      <c r="D244" s="39"/>
      <c r="E244" s="39"/>
      <c r="F244" s="10" t="s">
        <v>220</v>
      </c>
      <c r="G244" s="39"/>
      <c r="H244" s="40"/>
      <c r="I244" s="39"/>
      <c r="J244" s="39"/>
      <c r="K244" s="39" t="s">
        <v>38</v>
      </c>
      <c r="L244" s="24" t="s">
        <v>221</v>
      </c>
      <c r="M244" s="27" t="s">
        <v>149</v>
      </c>
      <c r="N244" s="45"/>
      <c r="O244" s="27"/>
      <c r="P244" s="27">
        <v>1940</v>
      </c>
      <c r="Q244" s="27">
        <v>2101</v>
      </c>
      <c r="R244" s="27">
        <v>10</v>
      </c>
      <c r="S244" s="45">
        <v>0.9</v>
      </c>
      <c r="T244" s="45">
        <v>0.9</v>
      </c>
      <c r="U244" s="45"/>
      <c r="V244" s="45"/>
      <c r="W244" s="45">
        <v>0.9</v>
      </c>
      <c r="X244" s="45">
        <v>0.9</v>
      </c>
      <c r="Y244" s="45"/>
      <c r="Z244" s="45"/>
      <c r="AA244" s="45"/>
      <c r="AB244" s="45"/>
      <c r="AC244" s="45"/>
      <c r="AD244" s="45"/>
      <c r="AE244" s="45"/>
      <c r="AF244" s="45">
        <v>0.9</v>
      </c>
      <c r="AG244" s="45"/>
      <c r="AH244" s="34">
        <v>9406.5580800000007</v>
      </c>
      <c r="AI244" s="34">
        <v>632487.11436515802</v>
      </c>
      <c r="AJ244" s="34">
        <v>625.68748094067701</v>
      </c>
      <c r="AK244" s="34"/>
      <c r="AM244" s="13" t="str">
        <f t="shared" si="4"/>
        <v>.Industrial Minerals.Pumping.Slurry Stock.LargeRotary pump</v>
      </c>
    </row>
    <row r="245" spans="1:39" x14ac:dyDescent="0.3">
      <c r="A245" s="10" t="s">
        <v>223</v>
      </c>
      <c r="B245" s="41"/>
      <c r="C245" s="41"/>
      <c r="D245" s="39"/>
      <c r="E245" s="39"/>
      <c r="F245" s="10" t="s">
        <v>222</v>
      </c>
      <c r="G245" s="39"/>
      <c r="H245" s="40"/>
      <c r="I245" s="39"/>
      <c r="J245" s="39"/>
      <c r="K245" s="39" t="s">
        <v>38</v>
      </c>
      <c r="L245" s="24" t="s">
        <v>221</v>
      </c>
      <c r="M245" s="27" t="s">
        <v>149</v>
      </c>
      <c r="N245" s="45"/>
      <c r="O245" s="27"/>
      <c r="P245" s="27">
        <v>1940</v>
      </c>
      <c r="Q245" s="27">
        <v>2101</v>
      </c>
      <c r="R245" s="27">
        <v>10</v>
      </c>
      <c r="S245" s="45">
        <v>0.1</v>
      </c>
      <c r="T245" s="45">
        <v>0.1</v>
      </c>
      <c r="U245" s="45"/>
      <c r="V245" s="45"/>
      <c r="W245" s="45">
        <v>0.1</v>
      </c>
      <c r="X245" s="45">
        <v>0.1</v>
      </c>
      <c r="Y245" s="45"/>
      <c r="Z245" s="45"/>
      <c r="AA245" s="45"/>
      <c r="AB245" s="45"/>
      <c r="AC245" s="45"/>
      <c r="AD245" s="45"/>
      <c r="AE245" s="45"/>
      <c r="AF245" s="45">
        <v>0.1</v>
      </c>
      <c r="AG245" s="45"/>
      <c r="AH245" s="34">
        <v>9406.5580800000007</v>
      </c>
      <c r="AI245" s="34">
        <v>821988.19604131998</v>
      </c>
      <c r="AJ245" s="34">
        <v>625.68748094067701</v>
      </c>
      <c r="AK245" s="34"/>
      <c r="AM245" s="13" t="str">
        <f t="shared" si="4"/>
        <v>.Industrial Minerals.Pumping.Slurry Stock.LargeEff rotary pump variable speed</v>
      </c>
    </row>
    <row r="246" spans="1: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1:39" x14ac:dyDescent="0.3">
      <c r="A247" s="10" t="s">
        <v>224</v>
      </c>
      <c r="B247" s="41"/>
      <c r="C247" s="41"/>
      <c r="D247" s="39"/>
      <c r="E247" s="39"/>
      <c r="G247" s="39"/>
      <c r="H247" s="40"/>
      <c r="I247" s="39"/>
      <c r="J247" s="39"/>
      <c r="K247" s="39" t="s">
        <v>38</v>
      </c>
      <c r="L247" s="24"/>
      <c r="M247" s="27" t="s">
        <v>149</v>
      </c>
      <c r="N247" s="45">
        <v>0.5</v>
      </c>
      <c r="O247" s="27">
        <v>10</v>
      </c>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.Industrial Minerals.Pumping.Precision.Small</v>
      </c>
    </row>
    <row r="248" spans="1:39" x14ac:dyDescent="0.3">
      <c r="A248" s="10" t="s">
        <v>224</v>
      </c>
      <c r="B248" s="41"/>
      <c r="C248" s="41"/>
      <c r="D248" s="39"/>
      <c r="E248" s="39"/>
      <c r="F248" s="10" t="s">
        <v>225</v>
      </c>
      <c r="G248" s="39"/>
      <c r="H248" s="40"/>
      <c r="I248" s="39"/>
      <c r="J248" s="39"/>
      <c r="K248" s="39" t="s">
        <v>38</v>
      </c>
      <c r="L248" s="24" t="s">
        <v>221</v>
      </c>
      <c r="M248" s="27" t="s">
        <v>149</v>
      </c>
      <c r="N248" s="45"/>
      <c r="O248" s="27"/>
      <c r="P248" s="27">
        <v>1940</v>
      </c>
      <c r="Q248" s="27">
        <v>2101</v>
      </c>
      <c r="R248" s="27">
        <v>10</v>
      </c>
      <c r="S248" s="45">
        <v>0.9</v>
      </c>
      <c r="T248" s="45">
        <v>0.9</v>
      </c>
      <c r="U248" s="45"/>
      <c r="V248" s="45"/>
      <c r="W248" s="45">
        <v>0.9</v>
      </c>
      <c r="X248" s="45">
        <v>0.9</v>
      </c>
      <c r="Y248" s="45"/>
      <c r="Z248" s="45"/>
      <c r="AA248" s="45"/>
      <c r="AB248" s="45"/>
      <c r="AC248" s="45"/>
      <c r="AD248" s="45"/>
      <c r="AE248" s="45"/>
      <c r="AF248" s="45">
        <v>0.9</v>
      </c>
      <c r="AG248" s="45"/>
      <c r="AH248" s="34">
        <v>940.65580799999998</v>
      </c>
      <c r="AI248" s="34">
        <v>112944.127565207</v>
      </c>
      <c r="AJ248" s="34">
        <v>625.68748094067701</v>
      </c>
      <c r="AK248" s="34"/>
      <c r="AM248" s="13" t="str">
        <f t="shared" si="4"/>
        <v>.Industrial Minerals.Pumping.Precision.SmallReciprocating pump</v>
      </c>
    </row>
    <row r="249" spans="1:39" x14ac:dyDescent="0.3">
      <c r="A249" s="10" t="s">
        <v>224</v>
      </c>
      <c r="B249" s="41"/>
      <c r="C249" s="41"/>
      <c r="D249" s="39"/>
      <c r="E249" s="39"/>
      <c r="F249" s="10" t="s">
        <v>226</v>
      </c>
      <c r="G249" s="39"/>
      <c r="H249" s="40"/>
      <c r="I249" s="39"/>
      <c r="J249" s="39"/>
      <c r="K249" s="39" t="s">
        <v>38</v>
      </c>
      <c r="L249" s="24" t="s">
        <v>221</v>
      </c>
      <c r="M249" s="27" t="s">
        <v>149</v>
      </c>
      <c r="N249" s="45"/>
      <c r="O249" s="27"/>
      <c r="P249" s="27">
        <v>1940</v>
      </c>
      <c r="Q249" s="27">
        <v>2101</v>
      </c>
      <c r="R249" s="27">
        <v>10</v>
      </c>
      <c r="S249" s="45">
        <v>0.1</v>
      </c>
      <c r="T249" s="45">
        <v>0.1</v>
      </c>
      <c r="U249" s="45"/>
      <c r="V249" s="45"/>
      <c r="W249" s="45">
        <v>0.1</v>
      </c>
      <c r="X249" s="45">
        <v>0.1</v>
      </c>
      <c r="Y249" s="45"/>
      <c r="Z249" s="45"/>
      <c r="AA249" s="45"/>
      <c r="AB249" s="45"/>
      <c r="AC249" s="45"/>
      <c r="AD249" s="45"/>
      <c r="AE249" s="45"/>
      <c r="AF249" s="45">
        <v>0.1</v>
      </c>
      <c r="AG249" s="45"/>
      <c r="AH249" s="34">
        <v>940.65580799999998</v>
      </c>
      <c r="AI249" s="34">
        <v>146783.60643594901</v>
      </c>
      <c r="AJ249" s="34">
        <v>625.68748094067701</v>
      </c>
      <c r="AK249" s="34"/>
      <c r="AM249" s="13" t="str">
        <f t="shared" si="4"/>
        <v>.Industrial Minerals.Pumping.Precision.SmallEff reciprocating pump variable speed</v>
      </c>
    </row>
    <row r="250" spans="1: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1:39" x14ac:dyDescent="0.3">
      <c r="A251" s="10" t="s">
        <v>227</v>
      </c>
      <c r="B251" s="41"/>
      <c r="C251" s="41"/>
      <c r="D251" s="39"/>
      <c r="E251" s="39"/>
      <c r="G251" s="39"/>
      <c r="H251" s="40"/>
      <c r="I251" s="39"/>
      <c r="J251" s="39"/>
      <c r="K251" s="39" t="s">
        <v>38</v>
      </c>
      <c r="L251" s="24"/>
      <c r="M251" s="27" t="s">
        <v>149</v>
      </c>
      <c r="N251" s="45">
        <v>0.5</v>
      </c>
      <c r="O251" s="27">
        <v>10</v>
      </c>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.Industrial Minerals.Pumping.Precision.Large</v>
      </c>
    </row>
    <row r="252" spans="1:39" x14ac:dyDescent="0.3">
      <c r="A252" s="10" t="s">
        <v>227</v>
      </c>
      <c r="B252" s="41"/>
      <c r="C252" s="41"/>
      <c r="D252" s="39"/>
      <c r="E252" s="39"/>
      <c r="F252" s="10" t="s">
        <v>225</v>
      </c>
      <c r="G252" s="39"/>
      <c r="H252" s="40"/>
      <c r="I252" s="39"/>
      <c r="J252" s="39"/>
      <c r="K252" s="39" t="s">
        <v>38</v>
      </c>
      <c r="L252" s="24" t="s">
        <v>221</v>
      </c>
      <c r="M252" s="27" t="s">
        <v>149</v>
      </c>
      <c r="N252" s="45"/>
      <c r="O252" s="27"/>
      <c r="P252" s="27">
        <v>1940</v>
      </c>
      <c r="Q252" s="27">
        <v>2101</v>
      </c>
      <c r="R252" s="27">
        <v>10</v>
      </c>
      <c r="S252" s="45">
        <v>0.9</v>
      </c>
      <c r="T252" s="45">
        <v>0.9</v>
      </c>
      <c r="U252" s="45"/>
      <c r="V252" s="45"/>
      <c r="W252" s="45">
        <v>0.9</v>
      </c>
      <c r="X252" s="45">
        <v>0.9</v>
      </c>
      <c r="Y252" s="45"/>
      <c r="Z252" s="45"/>
      <c r="AA252" s="45"/>
      <c r="AB252" s="45"/>
      <c r="AC252" s="45"/>
      <c r="AD252" s="45"/>
      <c r="AE252" s="45"/>
      <c r="AF252" s="45">
        <v>0.9</v>
      </c>
      <c r="AG252" s="45"/>
      <c r="AH252" s="34">
        <v>9406.5580800000007</v>
      </c>
      <c r="AI252" s="34">
        <v>632487.11436515802</v>
      </c>
      <c r="AJ252" s="34">
        <v>625.68748094067701</v>
      </c>
      <c r="AK252" s="34"/>
      <c r="AM252" s="13" t="str">
        <f t="shared" si="4"/>
        <v>.Industrial Minerals.Pumping.Precision.LargeReciprocating pump</v>
      </c>
    </row>
    <row r="253" spans="1:39" x14ac:dyDescent="0.3">
      <c r="A253" s="10" t="s">
        <v>227</v>
      </c>
      <c r="B253" s="41"/>
      <c r="C253" s="41"/>
      <c r="D253" s="39"/>
      <c r="E253" s="39"/>
      <c r="F253" s="10" t="s">
        <v>226</v>
      </c>
      <c r="G253" s="39"/>
      <c r="H253" s="40"/>
      <c r="I253" s="39"/>
      <c r="J253" s="39"/>
      <c r="K253" s="39" t="s">
        <v>38</v>
      </c>
      <c r="L253" s="24" t="s">
        <v>221</v>
      </c>
      <c r="M253" s="27" t="s">
        <v>149</v>
      </c>
      <c r="N253" s="45"/>
      <c r="O253" s="27"/>
      <c r="P253" s="27">
        <v>1940</v>
      </c>
      <c r="Q253" s="27">
        <v>2101</v>
      </c>
      <c r="R253" s="27">
        <v>10</v>
      </c>
      <c r="S253" s="45">
        <v>0.1</v>
      </c>
      <c r="T253" s="45">
        <v>0.1</v>
      </c>
      <c r="U253" s="45"/>
      <c r="V253" s="45"/>
      <c r="W253" s="45">
        <v>0.1</v>
      </c>
      <c r="X253" s="45">
        <v>0.1</v>
      </c>
      <c r="Y253" s="45"/>
      <c r="Z253" s="45"/>
      <c r="AA253" s="45"/>
      <c r="AB253" s="45"/>
      <c r="AC253" s="45"/>
      <c r="AD253" s="45"/>
      <c r="AE253" s="45"/>
      <c r="AF253" s="45">
        <v>0.1</v>
      </c>
      <c r="AG253" s="45"/>
      <c r="AH253" s="34">
        <v>9406.5580800000007</v>
      </c>
      <c r="AI253" s="34">
        <v>821988.19604131998</v>
      </c>
      <c r="AJ253" s="34">
        <v>625.68748094067701</v>
      </c>
      <c r="AK253" s="34"/>
      <c r="AM253" s="13" t="str">
        <f t="shared" si="4"/>
        <v>.Industrial Minerals.Pumping.Precision.LargeEff reciprocating pump variable speed</v>
      </c>
    </row>
    <row r="254" spans="1: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1:39" x14ac:dyDescent="0.3">
      <c r="A255" s="10" t="s">
        <v>228</v>
      </c>
      <c r="B255" s="41"/>
      <c r="C255" s="41"/>
      <c r="D255" s="39"/>
      <c r="E255" s="39"/>
      <c r="G255" s="39"/>
      <c r="H255" s="40"/>
      <c r="I255" s="39"/>
      <c r="J255" s="39"/>
      <c r="K255" s="39" t="s">
        <v>38</v>
      </c>
      <c r="L255" s="24"/>
      <c r="M255" s="27" t="s">
        <v>149</v>
      </c>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.Industrial Minerals.Direct Drive</v>
      </c>
    </row>
    <row r="256" spans="1:39" x14ac:dyDescent="0.3">
      <c r="A256" s="10" t="s">
        <v>228</v>
      </c>
      <c r="B256" s="41"/>
      <c r="C256" s="41"/>
      <c r="D256" s="39"/>
      <c r="E256" s="39"/>
      <c r="F256" s="10" t="s">
        <v>229</v>
      </c>
      <c r="G256" s="39"/>
      <c r="H256" s="40"/>
      <c r="I256" s="39"/>
      <c r="J256" s="39"/>
      <c r="K256" s="39" t="s">
        <v>38</v>
      </c>
      <c r="L256" s="24"/>
      <c r="M256" s="27" t="s">
        <v>149</v>
      </c>
      <c r="N256" s="45"/>
      <c r="O256" s="27"/>
      <c r="P256" s="27">
        <v>1930</v>
      </c>
      <c r="Q256" s="27">
        <v>2101</v>
      </c>
      <c r="R256" s="27">
        <v>10</v>
      </c>
      <c r="S256" s="45">
        <v>0.8</v>
      </c>
      <c r="T256" s="45">
        <v>0.9</v>
      </c>
      <c r="U256" s="45"/>
      <c r="V256" s="45"/>
      <c r="W256" s="45">
        <v>0.8</v>
      </c>
      <c r="X256" s="45">
        <v>1</v>
      </c>
      <c r="Y256" s="45"/>
      <c r="Z256" s="45"/>
      <c r="AA256" s="45"/>
      <c r="AB256" s="45"/>
      <c r="AC256" s="45"/>
      <c r="AD256" s="45"/>
      <c r="AE256" s="45"/>
      <c r="AF256" s="45">
        <v>1</v>
      </c>
      <c r="AG256" s="45"/>
      <c r="AH256" s="34">
        <v>53668.192000000003</v>
      </c>
      <c r="AI256" s="34">
        <v>3920.05720558953</v>
      </c>
      <c r="AJ256" s="34">
        <v>312.84374047033799</v>
      </c>
      <c r="AK256" s="34"/>
      <c r="AM256" s="13" t="str">
        <f t="shared" si="4"/>
        <v>.Industrial Minerals.Direct DriveMotor speed control V belt</v>
      </c>
    </row>
    <row r="257" spans="1:39" x14ac:dyDescent="0.3">
      <c r="A257" s="10" t="s">
        <v>228</v>
      </c>
      <c r="B257" s="41"/>
      <c r="C257" s="41"/>
      <c r="D257" s="39"/>
      <c r="E257" s="39"/>
      <c r="F257" s="10" t="s">
        <v>230</v>
      </c>
      <c r="G257" s="39"/>
      <c r="H257" s="40"/>
      <c r="I257" s="39"/>
      <c r="J257" s="39"/>
      <c r="K257" s="39" t="s">
        <v>38</v>
      </c>
      <c r="L257" s="24"/>
      <c r="M257" s="27" t="s">
        <v>149</v>
      </c>
      <c r="N257" s="45"/>
      <c r="O257" s="27"/>
      <c r="P257" s="27">
        <v>1930</v>
      </c>
      <c r="Q257" s="27">
        <v>2101</v>
      </c>
      <c r="R257" s="27">
        <v>10</v>
      </c>
      <c r="S257" s="45">
        <v>0.2</v>
      </c>
      <c r="T257" s="45">
        <v>0.1</v>
      </c>
      <c r="U257" s="45"/>
      <c r="V257" s="45"/>
      <c r="W257" s="45">
        <v>0.2</v>
      </c>
      <c r="X257" s="45"/>
      <c r="Y257" s="45"/>
      <c r="Z257" s="45"/>
      <c r="AA257" s="45"/>
      <c r="AB257" s="45"/>
      <c r="AC257" s="45"/>
      <c r="AD257" s="45"/>
      <c r="AE257" s="45"/>
      <c r="AF257" s="45"/>
      <c r="AG257" s="45"/>
      <c r="AH257" s="34">
        <v>53668.192000000003</v>
      </c>
      <c r="AI257" s="34">
        <v>255454.225995238</v>
      </c>
      <c r="AJ257" s="34">
        <v>312.84374047033799</v>
      </c>
      <c r="AK257" s="34"/>
      <c r="AM257" s="13" t="str">
        <f t="shared" si="4"/>
        <v>.Industrial Minerals.Direct DriveMotor speed control variable speed</v>
      </c>
    </row>
    <row r="258" spans="1: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1:39" x14ac:dyDescent="0.3">
      <c r="A259" s="10" t="s">
        <v>231</v>
      </c>
      <c r="B259" s="41"/>
      <c r="C259" s="41"/>
      <c r="D259" s="39"/>
      <c r="E259" s="39"/>
      <c r="G259" s="39"/>
      <c r="H259" s="40"/>
      <c r="I259" s="39"/>
      <c r="J259" s="39"/>
      <c r="K259" s="39" t="s">
        <v>38</v>
      </c>
      <c r="L259" s="24"/>
      <c r="M259" s="27" t="s">
        <v>149</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.Industrial Minerals.Machine Drive.Size 1</v>
      </c>
    </row>
    <row r="260" spans="1:39" x14ac:dyDescent="0.3">
      <c r="A260" s="10" t="s">
        <v>231</v>
      </c>
      <c r="B260" s="41"/>
      <c r="C260" s="41"/>
      <c r="D260" s="39"/>
      <c r="E260" s="39"/>
      <c r="F260" s="10" t="s">
        <v>232</v>
      </c>
      <c r="G260" s="39"/>
      <c r="H260" s="40"/>
      <c r="I260" s="39"/>
      <c r="J260" s="39"/>
      <c r="K260" s="39" t="s">
        <v>38</v>
      </c>
      <c r="L260" s="24"/>
      <c r="M260" s="27" t="s">
        <v>149</v>
      </c>
      <c r="N260" s="45"/>
      <c r="O260" s="27"/>
      <c r="P260" s="27">
        <v>1930</v>
      </c>
      <c r="Q260" s="27">
        <v>2101</v>
      </c>
      <c r="R260" s="27">
        <v>5</v>
      </c>
      <c r="S260" s="45">
        <v>0.4</v>
      </c>
      <c r="T260" s="45">
        <v>0.4</v>
      </c>
      <c r="U260" s="45"/>
      <c r="V260" s="45"/>
      <c r="W260" s="45">
        <v>0.4</v>
      </c>
      <c r="X260" s="45">
        <v>1</v>
      </c>
      <c r="Y260" s="45"/>
      <c r="Z260" s="45"/>
      <c r="AA260" s="45"/>
      <c r="AB260" s="45"/>
      <c r="AC260" s="45"/>
      <c r="AD260" s="45"/>
      <c r="AE260" s="45"/>
      <c r="AF260" s="45">
        <v>1</v>
      </c>
      <c r="AG260" s="45"/>
      <c r="AH260" s="34">
        <v>117.581976</v>
      </c>
      <c r="AI260" s="34">
        <v>1521.08457523989</v>
      </c>
      <c r="AJ260" s="34">
        <v>36.939927892065299</v>
      </c>
      <c r="AK260" s="34"/>
      <c r="AM260" s="13" t="str">
        <f t="shared" ref="AM260:AM323" si="5">_xlfn.CONCAT(A260,F260)</f>
        <v>.Industrial Minerals.Machine Drive.Size 1AC motor 1 5 hp</v>
      </c>
    </row>
    <row r="261" spans="1:39" x14ac:dyDescent="0.3">
      <c r="A261" s="10" t="s">
        <v>231</v>
      </c>
      <c r="B261" s="41"/>
      <c r="C261" s="41"/>
      <c r="D261" s="39"/>
      <c r="E261" s="39"/>
      <c r="F261" s="10" t="s">
        <v>233</v>
      </c>
      <c r="G261" s="39"/>
      <c r="H261" s="40"/>
      <c r="I261" s="39"/>
      <c r="J261" s="39"/>
      <c r="K261" s="39" t="s">
        <v>38</v>
      </c>
      <c r="L261" s="24"/>
      <c r="M261" s="27" t="s">
        <v>149</v>
      </c>
      <c r="N261" s="45"/>
      <c r="O261" s="27"/>
      <c r="P261" s="27">
        <v>1930</v>
      </c>
      <c r="Q261" s="27">
        <v>2101</v>
      </c>
      <c r="R261" s="27">
        <v>5</v>
      </c>
      <c r="S261" s="45">
        <v>0.6</v>
      </c>
      <c r="T261" s="45">
        <v>0.6</v>
      </c>
      <c r="U261" s="45"/>
      <c r="V261" s="45"/>
      <c r="W261" s="45">
        <v>0.6</v>
      </c>
      <c r="X261" s="45"/>
      <c r="Y261" s="45"/>
      <c r="Z261" s="45"/>
      <c r="AA261" s="45"/>
      <c r="AB261" s="45"/>
      <c r="AC261" s="45"/>
      <c r="AD261" s="45"/>
      <c r="AE261" s="45"/>
      <c r="AF261" s="45"/>
      <c r="AG261" s="45"/>
      <c r="AH261" s="34">
        <v>117.581976</v>
      </c>
      <c r="AI261" s="34">
        <v>1987.3694301497401</v>
      </c>
      <c r="AJ261" s="34">
        <v>36.939927892065299</v>
      </c>
      <c r="AK261" s="34"/>
      <c r="AM261" s="13" t="str">
        <f t="shared" si="5"/>
        <v>.Industrial Minerals.Machine Drive.Size 1Eff AC motor 1 5 hp</v>
      </c>
    </row>
    <row r="262" spans="1: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1:39" x14ac:dyDescent="0.3">
      <c r="A263" s="10" t="s">
        <v>234</v>
      </c>
      <c r="B263" s="41"/>
      <c r="C263" s="41"/>
      <c r="D263" s="39"/>
      <c r="E263" s="39"/>
      <c r="G263" s="39"/>
      <c r="H263" s="40"/>
      <c r="I263" s="39"/>
      <c r="J263" s="39"/>
      <c r="K263" s="39" t="s">
        <v>38</v>
      </c>
      <c r="L263" s="24"/>
      <c r="M263" s="27" t="s">
        <v>149</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.Industrial Minerals.Machine Drive.Size 2</v>
      </c>
    </row>
    <row r="264" spans="1:39" x14ac:dyDescent="0.3">
      <c r="A264" s="10" t="s">
        <v>234</v>
      </c>
      <c r="B264" s="41"/>
      <c r="C264" s="41"/>
      <c r="D264" s="39"/>
      <c r="E264" s="39"/>
      <c r="F264" s="10" t="s">
        <v>235</v>
      </c>
      <c r="G264" s="39"/>
      <c r="H264" s="40"/>
      <c r="I264" s="39"/>
      <c r="J264" s="39"/>
      <c r="K264" s="39" t="s">
        <v>38</v>
      </c>
      <c r="L264" s="24"/>
      <c r="M264" s="27" t="s">
        <v>149</v>
      </c>
      <c r="N264" s="45"/>
      <c r="O264" s="27"/>
      <c r="P264" s="27">
        <v>1930</v>
      </c>
      <c r="Q264" s="27">
        <v>2101</v>
      </c>
      <c r="R264" s="27">
        <v>10</v>
      </c>
      <c r="S264" s="45">
        <v>0.4</v>
      </c>
      <c r="T264" s="45">
        <v>0.4</v>
      </c>
      <c r="U264" s="45"/>
      <c r="V264" s="45"/>
      <c r="W264" s="45">
        <v>0.4</v>
      </c>
      <c r="X264" s="45">
        <v>1</v>
      </c>
      <c r="Y264" s="45"/>
      <c r="Z264" s="45"/>
      <c r="AA264" s="45"/>
      <c r="AB264" s="45"/>
      <c r="AC264" s="45"/>
      <c r="AD264" s="45"/>
      <c r="AE264" s="45"/>
      <c r="AF264" s="45">
        <v>1</v>
      </c>
      <c r="AG264" s="45"/>
      <c r="AH264" s="34">
        <v>587.90988000000004</v>
      </c>
      <c r="AI264" s="34">
        <v>4436.3556799543903</v>
      </c>
      <c r="AJ264" s="34">
        <v>179.33197776999199</v>
      </c>
      <c r="AK264" s="34"/>
      <c r="AM264" s="13" t="str">
        <f t="shared" si="5"/>
        <v>.Industrial Minerals.Machine Drive.Size 2AC motor 6 25 hp</v>
      </c>
    </row>
    <row r="265" spans="1:39" x14ac:dyDescent="0.3">
      <c r="A265" s="10" t="s">
        <v>234</v>
      </c>
      <c r="B265" s="41"/>
      <c r="C265" s="41"/>
      <c r="D265" s="39"/>
      <c r="E265" s="39"/>
      <c r="F265" s="10" t="s">
        <v>236</v>
      </c>
      <c r="G265" s="39"/>
      <c r="H265" s="40"/>
      <c r="I265" s="39"/>
      <c r="J265" s="39"/>
      <c r="K265" s="39" t="s">
        <v>38</v>
      </c>
      <c r="L265" s="24"/>
      <c r="M265" s="27" t="s">
        <v>149</v>
      </c>
      <c r="N265" s="45"/>
      <c r="O265" s="27"/>
      <c r="P265" s="27">
        <v>1977</v>
      </c>
      <c r="Q265" s="27">
        <v>2101</v>
      </c>
      <c r="R265" s="27">
        <v>10</v>
      </c>
      <c r="S265" s="45">
        <v>0.6</v>
      </c>
      <c r="T265" s="45">
        <v>0.6</v>
      </c>
      <c r="U265" s="45"/>
      <c r="V265" s="45"/>
      <c r="W265" s="45">
        <v>0.6</v>
      </c>
      <c r="X265" s="45"/>
      <c r="Y265" s="45"/>
      <c r="Z265" s="45"/>
      <c r="AA265" s="45"/>
      <c r="AB265" s="45"/>
      <c r="AC265" s="45"/>
      <c r="AD265" s="45"/>
      <c r="AE265" s="45"/>
      <c r="AF265" s="45"/>
      <c r="AG265" s="45"/>
      <c r="AH265" s="34">
        <v>587.90988000000004</v>
      </c>
      <c r="AI265" s="34">
        <v>4979.8602042979901</v>
      </c>
      <c r="AJ265" s="34">
        <v>179.33197776999199</v>
      </c>
      <c r="AK265" s="34"/>
      <c r="AM265" s="13" t="str">
        <f t="shared" si="5"/>
        <v>.Industrial Minerals.Machine Drive.Size 2Eff motor 6 25 hp</v>
      </c>
    </row>
    <row r="266" spans="1: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1:39" x14ac:dyDescent="0.3">
      <c r="A267" s="10" t="s">
        <v>237</v>
      </c>
      <c r="B267" s="41"/>
      <c r="C267" s="41"/>
      <c r="D267" s="39"/>
      <c r="E267" s="39"/>
      <c r="G267" s="39"/>
      <c r="H267" s="40"/>
      <c r="I267" s="39"/>
      <c r="J267" s="39"/>
      <c r="K267" s="39" t="s">
        <v>38</v>
      </c>
      <c r="L267" s="24"/>
      <c r="M267" s="27" t="s">
        <v>149</v>
      </c>
      <c r="N267" s="45">
        <v>0.5</v>
      </c>
      <c r="O267" s="27">
        <v>10</v>
      </c>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.Industrial Minerals.Machine Drive.Size 3</v>
      </c>
    </row>
    <row r="268" spans="1:39" x14ac:dyDescent="0.3">
      <c r="A268" s="10" t="s">
        <v>237</v>
      </c>
      <c r="B268" s="41"/>
      <c r="C268" s="41"/>
      <c r="D268" s="39"/>
      <c r="E268" s="39"/>
      <c r="F268" s="10" t="s">
        <v>238</v>
      </c>
      <c r="G268" s="39"/>
      <c r="H268" s="40"/>
      <c r="I268" s="39"/>
      <c r="J268" s="39"/>
      <c r="K268" s="39" t="s">
        <v>38</v>
      </c>
      <c r="L268" s="24"/>
      <c r="M268" s="27" t="s">
        <v>149</v>
      </c>
      <c r="N268" s="45"/>
      <c r="O268" s="27"/>
      <c r="P268" s="27">
        <v>1930</v>
      </c>
      <c r="Q268" s="27">
        <v>2101</v>
      </c>
      <c r="R268" s="27">
        <v>15</v>
      </c>
      <c r="S268" s="45">
        <v>0.4</v>
      </c>
      <c r="T268" s="45">
        <v>0.4</v>
      </c>
      <c r="U268" s="45"/>
      <c r="V268" s="45"/>
      <c r="W268" s="45">
        <v>0.4</v>
      </c>
      <c r="X268" s="45">
        <v>1</v>
      </c>
      <c r="Y268" s="45"/>
      <c r="Z268" s="45"/>
      <c r="AA268" s="45"/>
      <c r="AB268" s="45"/>
      <c r="AC268" s="45"/>
      <c r="AD268" s="45"/>
      <c r="AE268" s="45"/>
      <c r="AF268" s="45">
        <v>1</v>
      </c>
      <c r="AG268" s="45"/>
      <c r="AH268" s="34">
        <v>2351.6395200000002</v>
      </c>
      <c r="AI268" s="34">
        <v>17197.223162111499</v>
      </c>
      <c r="AJ268" s="34">
        <v>1276.40987974774</v>
      </c>
      <c r="AK268" s="34"/>
      <c r="AM268" s="13" t="str">
        <f t="shared" si="5"/>
        <v>.Industrial Minerals.Machine Drive.Size 3AC motor 26 100 hp</v>
      </c>
    </row>
    <row r="269" spans="1:39" x14ac:dyDescent="0.3">
      <c r="A269" s="10" t="s">
        <v>237</v>
      </c>
      <c r="B269" s="41"/>
      <c r="C269" s="41"/>
      <c r="D269" s="39"/>
      <c r="E269" s="39"/>
      <c r="F269" s="10" t="s">
        <v>239</v>
      </c>
      <c r="G269" s="39"/>
      <c r="H269" s="40"/>
      <c r="I269" s="39"/>
      <c r="J269" s="39"/>
      <c r="K269" s="39" t="s">
        <v>38</v>
      </c>
      <c r="L269" s="24"/>
      <c r="M269" s="27" t="s">
        <v>149</v>
      </c>
      <c r="N269" s="45"/>
      <c r="O269" s="27"/>
      <c r="P269" s="27">
        <v>1982</v>
      </c>
      <c r="Q269" s="27">
        <v>2101</v>
      </c>
      <c r="R269" s="27">
        <v>15</v>
      </c>
      <c r="S269" s="45">
        <v>0.6</v>
      </c>
      <c r="T269" s="45">
        <v>0.6</v>
      </c>
      <c r="U269" s="45"/>
      <c r="V269" s="45"/>
      <c r="W269" s="45">
        <v>0.6</v>
      </c>
      <c r="X269" s="45"/>
      <c r="Y269" s="45"/>
      <c r="Z269" s="45"/>
      <c r="AA269" s="45"/>
      <c r="AB269" s="45"/>
      <c r="AC269" s="45"/>
      <c r="AD269" s="45"/>
      <c r="AE269" s="45"/>
      <c r="AF269" s="45"/>
      <c r="AG269" s="45"/>
      <c r="AH269" s="34">
        <v>2351.6395200000002</v>
      </c>
      <c r="AI269" s="34">
        <v>19426.197571589801</v>
      </c>
      <c r="AJ269" s="34">
        <v>1276.40987974774</v>
      </c>
      <c r="AK269" s="34"/>
      <c r="AM269" s="13" t="str">
        <f t="shared" si="5"/>
        <v>.Industrial Minerals.Machine Drive.Size 3Eff AC motor 26 100 hp</v>
      </c>
    </row>
    <row r="270" spans="1: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1:39" x14ac:dyDescent="0.3">
      <c r="A271" s="10" t="s">
        <v>240</v>
      </c>
      <c r="B271" s="41"/>
      <c r="C271" s="41"/>
      <c r="D271" s="39"/>
      <c r="E271" s="39"/>
      <c r="G271" s="39"/>
      <c r="H271" s="40"/>
      <c r="I271" s="39"/>
      <c r="J271" s="39"/>
      <c r="K271" s="39" t="s">
        <v>38</v>
      </c>
      <c r="L271" s="24"/>
      <c r="M271" s="27" t="s">
        <v>149</v>
      </c>
      <c r="N271" s="45">
        <v>0.5</v>
      </c>
      <c r="O271" s="27">
        <v>10</v>
      </c>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.Industrial Minerals.Machine Drive.Size 4</v>
      </c>
    </row>
    <row r="272" spans="1:39" x14ac:dyDescent="0.3">
      <c r="A272" s="10" t="s">
        <v>240</v>
      </c>
      <c r="B272" s="41"/>
      <c r="C272" s="41"/>
      <c r="D272" s="39"/>
      <c r="E272" s="39"/>
      <c r="F272" s="10" t="s">
        <v>241</v>
      </c>
      <c r="G272" s="39"/>
      <c r="H272" s="40"/>
      <c r="I272" s="39"/>
      <c r="J272" s="39"/>
      <c r="K272" s="39" t="s">
        <v>38</v>
      </c>
      <c r="L272" s="24"/>
      <c r="M272" s="27" t="s">
        <v>149</v>
      </c>
      <c r="N272" s="45"/>
      <c r="O272" s="27"/>
      <c r="P272" s="27">
        <v>1930</v>
      </c>
      <c r="Q272" s="27">
        <v>2101</v>
      </c>
      <c r="R272" s="27">
        <v>25</v>
      </c>
      <c r="S272" s="45">
        <v>0.4</v>
      </c>
      <c r="T272" s="45">
        <v>0.4</v>
      </c>
      <c r="U272" s="45"/>
      <c r="V272" s="45"/>
      <c r="W272" s="45">
        <v>0.4</v>
      </c>
      <c r="X272" s="45">
        <v>1</v>
      </c>
      <c r="Y272" s="45"/>
      <c r="Z272" s="45"/>
      <c r="AA272" s="45"/>
      <c r="AB272" s="45"/>
      <c r="AC272" s="45"/>
      <c r="AD272" s="45"/>
      <c r="AE272" s="45"/>
      <c r="AF272" s="45">
        <v>1</v>
      </c>
      <c r="AG272" s="45"/>
      <c r="AH272" s="34">
        <v>4703.2790400000004</v>
      </c>
      <c r="AI272" s="34">
        <v>30922.515792084901</v>
      </c>
      <c r="AJ272" s="34">
        <v>1336.6880737695101</v>
      </c>
      <c r="AK272" s="34"/>
      <c r="AM272" s="13" t="str">
        <f t="shared" si="5"/>
        <v>.Industrial Minerals.Machine Drive.Size 4AC motor 101 200 hp</v>
      </c>
    </row>
    <row r="273" spans="1:39" x14ac:dyDescent="0.3">
      <c r="A273" s="10" t="s">
        <v>240</v>
      </c>
      <c r="B273" s="41"/>
      <c r="C273" s="41"/>
      <c r="D273" s="39"/>
      <c r="E273" s="39"/>
      <c r="F273" s="10" t="s">
        <v>242</v>
      </c>
      <c r="G273" s="39"/>
      <c r="H273" s="40"/>
      <c r="I273" s="39"/>
      <c r="J273" s="39"/>
      <c r="K273" s="39" t="s">
        <v>38</v>
      </c>
      <c r="L273" s="24"/>
      <c r="M273" s="27" t="s">
        <v>149</v>
      </c>
      <c r="N273" s="45"/>
      <c r="O273" s="27"/>
      <c r="P273" s="27">
        <v>1977</v>
      </c>
      <c r="Q273" s="27">
        <v>2101</v>
      </c>
      <c r="R273" s="27">
        <v>25</v>
      </c>
      <c r="S273" s="45">
        <v>0.6</v>
      </c>
      <c r="T273" s="45">
        <v>0.6</v>
      </c>
      <c r="U273" s="45"/>
      <c r="V273" s="45"/>
      <c r="W273" s="45">
        <v>0.6</v>
      </c>
      <c r="X273" s="45"/>
      <c r="Y273" s="45"/>
      <c r="Z273" s="45"/>
      <c r="AA273" s="45"/>
      <c r="AB273" s="45"/>
      <c r="AC273" s="45"/>
      <c r="AD273" s="45"/>
      <c r="AE273" s="45"/>
      <c r="AF273" s="45"/>
      <c r="AG273" s="45"/>
      <c r="AH273" s="34">
        <v>4703.2790400000004</v>
      </c>
      <c r="AI273" s="34">
        <v>33747.196764212596</v>
      </c>
      <c r="AJ273" s="34">
        <v>1336.6880737695101</v>
      </c>
      <c r="AK273" s="34"/>
      <c r="AM273" s="13" t="str">
        <f t="shared" si="5"/>
        <v>.Industrial Minerals.Machine Drive.Size 4Eff AC motor 101 200 hp</v>
      </c>
    </row>
    <row r="274" spans="1: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1:39" x14ac:dyDescent="0.3">
      <c r="A275" s="10" t="s">
        <v>243</v>
      </c>
      <c r="B275" s="41"/>
      <c r="C275" s="41"/>
      <c r="D275" s="39"/>
      <c r="E275" s="39"/>
      <c r="G275" s="39"/>
      <c r="H275" s="40"/>
      <c r="I275" s="39"/>
      <c r="J275" s="39"/>
      <c r="K275" s="39" t="s">
        <v>38</v>
      </c>
      <c r="L275" s="24"/>
      <c r="M275" s="27" t="s">
        <v>149</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.Industrial Minerals.Machine Drive.Size 5</v>
      </c>
    </row>
    <row r="276" spans="1:39" x14ac:dyDescent="0.3">
      <c r="A276" s="10" t="s">
        <v>243</v>
      </c>
      <c r="B276" s="41"/>
      <c r="C276" s="41"/>
      <c r="D276" s="39"/>
      <c r="E276" s="39"/>
      <c r="F276" s="10" t="s">
        <v>244</v>
      </c>
      <c r="G276" s="39"/>
      <c r="H276" s="40"/>
      <c r="I276" s="39"/>
      <c r="J276" s="39"/>
      <c r="K276" s="39" t="s">
        <v>38</v>
      </c>
      <c r="L276" s="24"/>
      <c r="M276" s="27" t="s">
        <v>149</v>
      </c>
      <c r="N276" s="45"/>
      <c r="O276" s="27"/>
      <c r="P276" s="27">
        <v>1930</v>
      </c>
      <c r="Q276" s="27">
        <v>2101</v>
      </c>
      <c r="R276" s="27">
        <v>25</v>
      </c>
      <c r="S276" s="45">
        <v>0.33600000000000002</v>
      </c>
      <c r="T276" s="45">
        <v>0.33600000000000002</v>
      </c>
      <c r="U276" s="45"/>
      <c r="V276" s="45"/>
      <c r="W276" s="45">
        <v>0.33600000000000002</v>
      </c>
      <c r="X276" s="45">
        <v>0.84</v>
      </c>
      <c r="Y276" s="45"/>
      <c r="Z276" s="45"/>
      <c r="AA276" s="45"/>
      <c r="AB276" s="45"/>
      <c r="AC276" s="45"/>
      <c r="AD276" s="45"/>
      <c r="AE276" s="45"/>
      <c r="AF276" s="45">
        <v>0.84</v>
      </c>
      <c r="AG276" s="45"/>
      <c r="AH276" s="34">
        <v>11758.1976</v>
      </c>
      <c r="AI276" s="34">
        <v>61144.554371545302</v>
      </c>
      <c r="AJ276" s="34">
        <v>5620.2169608086097</v>
      </c>
      <c r="AK276" s="34"/>
      <c r="AM276" s="13" t="str">
        <f t="shared" si="5"/>
        <v>.Industrial Minerals.Machine Drive.Size 5AC motor 201 500 hp</v>
      </c>
    </row>
    <row r="277" spans="1:39" x14ac:dyDescent="0.3">
      <c r="A277" s="10" t="s">
        <v>243</v>
      </c>
      <c r="B277" s="41"/>
      <c r="C277" s="41"/>
      <c r="D277" s="39"/>
      <c r="E277" s="39"/>
      <c r="F277" s="10" t="s">
        <v>245</v>
      </c>
      <c r="G277" s="39"/>
      <c r="H277" s="40"/>
      <c r="I277" s="39"/>
      <c r="J277" s="39"/>
      <c r="K277" s="39" t="s">
        <v>38</v>
      </c>
      <c r="L277" s="24"/>
      <c r="M277" s="27" t="s">
        <v>149</v>
      </c>
      <c r="N277" s="45"/>
      <c r="O277" s="27"/>
      <c r="P277" s="27">
        <v>1980</v>
      </c>
      <c r="Q277" s="27">
        <v>2101</v>
      </c>
      <c r="R277" s="27">
        <v>25</v>
      </c>
      <c r="S277" s="45">
        <v>0.504</v>
      </c>
      <c r="T277" s="45">
        <v>0.504</v>
      </c>
      <c r="U277" s="45"/>
      <c r="V277" s="45"/>
      <c r="W277" s="45">
        <v>0.504</v>
      </c>
      <c r="X277" s="45"/>
      <c r="Y277" s="45"/>
      <c r="Z277" s="45"/>
      <c r="AA277" s="45"/>
      <c r="AB277" s="45"/>
      <c r="AC277" s="45"/>
      <c r="AD277" s="45"/>
      <c r="AE277" s="45"/>
      <c r="AF277" s="45"/>
      <c r="AG277" s="45"/>
      <c r="AH277" s="34">
        <v>11758.1976</v>
      </c>
      <c r="AI277" s="34">
        <v>66729.929780319493</v>
      </c>
      <c r="AJ277" s="34">
        <v>5620.2169608086097</v>
      </c>
      <c r="AK277" s="34"/>
      <c r="AM277" s="13" t="str">
        <f t="shared" si="5"/>
        <v>.Industrial Minerals.Machine Drive.Size 5Eff AC motor 201 500 hp</v>
      </c>
    </row>
    <row r="278" spans="1:39" x14ac:dyDescent="0.3">
      <c r="A278" s="10" t="s">
        <v>243</v>
      </c>
      <c r="B278" s="41"/>
      <c r="C278" s="41"/>
      <c r="D278" s="39"/>
      <c r="E278" s="39"/>
      <c r="F278" s="10" t="s">
        <v>246</v>
      </c>
      <c r="G278" s="39"/>
      <c r="H278" s="40"/>
      <c r="I278" s="39"/>
      <c r="J278" s="39"/>
      <c r="K278" s="39" t="s">
        <v>38</v>
      </c>
      <c r="L278" s="24"/>
      <c r="M278" s="27" t="s">
        <v>149</v>
      </c>
      <c r="N278" s="45"/>
      <c r="O278" s="27"/>
      <c r="P278" s="27">
        <v>1980</v>
      </c>
      <c r="Q278" s="27">
        <v>2101</v>
      </c>
      <c r="R278" s="27">
        <v>25</v>
      </c>
      <c r="S278" s="45">
        <v>0.16</v>
      </c>
      <c r="T278" s="45">
        <v>0.16</v>
      </c>
      <c r="U278" s="45"/>
      <c r="V278" s="45"/>
      <c r="W278" s="45">
        <v>0.16</v>
      </c>
      <c r="X278" s="45">
        <v>0.16</v>
      </c>
      <c r="Y278" s="45"/>
      <c r="Z278" s="45"/>
      <c r="AA278" s="45"/>
      <c r="AB278" s="45"/>
      <c r="AC278" s="45"/>
      <c r="AD278" s="45"/>
      <c r="AE278" s="45"/>
      <c r="AF278" s="45">
        <v>0.16</v>
      </c>
      <c r="AG278" s="45"/>
      <c r="AH278" s="34">
        <v>11758.1976</v>
      </c>
      <c r="AI278" s="34">
        <v>73984.910789569898</v>
      </c>
      <c r="AJ278" s="34">
        <v>17001.156306445999</v>
      </c>
      <c r="AK278" s="34"/>
      <c r="AM278" s="13" t="str">
        <f t="shared" si="5"/>
        <v>.Industrial Minerals.Machine Drive.Size 5Synchronous AC motor 201 500 hp</v>
      </c>
    </row>
    <row r="279" spans="1:39" x14ac:dyDescent="0.3">
      <c r="A279" s="10" t="s">
        <v>243</v>
      </c>
      <c r="B279" s="41"/>
      <c r="C279" s="41"/>
      <c r="D279" s="39"/>
      <c r="E279" s="39"/>
      <c r="F279" s="10" t="s">
        <v>247</v>
      </c>
      <c r="G279" s="39"/>
      <c r="H279" s="40"/>
      <c r="I279" s="39"/>
      <c r="J279" s="39"/>
      <c r="K279" s="39" t="s">
        <v>38</v>
      </c>
      <c r="L279" s="24"/>
      <c r="M279" s="27" t="s">
        <v>149</v>
      </c>
      <c r="N279" s="45"/>
      <c r="O279" s="27"/>
      <c r="P279" s="27">
        <v>1930</v>
      </c>
      <c r="Q279" s="27">
        <v>2101</v>
      </c>
      <c r="R279" s="27">
        <v>25</v>
      </c>
      <c r="S279" s="45"/>
      <c r="T279" s="45"/>
      <c r="U279" s="45"/>
      <c r="V279" s="45"/>
      <c r="W279" s="45"/>
      <c r="X279" s="45"/>
      <c r="Y279" s="45"/>
      <c r="Z279" s="45"/>
      <c r="AA279" s="45"/>
      <c r="AB279" s="45"/>
      <c r="AC279" s="45"/>
      <c r="AD279" s="45"/>
      <c r="AE279" s="45"/>
      <c r="AF279" s="45"/>
      <c r="AG279" s="45"/>
      <c r="AH279" s="34">
        <v>11758.1976</v>
      </c>
      <c r="AI279" s="34">
        <v>88083.507310021902</v>
      </c>
      <c r="AJ279" s="34">
        <v>18546.7159706684</v>
      </c>
      <c r="AK279" s="34"/>
      <c r="AM279" s="13" t="str">
        <f t="shared" si="5"/>
        <v>.Industrial Minerals.Machine Drive.Size 5DC motor 201 500 hp</v>
      </c>
    </row>
    <row r="280" spans="1:39" x14ac:dyDescent="0.3">
      <c r="A280" s="10" t="s">
        <v>243</v>
      </c>
      <c r="B280" s="41"/>
      <c r="C280" s="41"/>
      <c r="D280" s="39"/>
      <c r="E280" s="39"/>
      <c r="F280" s="10" t="s">
        <v>248</v>
      </c>
      <c r="G280" s="39"/>
      <c r="H280" s="40"/>
      <c r="I280" s="39"/>
      <c r="J280" s="39"/>
      <c r="K280" s="39" t="s">
        <v>38</v>
      </c>
      <c r="L280" s="24"/>
      <c r="M280" s="27" t="s">
        <v>149</v>
      </c>
      <c r="N280" s="45"/>
      <c r="O280" s="27"/>
      <c r="P280" s="27">
        <v>1930</v>
      </c>
      <c r="Q280" s="27">
        <v>2101</v>
      </c>
      <c r="R280" s="27">
        <v>25</v>
      </c>
      <c r="S280" s="45"/>
      <c r="T280" s="45"/>
      <c r="U280" s="45"/>
      <c r="V280" s="45"/>
      <c r="W280" s="45"/>
      <c r="X280" s="45"/>
      <c r="Y280" s="45"/>
      <c r="Z280" s="45"/>
      <c r="AA280" s="45"/>
      <c r="AB280" s="45"/>
      <c r="AC280" s="45"/>
      <c r="AD280" s="45"/>
      <c r="AE280" s="45"/>
      <c r="AF280" s="45"/>
      <c r="AG280" s="45"/>
      <c r="AH280" s="34">
        <v>11758.1976</v>
      </c>
      <c r="AI280" s="34">
        <v>101729.252335659</v>
      </c>
      <c r="AJ280" s="34">
        <v>18546.7159706684</v>
      </c>
      <c r="AK280" s="34"/>
      <c r="AM280" s="13" t="str">
        <f t="shared" si="5"/>
        <v>.Industrial Minerals.Machine Drive.Size 5DC solid state motor 201 500 hp</v>
      </c>
    </row>
    <row r="281" spans="1: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1:39" x14ac:dyDescent="0.3">
      <c r="A282" s="10" t="s">
        <v>249</v>
      </c>
      <c r="B282" s="41"/>
      <c r="C282" s="41"/>
      <c r="D282" s="39"/>
      <c r="E282" s="39"/>
      <c r="G282" s="39"/>
      <c r="H282" s="40"/>
      <c r="I282" s="39"/>
      <c r="J282" s="39"/>
      <c r="K282" s="39" t="s">
        <v>38</v>
      </c>
      <c r="L282" s="24"/>
      <c r="M282" s="27" t="s">
        <v>149</v>
      </c>
      <c r="N282" s="45">
        <v>0.5</v>
      </c>
      <c r="O282" s="27">
        <v>10</v>
      </c>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.Industrial Minerals.Machine Drive.Size 6</v>
      </c>
    </row>
    <row r="283" spans="1:39" x14ac:dyDescent="0.3">
      <c r="A283" s="10" t="s">
        <v>249</v>
      </c>
      <c r="B283" s="41"/>
      <c r="C283" s="41"/>
      <c r="D283" s="39"/>
      <c r="E283" s="39"/>
      <c r="F283" s="10" t="s">
        <v>250</v>
      </c>
      <c r="G283" s="39"/>
      <c r="H283" s="40"/>
      <c r="I283" s="39"/>
      <c r="J283" s="39"/>
      <c r="K283" s="39" t="s">
        <v>38</v>
      </c>
      <c r="L283" s="24"/>
      <c r="M283" s="27" t="s">
        <v>149</v>
      </c>
      <c r="N283" s="45"/>
      <c r="O283" s="27"/>
      <c r="P283" s="27">
        <v>1930</v>
      </c>
      <c r="Q283" s="27">
        <v>2101</v>
      </c>
      <c r="R283" s="27">
        <v>25</v>
      </c>
      <c r="S283" s="45">
        <v>0.33600000000000002</v>
      </c>
      <c r="T283" s="45">
        <v>0.33600000000000002</v>
      </c>
      <c r="U283" s="45"/>
      <c r="V283" s="45"/>
      <c r="W283" s="45">
        <v>0.33600000000000002</v>
      </c>
      <c r="X283" s="45">
        <v>0.84</v>
      </c>
      <c r="Y283" s="45"/>
      <c r="Z283" s="45"/>
      <c r="AA283" s="45"/>
      <c r="AB283" s="45"/>
      <c r="AC283" s="45"/>
      <c r="AD283" s="45"/>
      <c r="AE283" s="45"/>
      <c r="AF283" s="45">
        <v>0.84</v>
      </c>
      <c r="AG283" s="45"/>
      <c r="AH283" s="34">
        <v>23516.395199999999</v>
      </c>
      <c r="AI283" s="34">
        <v>84299.217788851194</v>
      </c>
      <c r="AJ283" s="34">
        <v>12587.4583673569</v>
      </c>
      <c r="AK283" s="34"/>
      <c r="AM283" s="13" t="str">
        <f t="shared" si="5"/>
        <v>.Industrial Minerals.Machine Drive.Size 6Std AC motor 500 hp</v>
      </c>
    </row>
    <row r="284" spans="1:39" x14ac:dyDescent="0.3">
      <c r="A284" s="10" t="s">
        <v>249</v>
      </c>
      <c r="B284" s="41"/>
      <c r="C284" s="41"/>
      <c r="D284" s="39"/>
      <c r="E284" s="39"/>
      <c r="F284" s="10" t="s">
        <v>251</v>
      </c>
      <c r="G284" s="39"/>
      <c r="H284" s="40"/>
      <c r="I284" s="39"/>
      <c r="J284" s="39"/>
      <c r="K284" s="39" t="s">
        <v>38</v>
      </c>
      <c r="L284" s="24"/>
      <c r="M284" s="27" t="s">
        <v>149</v>
      </c>
      <c r="N284" s="45"/>
      <c r="O284" s="27"/>
      <c r="P284" s="27">
        <v>1930</v>
      </c>
      <c r="Q284" s="27">
        <v>2101</v>
      </c>
      <c r="R284" s="27">
        <v>25</v>
      </c>
      <c r="S284" s="45">
        <v>0.504</v>
      </c>
      <c r="T284" s="45">
        <v>0.504</v>
      </c>
      <c r="U284" s="45"/>
      <c r="V284" s="45"/>
      <c r="W284" s="45">
        <v>0.504</v>
      </c>
      <c r="X284" s="45"/>
      <c r="Y284" s="45"/>
      <c r="Z284" s="45"/>
      <c r="AA284" s="45"/>
      <c r="AB284" s="45"/>
      <c r="AC284" s="45"/>
      <c r="AD284" s="45"/>
      <c r="AE284" s="45"/>
      <c r="AF284" s="45"/>
      <c r="AG284" s="45"/>
      <c r="AH284" s="34">
        <v>23516.395199999999</v>
      </c>
      <c r="AI284" s="34">
        <v>90885.094178604893</v>
      </c>
      <c r="AJ284" s="34">
        <v>12587.4583673569</v>
      </c>
      <c r="AK284" s="34"/>
      <c r="AM284" s="13" t="str">
        <f t="shared" si="5"/>
        <v>.Industrial Minerals.Machine Drive.Size 6Eff AC motor 500 hp</v>
      </c>
    </row>
    <row r="285" spans="1:39" x14ac:dyDescent="0.3">
      <c r="A285" s="10" t="s">
        <v>249</v>
      </c>
      <c r="B285" s="41"/>
      <c r="C285" s="41"/>
      <c r="D285" s="39"/>
      <c r="E285" s="39"/>
      <c r="F285" s="10" t="s">
        <v>252</v>
      </c>
      <c r="G285" s="39"/>
      <c r="H285" s="40"/>
      <c r="I285" s="39"/>
      <c r="J285" s="39"/>
      <c r="K285" s="39" t="s">
        <v>38</v>
      </c>
      <c r="L285" s="24"/>
      <c r="M285" s="27" t="s">
        <v>149</v>
      </c>
      <c r="N285" s="45"/>
      <c r="O285" s="27"/>
      <c r="P285" s="27">
        <v>1930</v>
      </c>
      <c r="Q285" s="27">
        <v>2101</v>
      </c>
      <c r="R285" s="27">
        <v>25</v>
      </c>
      <c r="S285" s="45">
        <v>0.16</v>
      </c>
      <c r="T285" s="45">
        <v>0.16</v>
      </c>
      <c r="U285" s="45"/>
      <c r="V285" s="45"/>
      <c r="W285" s="45">
        <v>0.16</v>
      </c>
      <c r="X285" s="45">
        <v>0.16</v>
      </c>
      <c r="Y285" s="45"/>
      <c r="Z285" s="45"/>
      <c r="AA285" s="45"/>
      <c r="AB285" s="45"/>
      <c r="AC285" s="45"/>
      <c r="AD285" s="45"/>
      <c r="AE285" s="45"/>
      <c r="AF285" s="45">
        <v>0.16</v>
      </c>
      <c r="AG285" s="45"/>
      <c r="AH285" s="34">
        <v>23516.395199999999</v>
      </c>
      <c r="AI285" s="34">
        <v>107784.041377439</v>
      </c>
      <c r="AJ285" s="34">
        <v>37319.847268843398</v>
      </c>
      <c r="AK285" s="34"/>
      <c r="AM285" s="13" t="str">
        <f t="shared" si="5"/>
        <v>.Industrial Minerals.Machine Drive.Size 6Scynchronous AC motor 500 hp</v>
      </c>
    </row>
    <row r="286" spans="1:39" x14ac:dyDescent="0.3">
      <c r="A286" s="10" t="s">
        <v>249</v>
      </c>
      <c r="B286" s="41"/>
      <c r="C286" s="41"/>
      <c r="D286" s="39"/>
      <c r="E286" s="39"/>
      <c r="F286" s="10" t="s">
        <v>253</v>
      </c>
      <c r="G286" s="39"/>
      <c r="H286" s="40"/>
      <c r="I286" s="39"/>
      <c r="J286" s="39"/>
      <c r="K286" s="39" t="s">
        <v>38</v>
      </c>
      <c r="L286" s="24"/>
      <c r="M286" s="27" t="s">
        <v>149</v>
      </c>
      <c r="N286" s="45"/>
      <c r="O286" s="27"/>
      <c r="P286" s="27">
        <v>1930</v>
      </c>
      <c r="Q286" s="27">
        <v>2101</v>
      </c>
      <c r="R286" s="27">
        <v>25</v>
      </c>
      <c r="S286" s="45"/>
      <c r="T286" s="45"/>
      <c r="U286" s="45"/>
      <c r="V286" s="45"/>
      <c r="W286" s="45"/>
      <c r="X286" s="45"/>
      <c r="Y286" s="45"/>
      <c r="Z286" s="45"/>
      <c r="AA286" s="45"/>
      <c r="AB286" s="45"/>
      <c r="AC286" s="45"/>
      <c r="AD286" s="45"/>
      <c r="AE286" s="45"/>
      <c r="AF286" s="45"/>
      <c r="AG286" s="45"/>
      <c r="AH286" s="34">
        <v>23516.395199999999</v>
      </c>
      <c r="AI286" s="34">
        <v>139445.60353206101</v>
      </c>
      <c r="AJ286" s="34">
        <v>40712.560656920097</v>
      </c>
      <c r="AK286" s="34"/>
      <c r="AM286" s="13" t="str">
        <f t="shared" si="5"/>
        <v>.Industrial Minerals.Machine Drive.Size 6DC motor 500 hp</v>
      </c>
    </row>
    <row r="287" spans="1:39" x14ac:dyDescent="0.3">
      <c r="A287" s="10" t="s">
        <v>249</v>
      </c>
      <c r="B287" s="41"/>
      <c r="C287" s="41"/>
      <c r="D287" s="39"/>
      <c r="E287" s="39"/>
      <c r="F287" s="10" t="s">
        <v>254</v>
      </c>
      <c r="G287" s="39"/>
      <c r="H287" s="40"/>
      <c r="I287" s="39"/>
      <c r="J287" s="39"/>
      <c r="K287" s="39" t="s">
        <v>38</v>
      </c>
      <c r="L287" s="24"/>
      <c r="M287" s="27" t="s">
        <v>149</v>
      </c>
      <c r="N287" s="45"/>
      <c r="O287" s="27"/>
      <c r="P287" s="27">
        <v>1930</v>
      </c>
      <c r="Q287" s="27">
        <v>2101</v>
      </c>
      <c r="R287" s="27">
        <v>25</v>
      </c>
      <c r="S287" s="45"/>
      <c r="T287" s="45"/>
      <c r="U287" s="45"/>
      <c r="V287" s="45"/>
      <c r="W287" s="45"/>
      <c r="X287" s="45"/>
      <c r="Y287" s="45"/>
      <c r="Z287" s="45"/>
      <c r="AA287" s="45"/>
      <c r="AB287" s="45"/>
      <c r="AC287" s="45"/>
      <c r="AD287" s="45"/>
      <c r="AE287" s="45"/>
      <c r="AF287" s="45"/>
      <c r="AG287" s="45"/>
      <c r="AH287" s="34">
        <v>23516.395199999999</v>
      </c>
      <c r="AI287" s="34">
        <v>187924.739135004</v>
      </c>
      <c r="AJ287" s="34">
        <v>40712.560656920097</v>
      </c>
      <c r="AK287" s="34"/>
      <c r="AM287" s="13" t="str">
        <f t="shared" si="5"/>
        <v>.Industrial Minerals.Machine Drive.Size 6DC solid state motor 500 hp</v>
      </c>
    </row>
    <row r="288" spans="1: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06" si="79">_xlfn.CONCAT(A4996,F4996)</f>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3">
      <c r="E5007" s="39"/>
    </row>
    <row r="5008" spans="2:39" x14ac:dyDescent="0.3">
      <c r="E5008" s="39"/>
    </row>
  </sheetData>
  <conditionalFormatting sqref="F175:F176">
    <cfRule type="expression" dxfId="747" priority="26">
      <formula>$G175="Technology"</formula>
    </cfRule>
    <cfRule type="expression" dxfId="746" priority="27">
      <formula>AND($G175="Service provided", OR($B103="Region",$B103="Root"))</formula>
    </cfRule>
    <cfRule type="expression" dxfId="745" priority="28">
      <formula>AND($G175="Service provided", $B103="Sector")</formula>
    </cfRule>
    <cfRule type="expression" dxfId="744" priority="29">
      <formula>AND($G175="Service provided", $B103="Service")</formula>
    </cfRule>
    <cfRule type="expression" dxfId="743" priority="30">
      <formula>_xlfn.FORMULATEXT(F175)="="&amp;ADDRESS(ROW(#REF!),COLUMN(#REF!),4)</formula>
    </cfRule>
  </conditionalFormatting>
  <conditionalFormatting sqref="F177:F178">
    <cfRule type="expression" dxfId="742" priority="16">
      <formula>AND($G177="Service provided", OR($B177="Region",$B177="Root"))</formula>
    </cfRule>
    <cfRule type="expression" dxfId="741" priority="17">
      <formula>AND($G177="Service provided", $B177="Sector")</formula>
    </cfRule>
    <cfRule type="expression" dxfId="740" priority="18">
      <formula>AND($G177="Service provided", $B177="Service")</formula>
    </cfRule>
    <cfRule type="expression" dxfId="739" priority="19">
      <formula>_xlfn.FORMULATEXT(F177)="="&amp;ADDRESS(ROW(E177),COLUMN(E177),4)</formula>
    </cfRule>
    <cfRule type="expression" dxfId="738" priority="20">
      <formula>$G177="Technology"</formula>
    </cfRule>
  </conditionalFormatting>
  <conditionalFormatting sqref="A4:D5003 F4:AK174">
    <cfRule type="expression" dxfId="737" priority="96">
      <formula>AND($G4="Service provided", OR($B4="Region",$B4="Root"))</formula>
    </cfRule>
    <cfRule type="expression" dxfId="736" priority="97">
      <formula>AND($G4="Service provided", $B4="Sector")</formula>
    </cfRule>
    <cfRule type="expression" dxfId="735" priority="98">
      <formula>AND($G4="Service provided", $B4="Service")</formula>
    </cfRule>
    <cfRule type="expression" dxfId="734" priority="99">
      <formula>_xlfn.FORMULATEXT(A4)="="&amp;ADDRESS(ROW(#REF!),COLUMN(#REF!),4)</formula>
    </cfRule>
  </conditionalFormatting>
  <conditionalFormatting sqref="F179:AK181 F182:K184 M182:AK184 F185:AK5003 F4:AK174">
    <cfRule type="expression" dxfId="733" priority="100">
      <formula>$G4="Technology"</formula>
    </cfRule>
  </conditionalFormatting>
  <conditionalFormatting sqref="F179:AK5003">
    <cfRule type="expression" dxfId="732" priority="2">
      <formula>AND($G179="Service provided", OR($B179="Region",$B179="Root"))</formula>
    </cfRule>
    <cfRule type="expression" dxfId="731" priority="3">
      <formula>AND($G179="Service provided", $B179="Sector")</formula>
    </cfRule>
    <cfRule type="expression" dxfId="730" priority="4">
      <formula>AND($G179="Service provided", $B179="Service")</formula>
    </cfRule>
    <cfRule type="expression" dxfId="729" priority="5">
      <formula>_xlfn.FORMULATEXT(F179)="="&amp;ADDRESS(ROW(#REF!),COLUMN(#REF!),4)</formula>
    </cfRule>
  </conditionalFormatting>
  <conditionalFormatting sqref="G175:AK178">
    <cfRule type="expression" dxfId="728" priority="6">
      <formula>AND($G175="Service provided", OR($B175="Region",$B175="Root"))</formula>
    </cfRule>
    <cfRule type="expression" dxfId="727" priority="7">
      <formula>AND($G175="Service provided", $B175="Sector")</formula>
    </cfRule>
    <cfRule type="expression" dxfId="726" priority="8">
      <formula>AND($G175="Service provided", $B175="Service")</formula>
    </cfRule>
    <cfRule type="expression" dxfId="725" priority="9">
      <formula>_xlfn.FORMULATEXT(G175)="="&amp;ADDRESS(ROW(#REF!),COLUMN(#REF!),4)</formula>
    </cfRule>
    <cfRule type="expression" dxfId="724" priority="10">
      <formula>$G175="Technology"</formula>
    </cfRule>
  </conditionalFormatting>
  <conditionalFormatting sqref="L182:L184">
    <cfRule type="expression" dxfId="723" priority="1">
      <formula>$G182="Technology"</formula>
    </cfRule>
  </conditionalFormatting>
  <conditionalFormatting sqref="R1:AG3">
    <cfRule type="expression" dxfId="722" priority="83">
      <formula>AND($F1="Service provided", OR($A1="Region",$A1="Root"))</formula>
    </cfRule>
    <cfRule type="expression" dxfId="721" priority="84">
      <formula>AND($F1="Service provided", $A1="Sector")</formula>
    </cfRule>
    <cfRule type="expression" dxfId="720" priority="85">
      <formula>AND($F1="Service provided", $A1="Service")</formula>
    </cfRule>
    <cfRule type="expression" dxfId="719" priority="86">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L5018"/>
  <sheetViews>
    <sheetView zoomScale="70" zoomScaleNormal="70" workbookViewId="0">
      <pane xSplit="11" ySplit="2" topLeftCell="L202" activePane="bottomRight" state="frozen"/>
      <selection pane="topRight" activeCell="L1" sqref="L1"/>
      <selection pane="bottomLeft" activeCell="A3" sqref="A3"/>
      <selection pane="bottomRight" activeCell="L227" sqref="L227"/>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6"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3">
      <c r="A2" s="7" t="s">
        <v>26</v>
      </c>
      <c r="B2" s="7" t="s">
        <v>27</v>
      </c>
      <c r="C2" s="7" t="s">
        <v>307</v>
      </c>
      <c r="D2" s="7" t="s">
        <v>308</v>
      </c>
      <c r="E2" s="7" t="s">
        <v>28</v>
      </c>
      <c r="F2" s="7" t="s">
        <v>306</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6" s="12" customFormat="1" x14ac:dyDescent="0.3">
      <c r="A3" s="10" t="s">
        <v>37</v>
      </c>
      <c r="B3" s="41"/>
      <c r="D3" s="39"/>
      <c r="E3" s="39"/>
      <c r="F3" s="10" t="s">
        <v>40</v>
      </c>
      <c r="G3" s="10" t="s">
        <v>309</v>
      </c>
      <c r="H3" s="11"/>
      <c r="I3" s="10"/>
      <c r="J3" s="10" t="s">
        <v>255</v>
      </c>
      <c r="K3" s="39" t="s">
        <v>38</v>
      </c>
      <c r="L3" s="24"/>
      <c r="M3" s="27" t="s">
        <v>39</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.Industrial Minerals.Products.CementStd processservice_request.Industrial Minerals.Products.Cement.Portland cement</v>
      </c>
    </row>
    <row r="4" spans="1:116" s="12" customFormat="1" x14ac:dyDescent="0.3">
      <c r="A4" s="10" t="s">
        <v>37</v>
      </c>
      <c r="B4" s="41"/>
      <c r="D4" s="39"/>
      <c r="E4" s="39"/>
      <c r="F4" s="10" t="s">
        <v>40</v>
      </c>
      <c r="G4" s="10" t="s">
        <v>309</v>
      </c>
      <c r="H4" s="11"/>
      <c r="I4" s="10"/>
      <c r="J4" s="10" t="s">
        <v>256</v>
      </c>
      <c r="K4" s="39" t="s">
        <v>38</v>
      </c>
      <c r="L4" s="24"/>
      <c r="M4" s="27" t="s">
        <v>149</v>
      </c>
      <c r="N4" s="37">
        <v>5.0000000000000001E-3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.Industrial Minerals.Products.CementStd processservice_request.Industrial Minerals.HVAC</v>
      </c>
    </row>
    <row r="5" spans="1:116" s="12" customFormat="1" x14ac:dyDescent="0.3">
      <c r="A5" s="10" t="s">
        <v>37</v>
      </c>
      <c r="B5" s="41"/>
      <c r="D5" s="39"/>
      <c r="E5" s="39"/>
      <c r="F5" s="10" t="s">
        <v>40</v>
      </c>
      <c r="G5" s="10" t="s">
        <v>309</v>
      </c>
      <c r="H5" s="11"/>
      <c r="I5" s="10"/>
      <c r="J5" s="10" t="s">
        <v>185</v>
      </c>
      <c r="K5" s="39" t="s">
        <v>38</v>
      </c>
      <c r="L5" s="24"/>
      <c r="M5" s="27" t="s">
        <v>149</v>
      </c>
      <c r="N5" s="37">
        <v>5.0000000000000001E-3</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.Industrial Minerals.Products.CementStd processservice_request.Industrial Minerals.Lighting</v>
      </c>
    </row>
    <row r="6" spans="1:116" s="12" customFormat="1" x14ac:dyDescent="0.3">
      <c r="A6" s="10" t="s">
        <v>37</v>
      </c>
      <c r="B6" s="41"/>
      <c r="D6" s="39"/>
      <c r="E6" s="39"/>
      <c r="F6" s="10" t="s">
        <v>42</v>
      </c>
      <c r="G6" s="10" t="s">
        <v>309</v>
      </c>
      <c r="H6" s="11"/>
      <c r="I6" s="10"/>
      <c r="J6" s="10" t="s">
        <v>255</v>
      </c>
      <c r="K6" s="39" t="s">
        <v>43</v>
      </c>
      <c r="L6" s="24" t="s">
        <v>257</v>
      </c>
      <c r="M6" s="27" t="s">
        <v>39</v>
      </c>
      <c r="N6" s="37">
        <v>0.92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.Industrial Minerals.Products.CementCarbon curingservice_request.Industrial Minerals.Products.Cement.Portland cement</v>
      </c>
    </row>
    <row r="7" spans="1:116" s="12" customFormat="1" x14ac:dyDescent="0.3">
      <c r="A7" s="10" t="s">
        <v>37</v>
      </c>
      <c r="B7" s="41"/>
      <c r="D7" s="39"/>
      <c r="E7" s="39"/>
      <c r="F7" s="10" t="s">
        <v>42</v>
      </c>
      <c r="G7" s="10" t="s">
        <v>309</v>
      </c>
      <c r="H7" s="11"/>
      <c r="I7" s="10"/>
      <c r="J7" s="10" t="s">
        <v>256</v>
      </c>
      <c r="K7" s="39" t="s">
        <v>38</v>
      </c>
      <c r="L7" s="24"/>
      <c r="M7" s="27" t="s">
        <v>149</v>
      </c>
      <c r="N7" s="37">
        <v>5.0000000000000001E-3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.Industrial Minerals.Products.CementCarbon curingservice_request.Industrial Minerals.HVAC</v>
      </c>
    </row>
    <row r="8" spans="1:116" s="12" customFormat="1" x14ac:dyDescent="0.3">
      <c r="A8" s="10" t="s">
        <v>37</v>
      </c>
      <c r="B8" s="41"/>
      <c r="D8" s="39"/>
      <c r="E8" s="39"/>
      <c r="F8" s="10" t="s">
        <v>42</v>
      </c>
      <c r="G8" s="10" t="s">
        <v>309</v>
      </c>
      <c r="H8" s="11"/>
      <c r="I8" s="10"/>
      <c r="J8" s="10" t="s">
        <v>185</v>
      </c>
      <c r="K8" s="39" t="s">
        <v>38</v>
      </c>
      <c r="L8" s="24"/>
      <c r="M8" s="27" t="s">
        <v>149</v>
      </c>
      <c r="N8" s="37">
        <v>5.0000000000000001E-3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.Industrial Minerals.Products.CementCarbon curingservice_request.Industrial Minerals.Lighting</v>
      </c>
    </row>
    <row r="9" spans="1:116" s="12" customFormat="1" x14ac:dyDescent="0.3">
      <c r="A9" s="10" t="s">
        <v>37</v>
      </c>
      <c r="B9" s="41"/>
      <c r="D9" s="39"/>
      <c r="E9" s="39"/>
      <c r="F9" s="10" t="s">
        <v>45</v>
      </c>
      <c r="G9" s="10" t="s">
        <v>309</v>
      </c>
      <c r="H9" s="11"/>
      <c r="I9" s="10"/>
      <c r="J9" s="10" t="s">
        <v>255</v>
      </c>
      <c r="K9" s="39" t="s">
        <v>46</v>
      </c>
      <c r="L9" s="24" t="s">
        <v>258</v>
      </c>
      <c r="M9" s="27" t="s">
        <v>39</v>
      </c>
      <c r="N9" s="37">
        <v>0.88</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.Industrial Minerals.Products.CementIncreased clinker substitutionservice_request.Industrial Minerals.Products.Cement.Portland cement</v>
      </c>
    </row>
    <row r="10" spans="1:116" s="12" customFormat="1" x14ac:dyDescent="0.3">
      <c r="A10" s="10" t="s">
        <v>37</v>
      </c>
      <c r="B10" s="41"/>
      <c r="D10" s="39"/>
      <c r="E10" s="39"/>
      <c r="F10" s="10" t="s">
        <v>45</v>
      </c>
      <c r="G10" s="10" t="s">
        <v>309</v>
      </c>
      <c r="H10" s="11"/>
      <c r="I10" s="10"/>
      <c r="J10" s="10" t="s">
        <v>256</v>
      </c>
      <c r="K10" s="39" t="s">
        <v>38</v>
      </c>
      <c r="L10" s="24"/>
      <c r="M10" s="27" t="s">
        <v>149</v>
      </c>
      <c r="N10" s="37">
        <v>5.0000000000000001E-3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.Industrial Minerals.Products.CementIncreased clinker substitutionservice_request.Industrial Minerals.HVAC</v>
      </c>
    </row>
    <row r="11" spans="1:116" s="12" customFormat="1" x14ac:dyDescent="0.3">
      <c r="A11" s="10" t="s">
        <v>37</v>
      </c>
      <c r="B11" s="41"/>
      <c r="D11" s="39"/>
      <c r="E11" s="39"/>
      <c r="F11" s="10" t="s">
        <v>45</v>
      </c>
      <c r="G11" s="10" t="s">
        <v>309</v>
      </c>
      <c r="H11" s="11"/>
      <c r="I11" s="10"/>
      <c r="J11" s="10" t="s">
        <v>185</v>
      </c>
      <c r="K11" s="39" t="s">
        <v>38</v>
      </c>
      <c r="L11" s="24"/>
      <c r="M11" s="27" t="s">
        <v>149</v>
      </c>
      <c r="N11" s="37">
        <v>5.0000000000000001E-3</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.Industrial Minerals.Products.CementIncreased clinker substitutionservice_request.Industrial Minerals.Lighting</v>
      </c>
    </row>
    <row r="12" spans="1:116" s="12" customFormat="1" x14ac:dyDescent="0.3">
      <c r="A12" s="10" t="s">
        <v>37</v>
      </c>
      <c r="B12" s="41"/>
      <c r="D12" s="39"/>
      <c r="E12" s="39"/>
      <c r="F12" s="10" t="s">
        <v>45</v>
      </c>
      <c r="G12" s="10" t="s">
        <v>310</v>
      </c>
      <c r="H12" s="11"/>
      <c r="I12" s="10"/>
      <c r="J12" s="10"/>
      <c r="K12" s="39" t="s">
        <v>259</v>
      </c>
      <c r="L12" s="24" t="s">
        <v>260</v>
      </c>
      <c r="M12" s="27" t="s">
        <v>261</v>
      </c>
      <c r="N12" s="47">
        <v>0</v>
      </c>
      <c r="O12" s="53">
        <f>(S12-N12)/5+N12</f>
        <v>0</v>
      </c>
      <c r="P12" s="53">
        <f>(S12-N12)/5+O12</f>
        <v>0</v>
      </c>
      <c r="Q12" s="53">
        <f>(S12-N12)/5+P12</f>
        <v>0</v>
      </c>
      <c r="R12" s="53">
        <f>(S12-N12)/5+Q12</f>
        <v>0</v>
      </c>
      <c r="S12" s="47">
        <v>0</v>
      </c>
      <c r="T12" s="53">
        <f>(X12-S12)/5+S12</f>
        <v>0</v>
      </c>
      <c r="U12" s="53">
        <f>(X12-S12)/5+T12</f>
        <v>0</v>
      </c>
      <c r="V12" s="53">
        <f>(X12-S12)/5+U12</f>
        <v>0</v>
      </c>
      <c r="W12" s="53">
        <f>(X12-S12)/5+V12</f>
        <v>0</v>
      </c>
      <c r="X12" s="47">
        <v>0</v>
      </c>
      <c r="Y12" s="53">
        <f>(AC12-X12)/5+X12</f>
        <v>0</v>
      </c>
      <c r="Z12" s="53">
        <f>(AC12-X12)/5+Y12</f>
        <v>0</v>
      </c>
      <c r="AA12" s="53">
        <f>(AC12-X12)/5+Z12</f>
        <v>0</v>
      </c>
      <c r="AB12" s="53">
        <f>(AC12-X12)/5+AA12</f>
        <v>0</v>
      </c>
      <c r="AC12" s="47">
        <v>0</v>
      </c>
      <c r="AD12" s="53">
        <f>(AH12-AC12)/5+AC12</f>
        <v>0.06</v>
      </c>
      <c r="AE12" s="53">
        <f>(AH12-AC12)/5+AD12</f>
        <v>0.12</v>
      </c>
      <c r="AF12" s="53">
        <f>(AH12-AC12)/5+AE12</f>
        <v>0.18</v>
      </c>
      <c r="AG12" s="53">
        <f>(AH12-AC12)/5+AF12</f>
        <v>0.24</v>
      </c>
      <c r="AH12" s="47">
        <v>0.3</v>
      </c>
      <c r="AI12" s="53">
        <f>(AM12-AH12)/5+AH12</f>
        <v>0.3</v>
      </c>
      <c r="AJ12" s="53">
        <f>(AM12-AH12)/5+AI12</f>
        <v>0.3</v>
      </c>
      <c r="AK12" s="53">
        <f>(AM12-AH12)/5+AJ12</f>
        <v>0.3</v>
      </c>
      <c r="AL12" s="53">
        <f>(AM12-AH12)/5+AK12</f>
        <v>0.3</v>
      </c>
      <c r="AM12" s="47">
        <v>0.3</v>
      </c>
      <c r="AN12" s="53">
        <f>(AR12-AM12)/5+AM12</f>
        <v>0.30599999999999999</v>
      </c>
      <c r="AO12" s="53">
        <f>(AR12-AM12)/5+AN12</f>
        <v>0.312</v>
      </c>
      <c r="AP12" s="53">
        <f>(AR12-AM12)/5+AO12</f>
        <v>0.318</v>
      </c>
      <c r="AQ12" s="53">
        <f>(AR12-AM12)/5+AP12</f>
        <v>0.32400000000000001</v>
      </c>
      <c r="AR12" s="47">
        <v>0.33</v>
      </c>
      <c r="AS12" s="53">
        <f>(AW12-AR12)/5+AR12</f>
        <v>0.33</v>
      </c>
      <c r="AT12" s="53">
        <f>(AW12-AR12)/5+AS12</f>
        <v>0.33</v>
      </c>
      <c r="AU12" s="53">
        <f>(AW12-AR12)/5+AT12</f>
        <v>0.33</v>
      </c>
      <c r="AV12" s="53">
        <f>(AW12-AR12)/5+AU12</f>
        <v>0.33</v>
      </c>
      <c r="AW12" s="47">
        <v>0.33</v>
      </c>
      <c r="AX12" s="53">
        <f>(BB12-AW12)/5+AW12</f>
        <v>0.33800000000000002</v>
      </c>
      <c r="AY12" s="53">
        <f>(BB12-AW12)/5+AX12</f>
        <v>0.34600000000000003</v>
      </c>
      <c r="AZ12" s="53">
        <f>(BB12-AW12)/5+AY12</f>
        <v>0.35400000000000004</v>
      </c>
      <c r="BA12" s="53">
        <f>(BB12-AW12)/5+AZ12</f>
        <v>0.36200000000000004</v>
      </c>
      <c r="BB12" s="47">
        <v>0.37</v>
      </c>
      <c r="BC12" s="53">
        <f>(BG12-BB12)/5+BB12</f>
        <v>0.37</v>
      </c>
      <c r="BD12" s="53">
        <f>(BG12-BB12)/5+BC12</f>
        <v>0.37</v>
      </c>
      <c r="BE12" s="53">
        <f>(BG12-BB12)/5+BD12</f>
        <v>0.37</v>
      </c>
      <c r="BF12" s="53">
        <f>(BG12-BB12)/5+BE12</f>
        <v>0.37</v>
      </c>
      <c r="BG12" s="47">
        <v>0.37</v>
      </c>
      <c r="BH12" s="53">
        <f>(BL12-BG12)/5+BG12</f>
        <v>0.376</v>
      </c>
      <c r="BI12" s="53">
        <f>(BL12-BG12)/5+BH12</f>
        <v>0.38200000000000001</v>
      </c>
      <c r="BJ12" s="53">
        <f>(BL12-BG12)/5+BI12</f>
        <v>0.38800000000000001</v>
      </c>
      <c r="BK12" s="53">
        <f>(BL12-BG12)/5+BJ12</f>
        <v>0.39400000000000002</v>
      </c>
      <c r="BL12" s="47">
        <v>0.4</v>
      </c>
      <c r="BM12" s="53">
        <f t="shared" ref="BM12:CR12" si="1">BL12</f>
        <v>0.4</v>
      </c>
      <c r="BN12" s="53">
        <f t="shared" si="1"/>
        <v>0.4</v>
      </c>
      <c r="BO12" s="53">
        <f t="shared" si="1"/>
        <v>0.4</v>
      </c>
      <c r="BP12" s="53">
        <f t="shared" si="1"/>
        <v>0.4</v>
      </c>
      <c r="BQ12" s="53">
        <f t="shared" si="1"/>
        <v>0.4</v>
      </c>
      <c r="BR12" s="53">
        <f t="shared" si="1"/>
        <v>0.4</v>
      </c>
      <c r="BS12" s="53">
        <f t="shared" si="1"/>
        <v>0.4</v>
      </c>
      <c r="BT12" s="53">
        <f t="shared" si="1"/>
        <v>0.4</v>
      </c>
      <c r="BU12" s="53">
        <f t="shared" si="1"/>
        <v>0.4</v>
      </c>
      <c r="BV12" s="53">
        <f t="shared" si="1"/>
        <v>0.4</v>
      </c>
      <c r="BW12" s="53">
        <f t="shared" si="1"/>
        <v>0.4</v>
      </c>
      <c r="BX12" s="53">
        <f t="shared" si="1"/>
        <v>0.4</v>
      </c>
      <c r="BY12" s="53">
        <f t="shared" si="1"/>
        <v>0.4</v>
      </c>
      <c r="BZ12" s="53">
        <f t="shared" si="1"/>
        <v>0.4</v>
      </c>
      <c r="CA12" s="53">
        <f t="shared" si="1"/>
        <v>0.4</v>
      </c>
      <c r="CB12" s="53">
        <f t="shared" si="1"/>
        <v>0.4</v>
      </c>
      <c r="CC12" s="53">
        <f t="shared" si="1"/>
        <v>0.4</v>
      </c>
      <c r="CD12" s="53">
        <f t="shared" si="1"/>
        <v>0.4</v>
      </c>
      <c r="CE12" s="53">
        <f t="shared" si="1"/>
        <v>0.4</v>
      </c>
      <c r="CF12" s="53">
        <f t="shared" si="1"/>
        <v>0.4</v>
      </c>
      <c r="CG12" s="53">
        <f t="shared" si="1"/>
        <v>0.4</v>
      </c>
      <c r="CH12" s="53">
        <f t="shared" si="1"/>
        <v>0.4</v>
      </c>
      <c r="CI12" s="53">
        <f t="shared" si="1"/>
        <v>0.4</v>
      </c>
      <c r="CJ12" s="53">
        <f t="shared" si="1"/>
        <v>0.4</v>
      </c>
      <c r="CK12" s="53">
        <f t="shared" si="1"/>
        <v>0.4</v>
      </c>
      <c r="CL12" s="53">
        <f t="shared" si="1"/>
        <v>0.4</v>
      </c>
      <c r="CM12" s="53">
        <f t="shared" si="1"/>
        <v>0.4</v>
      </c>
      <c r="CN12" s="53">
        <f t="shared" si="1"/>
        <v>0.4</v>
      </c>
      <c r="CO12" s="53">
        <f t="shared" si="1"/>
        <v>0.4</v>
      </c>
      <c r="CP12" s="53">
        <f t="shared" si="1"/>
        <v>0.4</v>
      </c>
      <c r="CQ12" s="53">
        <f t="shared" si="1"/>
        <v>0.4</v>
      </c>
      <c r="CR12" s="53">
        <f t="shared" si="1"/>
        <v>0.4</v>
      </c>
      <c r="CS12" s="53">
        <f t="shared" ref="CS12:DJ12" si="2">CR12</f>
        <v>0.4</v>
      </c>
      <c r="CT12" s="53">
        <f t="shared" si="2"/>
        <v>0.4</v>
      </c>
      <c r="CU12" s="53">
        <f t="shared" si="2"/>
        <v>0.4</v>
      </c>
      <c r="CV12" s="53">
        <f t="shared" si="2"/>
        <v>0.4</v>
      </c>
      <c r="CW12" s="53">
        <f t="shared" si="2"/>
        <v>0.4</v>
      </c>
      <c r="CX12" s="53">
        <f t="shared" si="2"/>
        <v>0.4</v>
      </c>
      <c r="CY12" s="53">
        <f t="shared" si="2"/>
        <v>0.4</v>
      </c>
      <c r="CZ12" s="53">
        <f t="shared" si="2"/>
        <v>0.4</v>
      </c>
      <c r="DA12" s="53">
        <f t="shared" si="2"/>
        <v>0.4</v>
      </c>
      <c r="DB12" s="53">
        <f t="shared" si="2"/>
        <v>0.4</v>
      </c>
      <c r="DC12" s="53">
        <f t="shared" si="2"/>
        <v>0.4</v>
      </c>
      <c r="DD12" s="53">
        <f t="shared" si="2"/>
        <v>0.4</v>
      </c>
      <c r="DE12" s="53">
        <f t="shared" si="2"/>
        <v>0.4</v>
      </c>
      <c r="DF12" s="53">
        <f t="shared" si="2"/>
        <v>0.4</v>
      </c>
      <c r="DG12" s="53">
        <f t="shared" si="2"/>
        <v>0.4</v>
      </c>
      <c r="DH12" s="53">
        <f t="shared" si="2"/>
        <v>0.4</v>
      </c>
      <c r="DI12" s="53">
        <f t="shared" si="2"/>
        <v>0.4</v>
      </c>
      <c r="DJ12" s="53">
        <f t="shared" si="2"/>
        <v>0.4</v>
      </c>
      <c r="DL12" s="13" t="str">
        <f t="shared" si="0"/>
        <v>.Industrial Minerals.Products.CementIncreased clinker substitutionmarket_share_new_max</v>
      </c>
    </row>
    <row r="13" spans="1:116" s="12" customFormat="1" x14ac:dyDescent="0.3">
      <c r="A13" s="10" t="s">
        <v>37</v>
      </c>
      <c r="B13" s="41"/>
      <c r="D13" s="39"/>
      <c r="E13" s="39"/>
      <c r="F13" s="10" t="s">
        <v>42</v>
      </c>
      <c r="G13" s="10" t="s">
        <v>311</v>
      </c>
      <c r="H13" s="11" t="s">
        <v>262</v>
      </c>
      <c r="I13" s="10" t="s">
        <v>263</v>
      </c>
      <c r="J13" s="10"/>
      <c r="K13" s="39" t="s">
        <v>43</v>
      </c>
      <c r="L13" s="24" t="s">
        <v>264</v>
      </c>
      <c r="M13" s="27" t="s">
        <v>176</v>
      </c>
      <c r="N13" s="37">
        <v>-0.10416</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.Industrial Minerals.Products.CementCarbon curingemissionsCO2Process</v>
      </c>
    </row>
    <row r="14" spans="1:116" s="12" customFormat="1" x14ac:dyDescent="0.3">
      <c r="A14" s="10"/>
      <c r="B14" s="41"/>
      <c r="D14" s="39"/>
      <c r="E14" s="39"/>
      <c r="F14" s="10"/>
      <c r="G14" s="10"/>
      <c r="H14" s="11"/>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6" s="12" customFormat="1" x14ac:dyDescent="0.3">
      <c r="A15" s="10" t="s">
        <v>48</v>
      </c>
      <c r="B15" s="41"/>
      <c r="D15" s="39"/>
      <c r="E15" s="39"/>
      <c r="F15" s="10" t="s">
        <v>40</v>
      </c>
      <c r="G15" s="10" t="s">
        <v>309</v>
      </c>
      <c r="H15" s="11"/>
      <c r="I15" s="10"/>
      <c r="J15" s="10" t="s">
        <v>72</v>
      </c>
      <c r="K15" s="39" t="s">
        <v>38</v>
      </c>
      <c r="L15" s="24"/>
      <c r="M15" s="27" t="s">
        <v>39</v>
      </c>
      <c r="N15" s="37">
        <v>1.6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.Industrial Minerals.Products.Cement.Portland cement.Clinker.Dry process rotary kilnStd processservice_request.Industrial Minerals.Products.Cement.Portland cement.Dry Ground Cement</v>
      </c>
    </row>
    <row r="16" spans="1:116" s="12" customFormat="1" x14ac:dyDescent="0.3">
      <c r="A16" s="10" t="s">
        <v>48</v>
      </c>
      <c r="B16" s="41"/>
      <c r="D16" s="39"/>
      <c r="E16" s="39"/>
      <c r="F16" s="10" t="s">
        <v>40</v>
      </c>
      <c r="G16" s="10" t="s">
        <v>309</v>
      </c>
      <c r="H16" s="11"/>
      <c r="I16" s="10"/>
      <c r="J16" s="10" t="s">
        <v>148</v>
      </c>
      <c r="K16" s="39" t="s">
        <v>38</v>
      </c>
      <c r="L16" s="24"/>
      <c r="M16" s="27" t="s">
        <v>149</v>
      </c>
      <c r="N16" s="37">
        <v>3.6360000000000001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.Industrial Minerals.Products.Cement.Portland cement.Clinker.Dry process rotary kilnStd processservice_request.Industrial Minerals.Heat</v>
      </c>
    </row>
    <row r="17" spans="1:116" s="12" customFormat="1" x14ac:dyDescent="0.3">
      <c r="A17" s="10" t="s">
        <v>48</v>
      </c>
      <c r="B17" s="41"/>
      <c r="D17" s="39"/>
      <c r="E17" s="39"/>
      <c r="F17" s="10" t="s">
        <v>40</v>
      </c>
      <c r="G17" s="10" t="s">
        <v>309</v>
      </c>
      <c r="H17" s="11"/>
      <c r="I17" s="10"/>
      <c r="J17" s="10" t="s">
        <v>189</v>
      </c>
      <c r="K17" s="39" t="s">
        <v>38</v>
      </c>
      <c r="L17" s="24"/>
      <c r="M17" s="27" t="s">
        <v>149</v>
      </c>
      <c r="N17" s="37">
        <v>6.0000000000000001E-3</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.Industrial Minerals.Products.Cement.Portland cement.Clinker.Dry process rotary kilnStd processservice_request.Industrial Minerals.Ventilation</v>
      </c>
    </row>
    <row r="18" spans="1:116" x14ac:dyDescent="0.3">
      <c r="A18" s="10" t="s">
        <v>48</v>
      </c>
      <c r="B18" s="41"/>
      <c r="D18" s="39"/>
      <c r="E18" s="39"/>
      <c r="F18" s="10" t="s">
        <v>40</v>
      </c>
      <c r="G18" s="10" t="s">
        <v>309</v>
      </c>
      <c r="J18" s="10" t="s">
        <v>228</v>
      </c>
      <c r="K18" s="39" t="s">
        <v>38</v>
      </c>
      <c r="L18" s="24"/>
      <c r="M18" s="27" t="s">
        <v>149</v>
      </c>
      <c r="N18" s="37">
        <v>0.123</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.Industrial Minerals.Products.Cement.Portland cement.Clinker.Dry process rotary kilnStd processservice_request.Industrial Minerals.Direct Drive</v>
      </c>
    </row>
    <row r="19" spans="1:116" x14ac:dyDescent="0.3">
      <c r="A19" s="10" t="s">
        <v>48</v>
      </c>
      <c r="B19" s="41"/>
      <c r="D19" s="39"/>
      <c r="E19" s="39"/>
      <c r="F19" s="10" t="s">
        <v>49</v>
      </c>
      <c r="G19" s="10" t="s">
        <v>309</v>
      </c>
      <c r="J19" s="10" t="s">
        <v>72</v>
      </c>
      <c r="K19" s="39" t="s">
        <v>38</v>
      </c>
      <c r="L19" s="24"/>
      <c r="M19" s="27" t="s">
        <v>39</v>
      </c>
      <c r="N19" s="37">
        <v>1.6</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.Industrial Minerals.Products.Cement.Portland cement.Clinker.Dry process rotary kilnStd Eff retroservice_request.Industrial Minerals.Products.Cement.Portland cement.Dry Ground Cement</v>
      </c>
    </row>
    <row r="20" spans="1:116" x14ac:dyDescent="0.3">
      <c r="A20" s="10" t="s">
        <v>48</v>
      </c>
      <c r="B20" s="41"/>
      <c r="D20" s="39"/>
      <c r="E20" s="39"/>
      <c r="F20" s="10" t="s">
        <v>49</v>
      </c>
      <c r="G20" s="10" t="s">
        <v>309</v>
      </c>
      <c r="J20" s="10" t="s">
        <v>148</v>
      </c>
      <c r="K20" s="39" t="s">
        <v>38</v>
      </c>
      <c r="L20" s="24"/>
      <c r="M20" s="27" t="s">
        <v>149</v>
      </c>
      <c r="N20" s="37">
        <v>3.456</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.Industrial Minerals.Products.Cement.Portland cement.Clinker.Dry process rotary kilnStd Eff retroservice_request.Industrial Minerals.Heat</v>
      </c>
    </row>
    <row r="21" spans="1:116" x14ac:dyDescent="0.3">
      <c r="A21" s="10" t="s">
        <v>48</v>
      </c>
      <c r="B21" s="41"/>
      <c r="D21" s="39"/>
      <c r="E21" s="39"/>
      <c r="F21" s="10" t="s">
        <v>49</v>
      </c>
      <c r="G21" s="10" t="s">
        <v>309</v>
      </c>
      <c r="J21" s="10" t="s">
        <v>189</v>
      </c>
      <c r="K21" s="39" t="s">
        <v>38</v>
      </c>
      <c r="L21" s="24"/>
      <c r="M21" s="27" t="s">
        <v>149</v>
      </c>
      <c r="N21" s="37">
        <v>6.0000000000000001E-3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.Industrial Minerals.Products.Cement.Portland cement.Clinker.Dry process rotary kilnStd Eff retroservice_request.Industrial Minerals.Ventilation</v>
      </c>
    </row>
    <row r="22" spans="1:116" x14ac:dyDescent="0.3">
      <c r="A22" s="10" t="s">
        <v>48</v>
      </c>
      <c r="B22" s="41"/>
      <c r="D22" s="39"/>
      <c r="E22" s="39"/>
      <c r="F22" s="10" t="s">
        <v>49</v>
      </c>
      <c r="G22" s="10" t="s">
        <v>309</v>
      </c>
      <c r="J22" s="10" t="s">
        <v>228</v>
      </c>
      <c r="K22" s="39" t="s">
        <v>38</v>
      </c>
      <c r="L22" s="24"/>
      <c r="M22" s="27" t="s">
        <v>149</v>
      </c>
      <c r="N22" s="37">
        <v>0.123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.Industrial Minerals.Products.Cement.Portland cement.Clinker.Dry process rotary kilnStd Eff retroservice_request.Industrial Minerals.Direct Drive</v>
      </c>
    </row>
    <row r="23" spans="1:116" x14ac:dyDescent="0.3">
      <c r="A23" s="10" t="s">
        <v>48</v>
      </c>
      <c r="B23" s="41"/>
      <c r="D23" s="39"/>
      <c r="E23" s="39"/>
      <c r="F23" s="10" t="s">
        <v>50</v>
      </c>
      <c r="G23" s="10" t="s">
        <v>309</v>
      </c>
      <c r="J23" s="10" t="s">
        <v>72</v>
      </c>
      <c r="K23" s="39" t="s">
        <v>38</v>
      </c>
      <c r="L23" s="24"/>
      <c r="M23" s="27" t="s">
        <v>39</v>
      </c>
      <c r="N23" s="37">
        <v>1.6</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.Industrial Minerals.Products.Cement.Portland cement.Clinker.Dry process rotary kilnStd preheat retroservice_request.Industrial Minerals.Products.Cement.Portland cement.Dry Ground Cement</v>
      </c>
    </row>
    <row r="24" spans="1:116" s="12" customFormat="1" x14ac:dyDescent="0.3">
      <c r="A24" s="10" t="s">
        <v>48</v>
      </c>
      <c r="B24" s="41"/>
      <c r="D24" s="39"/>
      <c r="E24" s="39"/>
      <c r="F24" s="10" t="s">
        <v>50</v>
      </c>
      <c r="G24" s="10" t="s">
        <v>309</v>
      </c>
      <c r="H24" s="11"/>
      <c r="I24" s="10"/>
      <c r="J24" s="10" t="s">
        <v>148</v>
      </c>
      <c r="K24" s="39" t="s">
        <v>38</v>
      </c>
      <c r="L24" s="24"/>
      <c r="M24" s="27" t="s">
        <v>149</v>
      </c>
      <c r="N24" s="37">
        <v>3.3996599999999999</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.Industrial Minerals.Products.Cement.Portland cement.Clinker.Dry process rotary kilnStd preheat retroservice_request.Industrial Minerals.Heat</v>
      </c>
    </row>
    <row r="25" spans="1:116" x14ac:dyDescent="0.3">
      <c r="A25" s="10" t="s">
        <v>48</v>
      </c>
      <c r="B25" s="41"/>
      <c r="D25" s="39"/>
      <c r="E25" s="39"/>
      <c r="F25" s="10" t="s">
        <v>50</v>
      </c>
      <c r="G25" s="10" t="s">
        <v>309</v>
      </c>
      <c r="J25" s="10" t="s">
        <v>189</v>
      </c>
      <c r="K25" s="39" t="s">
        <v>38</v>
      </c>
      <c r="L25" s="24"/>
      <c r="M25" s="27" t="s">
        <v>149</v>
      </c>
      <c r="N25" s="37">
        <v>6.0000000000000001E-3</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.Industrial Minerals.Products.Cement.Portland cement.Clinker.Dry process rotary kilnStd preheat retroservice_request.Industrial Minerals.Ventilation</v>
      </c>
    </row>
    <row r="26" spans="1:116" x14ac:dyDescent="0.3">
      <c r="A26" s="10" t="s">
        <v>48</v>
      </c>
      <c r="B26" s="41"/>
      <c r="D26" s="39"/>
      <c r="E26" s="39"/>
      <c r="F26" s="10" t="s">
        <v>50</v>
      </c>
      <c r="G26" s="10" t="s">
        <v>309</v>
      </c>
      <c r="J26" s="10" t="s">
        <v>228</v>
      </c>
      <c r="K26" s="39" t="s">
        <v>38</v>
      </c>
      <c r="L26" s="24"/>
      <c r="M26" s="27" t="s">
        <v>149</v>
      </c>
      <c r="N26" s="37">
        <v>0.123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.Industrial Minerals.Products.Cement.Portland cement.Clinker.Dry process rotary kilnStd preheat retroservice_request.Industrial Minerals.Direct Drive</v>
      </c>
    </row>
    <row r="27" spans="1:116" s="12" customFormat="1" x14ac:dyDescent="0.3">
      <c r="A27" s="10" t="s">
        <v>48</v>
      </c>
      <c r="B27" s="41"/>
      <c r="D27" s="39"/>
      <c r="E27" s="39"/>
      <c r="F27" s="10" t="s">
        <v>51</v>
      </c>
      <c r="G27" s="10" t="s">
        <v>309</v>
      </c>
      <c r="H27" s="11"/>
      <c r="I27" s="10"/>
      <c r="J27" s="10" t="s">
        <v>72</v>
      </c>
      <c r="K27" s="39" t="s">
        <v>38</v>
      </c>
      <c r="L27" s="24"/>
      <c r="M27" s="27" t="s">
        <v>39</v>
      </c>
      <c r="N27" s="37">
        <v>1.6</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.Industrial Minerals.Products.Cement.Portland cement.Clinker.Dry process rotary kilnStd preheat Eff retroservice_request.Industrial Minerals.Products.Cement.Portland cement.Dry Ground Cement</v>
      </c>
    </row>
    <row r="28" spans="1:116" s="12" customFormat="1" x14ac:dyDescent="0.3">
      <c r="A28" s="10" t="s">
        <v>48</v>
      </c>
      <c r="B28" s="41"/>
      <c r="D28" s="39"/>
      <c r="E28" s="39"/>
      <c r="F28" s="10" t="s">
        <v>51</v>
      </c>
      <c r="G28" s="10" t="s">
        <v>309</v>
      </c>
      <c r="H28" s="11"/>
      <c r="I28" s="10"/>
      <c r="J28" s="10" t="s">
        <v>148</v>
      </c>
      <c r="K28" s="39" t="s">
        <v>38</v>
      </c>
      <c r="L28" s="24"/>
      <c r="M28" s="27" t="s">
        <v>149</v>
      </c>
      <c r="N28" s="37">
        <v>3.2196600000000002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.Industrial Minerals.Products.Cement.Portland cement.Clinker.Dry process rotary kilnStd preheat Eff retroservice_request.Industrial Minerals.Heat</v>
      </c>
    </row>
    <row r="29" spans="1:116" x14ac:dyDescent="0.3">
      <c r="A29" s="10" t="s">
        <v>48</v>
      </c>
      <c r="B29" s="41"/>
      <c r="D29" s="39"/>
      <c r="E29" s="39"/>
      <c r="F29" s="10" t="s">
        <v>51</v>
      </c>
      <c r="G29" s="10" t="s">
        <v>309</v>
      </c>
      <c r="J29" s="10" t="s">
        <v>189</v>
      </c>
      <c r="K29" s="39" t="s">
        <v>38</v>
      </c>
      <c r="L29" s="24"/>
      <c r="M29" s="27" t="s">
        <v>149</v>
      </c>
      <c r="N29" s="37">
        <v>6.0000000000000001E-3</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.Industrial Minerals.Products.Cement.Portland cement.Clinker.Dry process rotary kilnStd preheat Eff retroservice_request.Industrial Minerals.Ventilation</v>
      </c>
    </row>
    <row r="30" spans="1:116" x14ac:dyDescent="0.3">
      <c r="A30" s="10" t="s">
        <v>48</v>
      </c>
      <c r="B30" s="41"/>
      <c r="D30" s="39"/>
      <c r="E30" s="39"/>
      <c r="F30" s="10" t="s">
        <v>51</v>
      </c>
      <c r="G30" s="10" t="s">
        <v>309</v>
      </c>
      <c r="J30" s="10" t="s">
        <v>228</v>
      </c>
      <c r="K30" s="39" t="s">
        <v>38</v>
      </c>
      <c r="L30" s="24"/>
      <c r="M30" s="27" t="s">
        <v>149</v>
      </c>
      <c r="N30" s="37">
        <v>0.123</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.Industrial Minerals.Products.Cement.Portland cement.Clinker.Dry process rotary kilnStd preheat Eff retroservice_request.Industrial Minerals.Direct Drive</v>
      </c>
    </row>
    <row r="31" spans="1:116" x14ac:dyDescent="0.3">
      <c r="A31" s="10" t="s">
        <v>48</v>
      </c>
      <c r="B31" s="41"/>
      <c r="D31" s="39"/>
      <c r="E31" s="39"/>
      <c r="F31" s="10" t="s">
        <v>52</v>
      </c>
      <c r="G31" s="10" t="s">
        <v>309</v>
      </c>
      <c r="J31" s="10" t="s">
        <v>72</v>
      </c>
      <c r="K31" s="39" t="s">
        <v>38</v>
      </c>
      <c r="L31" s="24"/>
      <c r="M31" s="27" t="s">
        <v>39</v>
      </c>
      <c r="N31" s="37">
        <v>1.6</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.Industrial Minerals.Products.Cement.Portland cement.Clinker.Dry process rotary kilnStd preheat and precalcining retroservice_request.Industrial Minerals.Products.Cement.Portland cement.Dry Ground Cement</v>
      </c>
    </row>
    <row r="32" spans="1:116" x14ac:dyDescent="0.3">
      <c r="A32" s="10" t="s">
        <v>48</v>
      </c>
      <c r="B32" s="41"/>
      <c r="D32" s="39"/>
      <c r="E32" s="39"/>
      <c r="F32" s="10" t="s">
        <v>52</v>
      </c>
      <c r="G32" s="10" t="s">
        <v>309</v>
      </c>
      <c r="J32" s="10" t="s">
        <v>148</v>
      </c>
      <c r="K32" s="39" t="s">
        <v>38</v>
      </c>
      <c r="L32" s="24"/>
      <c r="M32" s="27" t="s">
        <v>149</v>
      </c>
      <c r="N32" s="37">
        <v>3.1487759999999998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.Industrial Minerals.Products.Cement.Portland cement.Clinker.Dry process rotary kilnStd preheat and precalcining retroservice_request.Industrial Minerals.Heat</v>
      </c>
    </row>
    <row r="33" spans="1:116" x14ac:dyDescent="0.3">
      <c r="A33" s="10" t="s">
        <v>48</v>
      </c>
      <c r="B33" s="41"/>
      <c r="D33" s="39"/>
      <c r="E33" s="39"/>
      <c r="F33" s="10" t="s">
        <v>52</v>
      </c>
      <c r="G33" s="10" t="s">
        <v>309</v>
      </c>
      <c r="J33" s="10" t="s">
        <v>189</v>
      </c>
      <c r="K33" s="39" t="s">
        <v>38</v>
      </c>
      <c r="L33" s="24"/>
      <c r="M33" s="27" t="s">
        <v>149</v>
      </c>
      <c r="N33" s="37">
        <v>6.0000000000000001E-3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.Industrial Minerals.Products.Cement.Portland cement.Clinker.Dry process rotary kilnStd preheat and precalcining retroservice_request.Industrial Minerals.Ventilation</v>
      </c>
    </row>
    <row r="34" spans="1:116" x14ac:dyDescent="0.3">
      <c r="A34" s="10" t="s">
        <v>48</v>
      </c>
      <c r="B34" s="41"/>
      <c r="D34" s="39"/>
      <c r="E34" s="39"/>
      <c r="F34" s="10" t="s">
        <v>52</v>
      </c>
      <c r="G34" s="10" t="s">
        <v>309</v>
      </c>
      <c r="J34" s="10" t="s">
        <v>228</v>
      </c>
      <c r="K34" s="39" t="s">
        <v>38</v>
      </c>
      <c r="L34" s="24"/>
      <c r="M34" s="27" t="s">
        <v>149</v>
      </c>
      <c r="N34" s="37">
        <v>0.123</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.Industrial Minerals.Products.Cement.Portland cement.Clinker.Dry process rotary kilnStd preheat and precalcining retroservice_request.Industrial Minerals.Direct Drive</v>
      </c>
    </row>
    <row r="35" spans="1:116" s="12" customFormat="1" x14ac:dyDescent="0.3">
      <c r="A35" s="10" t="s">
        <v>48</v>
      </c>
      <c r="B35" s="41"/>
      <c r="D35" s="39"/>
      <c r="E35" s="39"/>
      <c r="F35" s="10" t="s">
        <v>53</v>
      </c>
      <c r="G35" s="10" t="s">
        <v>309</v>
      </c>
      <c r="H35" s="11"/>
      <c r="I35" s="10"/>
      <c r="J35" s="10" t="s">
        <v>72</v>
      </c>
      <c r="K35" s="39" t="s">
        <v>38</v>
      </c>
      <c r="L35" s="24"/>
      <c r="M35" s="27" t="s">
        <v>39</v>
      </c>
      <c r="N35" s="37">
        <v>1.6</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.Industrial Minerals.Products.Cement.Portland cement.Clinker.Dry process rotary kilnStd preheat and precalcining Eff retroservice_request.Industrial Minerals.Products.Cement.Portland cement.Dry Ground Cement</v>
      </c>
    </row>
    <row r="36" spans="1:116" s="12" customFormat="1" x14ac:dyDescent="0.3">
      <c r="A36" s="10" t="s">
        <v>48</v>
      </c>
      <c r="B36" s="41"/>
      <c r="D36" s="39"/>
      <c r="E36" s="39"/>
      <c r="F36" s="10" t="s">
        <v>53</v>
      </c>
      <c r="G36" s="10" t="s">
        <v>309</v>
      </c>
      <c r="H36" s="11"/>
      <c r="I36" s="10"/>
      <c r="J36" s="10" t="s">
        <v>148</v>
      </c>
      <c r="K36" s="39" t="s">
        <v>38</v>
      </c>
      <c r="L36" s="24"/>
      <c r="M36" s="27" t="s">
        <v>149</v>
      </c>
      <c r="N36" s="37">
        <v>2.9687760000000001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.Industrial Minerals.Products.Cement.Portland cement.Clinker.Dry process rotary kilnStd preheat and precalcining Eff retroservice_request.Industrial Minerals.Heat</v>
      </c>
    </row>
    <row r="37" spans="1:116" s="12" customFormat="1" x14ac:dyDescent="0.3">
      <c r="A37" s="10" t="s">
        <v>48</v>
      </c>
      <c r="B37" s="41"/>
      <c r="D37" s="39"/>
      <c r="E37" s="39"/>
      <c r="F37" s="10" t="s">
        <v>53</v>
      </c>
      <c r="G37" s="10" t="s">
        <v>309</v>
      </c>
      <c r="H37" s="11"/>
      <c r="I37" s="10"/>
      <c r="J37" s="10" t="s">
        <v>189</v>
      </c>
      <c r="K37" s="39" t="s">
        <v>38</v>
      </c>
      <c r="L37" s="24"/>
      <c r="M37" s="27" t="s">
        <v>149</v>
      </c>
      <c r="N37" s="37">
        <v>6.0000000000000001E-3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.Industrial Minerals.Products.Cement.Portland cement.Clinker.Dry process rotary kilnStd preheat and precalcining Eff retroservice_request.Industrial Minerals.Ventilation</v>
      </c>
    </row>
    <row r="38" spans="1:116" s="12" customFormat="1" x14ac:dyDescent="0.3">
      <c r="A38" s="10" t="s">
        <v>48</v>
      </c>
      <c r="B38" s="41"/>
      <c r="D38" s="39"/>
      <c r="E38" s="39"/>
      <c r="F38" s="10" t="s">
        <v>53</v>
      </c>
      <c r="G38" s="10" t="s">
        <v>309</v>
      </c>
      <c r="H38" s="11"/>
      <c r="I38" s="10"/>
      <c r="J38" s="10" t="s">
        <v>228</v>
      </c>
      <c r="K38" s="39" t="s">
        <v>38</v>
      </c>
      <c r="L38" s="24"/>
      <c r="M38" s="27" t="s">
        <v>149</v>
      </c>
      <c r="N38" s="37">
        <v>0.123</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.Industrial Minerals.Products.Cement.Portland cement.Clinker.Dry process rotary kilnStd preheat and precalcining Eff retroservice_request.Industrial Minerals.Direct Drive</v>
      </c>
    </row>
    <row r="39" spans="1:116" s="12" customFormat="1" x14ac:dyDescent="0.3">
      <c r="A39" s="10" t="s">
        <v>48</v>
      </c>
      <c r="B39" s="41"/>
      <c r="D39" s="39"/>
      <c r="E39" s="39"/>
      <c r="F39" s="10" t="s">
        <v>54</v>
      </c>
      <c r="G39" s="10" t="s">
        <v>309</v>
      </c>
      <c r="H39" s="11"/>
      <c r="I39" s="10"/>
      <c r="J39" s="10" t="s">
        <v>265</v>
      </c>
      <c r="K39" s="39" t="s">
        <v>38</v>
      </c>
      <c r="L39" s="24"/>
      <c r="M39" s="27" t="s">
        <v>149</v>
      </c>
      <c r="N39" s="37">
        <v>-0.17291199999999901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.Industrial Minerals.Products.Cement.Portland cement.Clinker.Dry process rotary kilnStd waste HR Cogen retroservice_request.Electricity</v>
      </c>
    </row>
    <row r="40" spans="1:116" s="12" customFormat="1" x14ac:dyDescent="0.3">
      <c r="A40" s="10" t="s">
        <v>48</v>
      </c>
      <c r="B40" s="41"/>
      <c r="D40" s="39"/>
      <c r="E40" s="39"/>
      <c r="F40" s="10" t="s">
        <v>54</v>
      </c>
      <c r="G40" s="10" t="s">
        <v>309</v>
      </c>
      <c r="H40" s="11"/>
      <c r="I40" s="10"/>
      <c r="J40" s="10" t="s">
        <v>72</v>
      </c>
      <c r="K40" s="39" t="s">
        <v>38</v>
      </c>
      <c r="L40" s="24"/>
      <c r="M40" s="27" t="s">
        <v>39</v>
      </c>
      <c r="N40" s="37">
        <v>1.6</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.Industrial Minerals.Products.Cement.Portland cement.Clinker.Dry process rotary kilnStd waste HR Cogen retroservice_request.Industrial Minerals.Products.Cement.Portland cement.Dry Ground Cement</v>
      </c>
    </row>
    <row r="41" spans="1:116" s="12" customFormat="1" x14ac:dyDescent="0.3">
      <c r="A41" s="10" t="s">
        <v>48</v>
      </c>
      <c r="B41" s="41"/>
      <c r="D41" s="39"/>
      <c r="E41" s="39"/>
      <c r="F41" s="10" t="s">
        <v>54</v>
      </c>
      <c r="G41" s="10" t="s">
        <v>309</v>
      </c>
      <c r="H41" s="11"/>
      <c r="I41" s="10"/>
      <c r="J41" s="10" t="s">
        <v>148</v>
      </c>
      <c r="K41" s="39" t="s">
        <v>38</v>
      </c>
      <c r="L41" s="24"/>
      <c r="M41" s="27" t="s">
        <v>149</v>
      </c>
      <c r="N41" s="37">
        <v>3.6360000000000001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.Industrial Minerals.Products.Cement.Portland cement.Clinker.Dry process rotary kilnStd waste HR Cogen retroservice_request.Industrial Minerals.Heat</v>
      </c>
    </row>
    <row r="42" spans="1:116" s="12" customFormat="1" x14ac:dyDescent="0.3">
      <c r="A42" s="10" t="s">
        <v>48</v>
      </c>
      <c r="B42" s="41"/>
      <c r="D42" s="39"/>
      <c r="E42" s="39"/>
      <c r="F42" s="10" t="s">
        <v>54</v>
      </c>
      <c r="G42" s="10" t="s">
        <v>309</v>
      </c>
      <c r="H42" s="11"/>
      <c r="I42" s="10"/>
      <c r="J42" s="10" t="s">
        <v>189</v>
      </c>
      <c r="K42" s="39" t="s">
        <v>38</v>
      </c>
      <c r="L42" s="24"/>
      <c r="M42" s="27" t="s">
        <v>149</v>
      </c>
      <c r="N42" s="37">
        <v>6.0000000000000001E-3</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.Industrial Minerals.Products.Cement.Portland cement.Clinker.Dry process rotary kilnStd waste HR Cogen retroservice_request.Industrial Minerals.Ventilation</v>
      </c>
    </row>
    <row r="43" spans="1:116" s="12" customFormat="1" x14ac:dyDescent="0.3">
      <c r="A43" s="10" t="s">
        <v>48</v>
      </c>
      <c r="B43" s="41"/>
      <c r="D43" s="39"/>
      <c r="E43" s="39"/>
      <c r="F43" s="10" t="s">
        <v>54</v>
      </c>
      <c r="G43" s="10" t="s">
        <v>309</v>
      </c>
      <c r="H43" s="11"/>
      <c r="I43" s="10"/>
      <c r="J43" s="10" t="s">
        <v>228</v>
      </c>
      <c r="K43" s="39" t="s">
        <v>38</v>
      </c>
      <c r="L43" s="24"/>
      <c r="M43" s="27" t="s">
        <v>149</v>
      </c>
      <c r="N43" s="37">
        <v>0.123</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.Industrial Minerals.Products.Cement.Portland cement.Clinker.Dry process rotary kilnStd waste HR Cogen retroservice_request.Industrial Minerals.Direct Drive</v>
      </c>
    </row>
    <row r="44" spans="1:116" x14ac:dyDescent="0.3">
      <c r="A44" s="10" t="s">
        <v>48</v>
      </c>
      <c r="B44" s="41"/>
      <c r="D44" s="39"/>
      <c r="E44" s="39"/>
      <c r="F44" s="10" t="s">
        <v>55</v>
      </c>
      <c r="G44" s="10" t="s">
        <v>309</v>
      </c>
      <c r="J44" s="10" t="s">
        <v>72</v>
      </c>
      <c r="K44" s="39" t="s">
        <v>38</v>
      </c>
      <c r="L44" s="24"/>
      <c r="M44" s="27" t="s">
        <v>39</v>
      </c>
      <c r="N44" s="37">
        <v>1.6</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.Industrial Minerals.Products.Cement.Portland cement.Clinker.Dry process rotary kilnNew preheat and precalciningservice_request.Industrial Minerals.Products.Cement.Portland cement.Dry Ground Cement</v>
      </c>
    </row>
    <row r="45" spans="1:116" s="12" customFormat="1" x14ac:dyDescent="0.3">
      <c r="A45" s="10" t="s">
        <v>48</v>
      </c>
      <c r="B45" s="41"/>
      <c r="D45" s="39"/>
      <c r="E45" s="39"/>
      <c r="F45" s="10" t="s">
        <v>55</v>
      </c>
      <c r="G45" s="10" t="s">
        <v>309</v>
      </c>
      <c r="H45" s="11"/>
      <c r="I45" s="10"/>
      <c r="J45" s="10" t="s">
        <v>148</v>
      </c>
      <c r="K45" s="39" t="s">
        <v>38</v>
      </c>
      <c r="L45" s="24"/>
      <c r="M45" s="27" t="s">
        <v>149</v>
      </c>
      <c r="N45" s="37">
        <v>2.58426</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.Industrial Minerals.Products.Cement.Portland cement.Clinker.Dry process rotary kilnNew preheat and precalciningservice_request.Industrial Minerals.Heat</v>
      </c>
    </row>
    <row r="46" spans="1:116" s="12" customFormat="1" x14ac:dyDescent="0.3">
      <c r="A46" s="10" t="s">
        <v>48</v>
      </c>
      <c r="B46" s="41"/>
      <c r="D46" s="39"/>
      <c r="E46" s="39"/>
      <c r="F46" s="10" t="s">
        <v>55</v>
      </c>
      <c r="G46" s="10" t="s">
        <v>309</v>
      </c>
      <c r="H46" s="11"/>
      <c r="I46" s="10"/>
      <c r="J46" s="10" t="s">
        <v>189</v>
      </c>
      <c r="K46" s="39" t="s">
        <v>38</v>
      </c>
      <c r="L46" s="24"/>
      <c r="M46" s="27" t="s">
        <v>149</v>
      </c>
      <c r="N46" s="37">
        <v>4.8999999999999998E-3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.Industrial Minerals.Products.Cement.Portland cement.Clinker.Dry process rotary kilnNew preheat and precalciningservice_request.Industrial Minerals.Ventilation</v>
      </c>
    </row>
    <row r="47" spans="1:116" s="12" customFormat="1" x14ac:dyDescent="0.3">
      <c r="A47" s="10" t="s">
        <v>48</v>
      </c>
      <c r="B47" s="41"/>
      <c r="D47" s="39"/>
      <c r="E47" s="39"/>
      <c r="F47" s="10" t="s">
        <v>55</v>
      </c>
      <c r="G47" s="10" t="s">
        <v>309</v>
      </c>
      <c r="H47" s="11"/>
      <c r="I47" s="10"/>
      <c r="J47" s="10" t="s">
        <v>228</v>
      </c>
      <c r="K47" s="39" t="s">
        <v>38</v>
      </c>
      <c r="L47" s="24"/>
      <c r="M47" s="27" t="s">
        <v>149</v>
      </c>
      <c r="N47" s="37">
        <v>0.12053999999999999</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.Industrial Minerals.Products.Cement.Portland cement.Clinker.Dry process rotary kilnNew preheat and precalciningservice_request.Industrial Minerals.Direct Drive</v>
      </c>
    </row>
    <row r="48" spans="1:116" s="12" customFormat="1" x14ac:dyDescent="0.3">
      <c r="A48" s="10" t="s">
        <v>48</v>
      </c>
      <c r="B48" s="41"/>
      <c r="D48" s="39"/>
      <c r="E48" s="39"/>
      <c r="F48" s="10" t="s">
        <v>56</v>
      </c>
      <c r="G48" s="10" t="s">
        <v>309</v>
      </c>
      <c r="H48" s="11"/>
      <c r="I48" s="10"/>
      <c r="J48" s="10" t="s">
        <v>72</v>
      </c>
      <c r="K48" s="39" t="s">
        <v>38</v>
      </c>
      <c r="L48" s="24"/>
      <c r="M48" s="27" t="s">
        <v>39</v>
      </c>
      <c r="N48" s="37">
        <v>1.6</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.Industrial Minerals.Products.Cement.Portland cement.Clinker.Dry process rotary kilnNew preheat Effservice_request.Industrial Minerals.Products.Cement.Portland cement.Dry Ground Cement</v>
      </c>
    </row>
    <row r="49" spans="1:116" s="12" customFormat="1" x14ac:dyDescent="0.3">
      <c r="A49" s="10" t="s">
        <v>48</v>
      </c>
      <c r="B49" s="41"/>
      <c r="D49" s="39"/>
      <c r="E49" s="39"/>
      <c r="F49" s="10" t="s">
        <v>56</v>
      </c>
      <c r="G49" s="10" t="s">
        <v>309</v>
      </c>
      <c r="H49" s="11"/>
      <c r="I49" s="10"/>
      <c r="J49" s="10" t="s">
        <v>148</v>
      </c>
      <c r="K49" s="39" t="s">
        <v>38</v>
      </c>
      <c r="L49" s="24"/>
      <c r="M49" s="27" t="s">
        <v>149</v>
      </c>
      <c r="N49" s="37">
        <v>2.8203208559999999</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.Industrial Minerals.Products.Cement.Portland cement.Clinker.Dry process rotary kilnNew preheat Effservice_request.Industrial Minerals.Heat</v>
      </c>
    </row>
    <row r="50" spans="1:116" s="12" customFormat="1" x14ac:dyDescent="0.3">
      <c r="A50" s="10" t="s">
        <v>48</v>
      </c>
      <c r="B50" s="41"/>
      <c r="D50" s="39"/>
      <c r="E50" s="39"/>
      <c r="F50" s="10" t="s">
        <v>56</v>
      </c>
      <c r="G50" s="10" t="s">
        <v>309</v>
      </c>
      <c r="H50" s="11"/>
      <c r="I50" s="10"/>
      <c r="J50" s="10" t="s">
        <v>189</v>
      </c>
      <c r="K50" s="39" t="s">
        <v>38</v>
      </c>
      <c r="L50" s="24"/>
      <c r="M50" s="27" t="s">
        <v>149</v>
      </c>
      <c r="N50" s="37">
        <v>6.0000000000000001E-3</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.Industrial Minerals.Products.Cement.Portland cement.Clinker.Dry process rotary kilnNew preheat Effservice_request.Industrial Minerals.Ventilation</v>
      </c>
    </row>
    <row r="51" spans="1:116" s="12" customFormat="1" x14ac:dyDescent="0.3">
      <c r="A51" s="10" t="s">
        <v>48</v>
      </c>
      <c r="B51" s="41"/>
      <c r="D51" s="39"/>
      <c r="E51" s="39"/>
      <c r="F51" s="10" t="s">
        <v>56</v>
      </c>
      <c r="G51" s="10" t="s">
        <v>309</v>
      </c>
      <c r="H51" s="11"/>
      <c r="I51" s="10"/>
      <c r="J51" s="10" t="s">
        <v>228</v>
      </c>
      <c r="K51" s="39" t="s">
        <v>38</v>
      </c>
      <c r="L51" s="24"/>
      <c r="M51" s="27" t="s">
        <v>149</v>
      </c>
      <c r="N51" s="37">
        <v>0.123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.Industrial Minerals.Products.Cement.Portland cement.Clinker.Dry process rotary kilnNew preheat Effservice_request.Industrial Minerals.Direct Drive</v>
      </c>
    </row>
    <row r="52" spans="1:116" s="12" customFormat="1" x14ac:dyDescent="0.3">
      <c r="A52" s="10" t="s">
        <v>48</v>
      </c>
      <c r="B52" s="41"/>
      <c r="D52" s="39"/>
      <c r="E52" s="39"/>
      <c r="F52" s="10" t="s">
        <v>57</v>
      </c>
      <c r="G52" s="10" t="s">
        <v>309</v>
      </c>
      <c r="H52" s="11"/>
      <c r="I52" s="10"/>
      <c r="J52" s="10" t="s">
        <v>72</v>
      </c>
      <c r="K52" s="39" t="s">
        <v>38</v>
      </c>
      <c r="L52" s="24"/>
      <c r="M52" s="27" t="s">
        <v>39</v>
      </c>
      <c r="N52" s="37">
        <v>1.6</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.Industrial Minerals.Products.Cement.Portland cement.Clinker.Dry process rotary kilnNew preheat and precalcining Effservice_request.Industrial Minerals.Products.Cement.Portland cement.Dry Ground Cement</v>
      </c>
    </row>
    <row r="53" spans="1:116" s="12" customFormat="1" x14ac:dyDescent="0.3">
      <c r="A53" s="10" t="s">
        <v>48</v>
      </c>
      <c r="B53" s="41"/>
      <c r="D53" s="39"/>
      <c r="E53" s="39"/>
      <c r="F53" s="10" t="s">
        <v>57</v>
      </c>
      <c r="G53" s="10" t="s">
        <v>309</v>
      </c>
      <c r="H53" s="11"/>
      <c r="I53" s="10"/>
      <c r="J53" s="10" t="s">
        <v>148</v>
      </c>
      <c r="K53" s="39" t="s">
        <v>38</v>
      </c>
      <c r="L53" s="24"/>
      <c r="M53" s="27" t="s">
        <v>149</v>
      </c>
      <c r="N53" s="37">
        <v>2.637</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.Industrial Minerals.Products.Cement.Portland cement.Clinker.Dry process rotary kilnNew preheat and precalcining Effservice_request.Industrial Minerals.Heat</v>
      </c>
    </row>
    <row r="54" spans="1:116" s="12" customFormat="1" x14ac:dyDescent="0.3">
      <c r="A54" s="10" t="s">
        <v>48</v>
      </c>
      <c r="B54" s="41"/>
      <c r="D54" s="39"/>
      <c r="E54" s="39"/>
      <c r="F54" s="10" t="s">
        <v>57</v>
      </c>
      <c r="G54" s="10" t="s">
        <v>309</v>
      </c>
      <c r="H54" s="11"/>
      <c r="I54" s="10"/>
      <c r="J54" s="10" t="s">
        <v>189</v>
      </c>
      <c r="K54" s="39" t="s">
        <v>38</v>
      </c>
      <c r="L54" s="24"/>
      <c r="M54" s="27" t="s">
        <v>149</v>
      </c>
      <c r="N54" s="37">
        <v>5.0000000000000001E-3</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.Industrial Minerals.Products.Cement.Portland cement.Clinker.Dry process rotary kilnNew preheat and precalcining Effservice_request.Industrial Minerals.Ventilation</v>
      </c>
    </row>
    <row r="55" spans="1:116" s="12" customFormat="1" x14ac:dyDescent="0.3">
      <c r="A55" s="10" t="s">
        <v>48</v>
      </c>
      <c r="B55" s="41"/>
      <c r="D55" s="39"/>
      <c r="E55" s="39"/>
      <c r="F55" s="10" t="s">
        <v>57</v>
      </c>
      <c r="G55" s="10" t="s">
        <v>309</v>
      </c>
      <c r="H55" s="11"/>
      <c r="I55" s="10"/>
      <c r="J55" s="10" t="s">
        <v>228</v>
      </c>
      <c r="K55" s="39" t="s">
        <v>38</v>
      </c>
      <c r="L55" s="24"/>
      <c r="M55" s="27" t="s">
        <v>149</v>
      </c>
      <c r="N55" s="37">
        <v>0.123</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.Industrial Minerals.Products.Cement.Portland cement.Clinker.Dry process rotary kilnNew preheat and precalcining Effservice_request.Industrial Minerals.Direct Drive</v>
      </c>
    </row>
    <row r="56" spans="1:116" s="12" customFormat="1" x14ac:dyDescent="0.3">
      <c r="A56" s="10" t="s">
        <v>48</v>
      </c>
      <c r="B56" s="41"/>
      <c r="D56" s="39"/>
      <c r="E56" s="39"/>
      <c r="F56" s="10" t="s">
        <v>58</v>
      </c>
      <c r="G56" s="10" t="s">
        <v>309</v>
      </c>
      <c r="H56" s="11"/>
      <c r="I56" s="10"/>
      <c r="J56" s="10" t="s">
        <v>72</v>
      </c>
      <c r="K56" s="39" t="s">
        <v>38</v>
      </c>
      <c r="L56" s="24"/>
      <c r="M56" s="27" t="s">
        <v>39</v>
      </c>
      <c r="N56" s="37">
        <v>1.6</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.Industrial Minerals.Products.Cement.Portland cement.Clinker.Dry process rotary kilnNew preheat Eff with CCSservice_request.Industrial Minerals.Products.Cement.Portland cement.Dry Ground Cement</v>
      </c>
    </row>
    <row r="57" spans="1:116" s="12" customFormat="1" x14ac:dyDescent="0.3">
      <c r="A57" s="10" t="s">
        <v>48</v>
      </c>
      <c r="B57" s="41"/>
      <c r="D57" s="39"/>
      <c r="E57" s="39"/>
      <c r="F57" s="10" t="s">
        <v>58</v>
      </c>
      <c r="G57" s="10" t="s">
        <v>309</v>
      </c>
      <c r="H57" s="11"/>
      <c r="I57" s="10"/>
      <c r="J57" s="10" t="s">
        <v>148</v>
      </c>
      <c r="K57" s="39" t="s">
        <v>38</v>
      </c>
      <c r="L57" s="24"/>
      <c r="M57" s="27" t="s">
        <v>149</v>
      </c>
      <c r="N57" s="37">
        <v>2.8203208559999999</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.Industrial Minerals.Products.Cement.Portland cement.Clinker.Dry process rotary kilnNew preheat Eff with CCSservice_request.Industrial Minerals.Heat</v>
      </c>
    </row>
    <row r="58" spans="1:116" s="12" customFormat="1" x14ac:dyDescent="0.3">
      <c r="A58" s="10" t="s">
        <v>48</v>
      </c>
      <c r="B58" s="41"/>
      <c r="D58" s="39"/>
      <c r="E58" s="39"/>
      <c r="F58" s="10" t="s">
        <v>58</v>
      </c>
      <c r="G58" s="10" t="s">
        <v>309</v>
      </c>
      <c r="H58" s="11"/>
      <c r="I58" s="10"/>
      <c r="J58" s="10" t="s">
        <v>189</v>
      </c>
      <c r="K58" s="39" t="s">
        <v>38</v>
      </c>
      <c r="L58" s="24"/>
      <c r="M58" s="27" t="s">
        <v>149</v>
      </c>
      <c r="N58" s="37">
        <v>6.0000000000000001E-3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.Industrial Minerals.Products.Cement.Portland cement.Clinker.Dry process rotary kilnNew preheat Eff with CCSservice_request.Industrial Minerals.Ventilation</v>
      </c>
    </row>
    <row r="59" spans="1:116" s="12" customFormat="1" x14ac:dyDescent="0.3">
      <c r="A59" s="10" t="s">
        <v>48</v>
      </c>
      <c r="B59" s="41"/>
      <c r="D59" s="39"/>
      <c r="E59" s="39"/>
      <c r="F59" s="10" t="s">
        <v>58</v>
      </c>
      <c r="G59" s="10" t="s">
        <v>309</v>
      </c>
      <c r="H59" s="11"/>
      <c r="I59" s="10"/>
      <c r="J59" s="10" t="s">
        <v>228</v>
      </c>
      <c r="K59" s="39" t="s">
        <v>38</v>
      </c>
      <c r="L59" s="24"/>
      <c r="M59" s="27" t="s">
        <v>149</v>
      </c>
      <c r="N59" s="37">
        <v>0.10114569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.Industrial Minerals.Products.Cement.Portland cement.Clinker.Dry process rotary kilnNew preheat Eff with CCSservice_request.Industrial Minerals.Direct Drive</v>
      </c>
    </row>
    <row r="60" spans="1:116" s="12" customFormat="1" x14ac:dyDescent="0.3">
      <c r="A60" s="10" t="s">
        <v>48</v>
      </c>
      <c r="B60" s="41"/>
      <c r="D60" s="39"/>
      <c r="E60" s="39"/>
      <c r="F60" s="10" t="s">
        <v>58</v>
      </c>
      <c r="G60" s="10" t="s">
        <v>309</v>
      </c>
      <c r="H60" s="11"/>
      <c r="I60" s="10"/>
      <c r="J60" s="10" t="s">
        <v>175</v>
      </c>
      <c r="K60" s="39" t="s">
        <v>38</v>
      </c>
      <c r="L60" s="24"/>
      <c r="M60" s="27" t="s">
        <v>176</v>
      </c>
      <c r="N60" s="37">
        <v>0.44086956500000002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.Industrial Minerals.Products.Cement.Portland cement.Clinker.Dry process rotary kilnNew preheat Eff with CCSservice_request.Industrial Minerals.CCS</v>
      </c>
    </row>
    <row r="61" spans="1:116" s="12" customFormat="1" x14ac:dyDescent="0.3">
      <c r="A61" s="10" t="s">
        <v>48</v>
      </c>
      <c r="B61" s="41"/>
      <c r="D61" s="39"/>
      <c r="E61" s="39"/>
      <c r="F61" s="10" t="s">
        <v>59</v>
      </c>
      <c r="G61" s="10" t="s">
        <v>309</v>
      </c>
      <c r="H61" s="11"/>
      <c r="I61" s="10"/>
      <c r="J61" s="10" t="s">
        <v>72</v>
      </c>
      <c r="K61" s="39" t="s">
        <v>38</v>
      </c>
      <c r="L61" s="24"/>
      <c r="M61" s="27" t="s">
        <v>39</v>
      </c>
      <c r="N61" s="37">
        <v>1.6</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.Industrial Minerals.Products.Cement.Portland cement.Clinker.Dry process rotary kilnStd process with calcium mineralsservice_request.Industrial Minerals.Products.Cement.Portland cement.Dry Ground Cement</v>
      </c>
    </row>
    <row r="62" spans="1:116" s="12" customFormat="1" x14ac:dyDescent="0.3">
      <c r="A62" s="10" t="s">
        <v>48</v>
      </c>
      <c r="B62" s="41"/>
      <c r="D62" s="39"/>
      <c r="E62" s="39"/>
      <c r="F62" s="10" t="s">
        <v>59</v>
      </c>
      <c r="G62" s="10" t="s">
        <v>309</v>
      </c>
      <c r="H62" s="11"/>
      <c r="I62" s="10"/>
      <c r="J62" s="10" t="s">
        <v>148</v>
      </c>
      <c r="K62" s="39" t="s">
        <v>38</v>
      </c>
      <c r="L62" s="24"/>
      <c r="M62" s="27" t="s">
        <v>149</v>
      </c>
      <c r="N62" s="37">
        <v>2.637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.Industrial Minerals.Products.Cement.Portland cement.Clinker.Dry process rotary kilnStd process with calcium mineralsservice_request.Industrial Minerals.Heat</v>
      </c>
    </row>
    <row r="63" spans="1:116" s="12" customFormat="1" x14ac:dyDescent="0.3">
      <c r="A63" s="10" t="s">
        <v>48</v>
      </c>
      <c r="B63" s="41"/>
      <c r="D63" s="39"/>
      <c r="E63" s="39"/>
      <c r="F63" s="10" t="s">
        <v>59</v>
      </c>
      <c r="G63" s="10" t="s">
        <v>309</v>
      </c>
      <c r="H63" s="11"/>
      <c r="I63" s="10"/>
      <c r="J63" s="10" t="s">
        <v>189</v>
      </c>
      <c r="K63" s="39" t="s">
        <v>38</v>
      </c>
      <c r="L63" s="24"/>
      <c r="M63" s="27" t="s">
        <v>149</v>
      </c>
      <c r="N63" s="37">
        <v>5.0000000000000001E-3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.Industrial Minerals.Products.Cement.Portland cement.Clinker.Dry process rotary kilnStd process with calcium mineralsservice_request.Industrial Minerals.Ventilation</v>
      </c>
    </row>
    <row r="64" spans="1:116" s="12" customFormat="1" x14ac:dyDescent="0.3">
      <c r="A64" s="10" t="s">
        <v>48</v>
      </c>
      <c r="B64" s="41"/>
      <c r="D64" s="39"/>
      <c r="E64" s="39"/>
      <c r="F64" s="10" t="s">
        <v>59</v>
      </c>
      <c r="G64" s="10" t="s">
        <v>309</v>
      </c>
      <c r="H64" s="11"/>
      <c r="I64" s="10"/>
      <c r="J64" s="10" t="s">
        <v>228</v>
      </c>
      <c r="K64" s="39" t="s">
        <v>38</v>
      </c>
      <c r="L64" s="24"/>
      <c r="M64" s="27" t="s">
        <v>149</v>
      </c>
      <c r="N64" s="37">
        <v>0.10114569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.Industrial Minerals.Products.Cement.Portland cement.Clinker.Dry process rotary kilnStd process with calcium mineralsservice_request.Industrial Minerals.Direct Drive</v>
      </c>
    </row>
    <row r="65" spans="1:116" s="12" customFormat="1" x14ac:dyDescent="0.3">
      <c r="A65" s="10" t="s">
        <v>48</v>
      </c>
      <c r="B65" s="41"/>
      <c r="D65" s="39"/>
      <c r="E65" s="39"/>
      <c r="F65" s="10" t="s">
        <v>62</v>
      </c>
      <c r="G65" s="10" t="s">
        <v>309</v>
      </c>
      <c r="H65" s="11"/>
      <c r="I65" s="10"/>
      <c r="J65" s="10" t="s">
        <v>265</v>
      </c>
      <c r="K65" s="39" t="s">
        <v>63</v>
      </c>
      <c r="L65" s="24" t="s">
        <v>266</v>
      </c>
      <c r="M65" s="27" t="s">
        <v>149</v>
      </c>
      <c r="N65" s="37">
        <v>6.15</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.Industrial Minerals.Products.Cement.Portland cement.Clinker.Dry process rotary kilnElectrochemical synthesisservice_request.Electricity</v>
      </c>
    </row>
    <row r="66" spans="1:116" s="12" customFormat="1" x14ac:dyDescent="0.3">
      <c r="A66" s="10" t="s">
        <v>48</v>
      </c>
      <c r="B66" s="41"/>
      <c r="D66" s="39"/>
      <c r="E66" s="39"/>
      <c r="F66" s="10" t="s">
        <v>40</v>
      </c>
      <c r="G66" s="10" t="s">
        <v>311</v>
      </c>
      <c r="H66" s="11" t="s">
        <v>262</v>
      </c>
      <c r="I66" s="10" t="s">
        <v>263</v>
      </c>
      <c r="J66" s="10"/>
      <c r="K66" s="39" t="s">
        <v>38</v>
      </c>
      <c r="L66" s="24"/>
      <c r="M66" s="27" t="s">
        <v>176</v>
      </c>
      <c r="N66" s="37">
        <v>0.44086956500000002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.Industrial Minerals.Products.Cement.Portland cement.Clinker.Dry process rotary kilnStd processemissionsCO2Process</v>
      </c>
    </row>
    <row r="67" spans="1:116" s="12" customFormat="1" x14ac:dyDescent="0.3">
      <c r="A67" s="10" t="s">
        <v>48</v>
      </c>
      <c r="B67" s="41"/>
      <c r="D67" s="39"/>
      <c r="E67" s="39"/>
      <c r="F67" s="10" t="s">
        <v>49</v>
      </c>
      <c r="G67" s="10" t="s">
        <v>311</v>
      </c>
      <c r="H67" s="11" t="s">
        <v>262</v>
      </c>
      <c r="I67" s="10" t="s">
        <v>263</v>
      </c>
      <c r="J67" s="10"/>
      <c r="K67" s="39" t="s">
        <v>38</v>
      </c>
      <c r="L67" s="24"/>
      <c r="M67" s="27" t="s">
        <v>176</v>
      </c>
      <c r="N67" s="37">
        <v>0.44086956500000002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3">_xlfn.CONCAT(A67,C67,F67:J67)</f>
        <v>.Industrial Minerals.Products.Cement.Portland cement.Clinker.Dry process rotary kilnStd Eff retroemissionsCO2Process</v>
      </c>
    </row>
    <row r="68" spans="1:116" s="12" customFormat="1" x14ac:dyDescent="0.3">
      <c r="A68" s="10" t="s">
        <v>48</v>
      </c>
      <c r="B68" s="41"/>
      <c r="D68" s="39"/>
      <c r="E68" s="39"/>
      <c r="F68" s="10" t="s">
        <v>50</v>
      </c>
      <c r="G68" s="10" t="s">
        <v>311</v>
      </c>
      <c r="H68" s="11" t="s">
        <v>262</v>
      </c>
      <c r="I68" s="10" t="s">
        <v>263</v>
      </c>
      <c r="J68" s="10"/>
      <c r="K68" s="39" t="s">
        <v>38</v>
      </c>
      <c r="L68" s="24"/>
      <c r="M68" s="27" t="s">
        <v>176</v>
      </c>
      <c r="N68" s="37">
        <v>0.44086956500000002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3"/>
        <v>.Industrial Minerals.Products.Cement.Portland cement.Clinker.Dry process rotary kilnStd preheat retroemissionsCO2Process</v>
      </c>
    </row>
    <row r="69" spans="1:116" s="12" customFormat="1" x14ac:dyDescent="0.3">
      <c r="A69" s="10" t="s">
        <v>48</v>
      </c>
      <c r="B69" s="41"/>
      <c r="D69" s="39"/>
      <c r="E69" s="39"/>
      <c r="F69" s="10" t="s">
        <v>51</v>
      </c>
      <c r="G69" s="10" t="s">
        <v>311</v>
      </c>
      <c r="H69" s="11" t="s">
        <v>262</v>
      </c>
      <c r="I69" s="10" t="s">
        <v>263</v>
      </c>
      <c r="J69" s="10"/>
      <c r="K69" s="39" t="s">
        <v>38</v>
      </c>
      <c r="L69" s="24"/>
      <c r="M69" s="27" t="s">
        <v>176</v>
      </c>
      <c r="N69" s="37">
        <v>0.44086956500000002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3"/>
        <v>.Industrial Minerals.Products.Cement.Portland cement.Clinker.Dry process rotary kilnStd preheat Eff retroemissionsCO2Process</v>
      </c>
    </row>
    <row r="70" spans="1:116" s="12" customFormat="1" x14ac:dyDescent="0.3">
      <c r="A70" s="10" t="s">
        <v>48</v>
      </c>
      <c r="B70" s="41"/>
      <c r="D70" s="39"/>
      <c r="E70" s="39"/>
      <c r="F70" s="10" t="s">
        <v>52</v>
      </c>
      <c r="G70" s="10" t="s">
        <v>311</v>
      </c>
      <c r="H70" s="11" t="s">
        <v>262</v>
      </c>
      <c r="I70" s="10" t="s">
        <v>263</v>
      </c>
      <c r="J70" s="10"/>
      <c r="K70" s="39" t="s">
        <v>38</v>
      </c>
      <c r="L70" s="24"/>
      <c r="M70" s="27" t="s">
        <v>176</v>
      </c>
      <c r="N70" s="37">
        <v>0.44086956500000002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3"/>
        <v>.Industrial Minerals.Products.Cement.Portland cement.Clinker.Dry process rotary kilnStd preheat and precalcining retroemissionsCO2Process</v>
      </c>
    </row>
    <row r="71" spans="1:116" s="12" customFormat="1" x14ac:dyDescent="0.3">
      <c r="A71" s="10" t="s">
        <v>48</v>
      </c>
      <c r="B71" s="41"/>
      <c r="D71" s="39"/>
      <c r="E71" s="39"/>
      <c r="F71" s="10" t="s">
        <v>53</v>
      </c>
      <c r="G71" s="10" t="s">
        <v>311</v>
      </c>
      <c r="H71" s="11" t="s">
        <v>262</v>
      </c>
      <c r="I71" s="10" t="s">
        <v>263</v>
      </c>
      <c r="J71" s="10"/>
      <c r="K71" s="39" t="s">
        <v>38</v>
      </c>
      <c r="L71" s="24"/>
      <c r="M71" s="27" t="s">
        <v>176</v>
      </c>
      <c r="N71" s="37">
        <v>0.44086956500000002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3"/>
        <v>.Industrial Minerals.Products.Cement.Portland cement.Clinker.Dry process rotary kilnStd preheat and precalcining Eff retroemissionsCO2Process</v>
      </c>
    </row>
    <row r="72" spans="1:116" s="12" customFormat="1" x14ac:dyDescent="0.3">
      <c r="A72" s="10" t="s">
        <v>48</v>
      </c>
      <c r="B72" s="41"/>
      <c r="D72" s="39"/>
      <c r="E72" s="39"/>
      <c r="F72" s="10" t="s">
        <v>54</v>
      </c>
      <c r="G72" s="10" t="s">
        <v>311</v>
      </c>
      <c r="H72" s="11" t="s">
        <v>262</v>
      </c>
      <c r="I72" s="10" t="s">
        <v>263</v>
      </c>
      <c r="J72" s="10"/>
      <c r="K72" s="39" t="s">
        <v>38</v>
      </c>
      <c r="L72" s="24"/>
      <c r="M72" s="27" t="s">
        <v>176</v>
      </c>
      <c r="N72" s="37">
        <v>0.44086956500000002</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3"/>
        <v>.Industrial Minerals.Products.Cement.Portland cement.Clinker.Dry process rotary kilnStd waste HR Cogen retroemissionsCO2Process</v>
      </c>
    </row>
    <row r="73" spans="1:116" s="12" customFormat="1" x14ac:dyDescent="0.3">
      <c r="A73" s="10" t="s">
        <v>48</v>
      </c>
      <c r="B73" s="41"/>
      <c r="D73" s="39"/>
      <c r="E73" s="39"/>
      <c r="F73" s="10" t="s">
        <v>55</v>
      </c>
      <c r="G73" s="10" t="s">
        <v>311</v>
      </c>
      <c r="H73" s="11" t="s">
        <v>262</v>
      </c>
      <c r="I73" s="10" t="s">
        <v>263</v>
      </c>
      <c r="J73" s="10"/>
      <c r="K73" s="39" t="s">
        <v>38</v>
      </c>
      <c r="L73" s="24"/>
      <c r="M73" s="27" t="s">
        <v>176</v>
      </c>
      <c r="N73" s="37">
        <v>0.44086956500000002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3"/>
        <v>.Industrial Minerals.Products.Cement.Portland cement.Clinker.Dry process rotary kilnNew preheat and precalciningemissionsCO2Process</v>
      </c>
    </row>
    <row r="74" spans="1:116" s="12" customFormat="1" x14ac:dyDescent="0.3">
      <c r="A74" s="10" t="s">
        <v>48</v>
      </c>
      <c r="B74" s="41"/>
      <c r="D74" s="39"/>
      <c r="E74" s="39"/>
      <c r="F74" s="10" t="s">
        <v>56</v>
      </c>
      <c r="G74" s="10" t="s">
        <v>311</v>
      </c>
      <c r="H74" s="11" t="s">
        <v>262</v>
      </c>
      <c r="I74" s="10" t="s">
        <v>263</v>
      </c>
      <c r="J74" s="10"/>
      <c r="K74" s="39" t="s">
        <v>38</v>
      </c>
      <c r="L74" s="24"/>
      <c r="M74" s="27" t="s">
        <v>176</v>
      </c>
      <c r="N74" s="37">
        <v>0.44086956500000002</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3"/>
        <v>.Industrial Minerals.Products.Cement.Portland cement.Clinker.Dry process rotary kilnNew preheat EffemissionsCO2Process</v>
      </c>
    </row>
    <row r="75" spans="1:116" s="12" customFormat="1" x14ac:dyDescent="0.3">
      <c r="A75" s="10" t="s">
        <v>48</v>
      </c>
      <c r="B75" s="41"/>
      <c r="D75" s="39"/>
      <c r="E75" s="39"/>
      <c r="F75" s="10" t="s">
        <v>57</v>
      </c>
      <c r="G75" s="10" t="s">
        <v>311</v>
      </c>
      <c r="H75" s="11" t="s">
        <v>262</v>
      </c>
      <c r="I75" s="10" t="s">
        <v>263</v>
      </c>
      <c r="J75" s="10"/>
      <c r="K75" s="39" t="s">
        <v>38</v>
      </c>
      <c r="L75" s="24"/>
      <c r="M75" s="27" t="s">
        <v>176</v>
      </c>
      <c r="N75" s="37">
        <v>0.44086956500000002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3"/>
        <v>.Industrial Minerals.Products.Cement.Portland cement.Clinker.Dry process rotary kilnNew preheat and precalcining EffemissionsCO2Process</v>
      </c>
    </row>
    <row r="76" spans="1:116" s="12" customFormat="1" x14ac:dyDescent="0.3">
      <c r="A76" s="10" t="s">
        <v>48</v>
      </c>
      <c r="B76" s="41"/>
      <c r="D76" s="39"/>
      <c r="E76" s="39"/>
      <c r="F76" s="10" t="s">
        <v>58</v>
      </c>
      <c r="G76" s="10" t="s">
        <v>311</v>
      </c>
      <c r="H76" s="11" t="s">
        <v>262</v>
      </c>
      <c r="I76" s="10" t="s">
        <v>263</v>
      </c>
      <c r="J76" s="10"/>
      <c r="K76" s="39" t="s">
        <v>38</v>
      </c>
      <c r="L76" s="24"/>
      <c r="M76" s="27" t="s">
        <v>176</v>
      </c>
      <c r="N76" s="37">
        <v>0.44086956500000002</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3"/>
        <v>.Industrial Minerals.Products.Cement.Portland cement.Clinker.Dry process rotary kilnNew preheat Eff with CCSemissionsCO2Process</v>
      </c>
    </row>
    <row r="77" spans="1:116" s="12" customFormat="1" x14ac:dyDescent="0.3">
      <c r="A77" s="10" t="s">
        <v>48</v>
      </c>
      <c r="B77" s="41"/>
      <c r="D77" s="39"/>
      <c r="E77" s="39"/>
      <c r="F77" s="10" t="s">
        <v>59</v>
      </c>
      <c r="G77" s="10" t="s">
        <v>311</v>
      </c>
      <c r="H77" s="11" t="s">
        <v>262</v>
      </c>
      <c r="I77" s="10" t="s">
        <v>263</v>
      </c>
      <c r="J77" s="10"/>
      <c r="K77" s="39" t="s">
        <v>60</v>
      </c>
      <c r="L77" s="24" t="s">
        <v>267</v>
      </c>
      <c r="M77" s="27" t="s">
        <v>176</v>
      </c>
      <c r="N77" s="37">
        <v>0</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3"/>
        <v>.Industrial Minerals.Products.Cement.Portland cement.Clinker.Dry process rotary kilnStd process with calcium mineralsemissionsCO2Process</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3"/>
        <v/>
      </c>
    </row>
    <row r="79" spans="1:116" s="12" customFormat="1" x14ac:dyDescent="0.3">
      <c r="A79" s="10" t="s">
        <v>65</v>
      </c>
      <c r="B79" s="41"/>
      <c r="D79" s="39"/>
      <c r="E79" s="39"/>
      <c r="F79" s="10" t="s">
        <v>66</v>
      </c>
      <c r="G79" s="10" t="s">
        <v>309</v>
      </c>
      <c r="H79" s="11"/>
      <c r="I79" s="10"/>
      <c r="J79" s="10" t="s">
        <v>265</v>
      </c>
      <c r="K79" s="39" t="s">
        <v>38</v>
      </c>
      <c r="L79" s="24"/>
      <c r="M79" s="27" t="s">
        <v>149</v>
      </c>
      <c r="N79" s="37">
        <v>-7.6E-3</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3"/>
        <v>.Industrial Minerals.Products.Cement.Portland cement.Clinker.Fluidized bedFluidized bed NGservice_request.Electricity</v>
      </c>
    </row>
    <row r="80" spans="1:116" s="12" customFormat="1" x14ac:dyDescent="0.3">
      <c r="A80" s="10" t="s">
        <v>65</v>
      </c>
      <c r="B80" s="41"/>
      <c r="D80" s="39"/>
      <c r="E80" s="39"/>
      <c r="F80" s="10" t="s">
        <v>66</v>
      </c>
      <c r="G80" s="10" t="s">
        <v>309</v>
      </c>
      <c r="H80" s="11"/>
      <c r="I80" s="10"/>
      <c r="J80" s="10" t="s">
        <v>168</v>
      </c>
      <c r="K80" s="39" t="s">
        <v>38</v>
      </c>
      <c r="L80" s="24"/>
      <c r="M80" s="27" t="s">
        <v>149</v>
      </c>
      <c r="N80" s="37">
        <v>4.76</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3"/>
        <v>.Industrial Minerals.Products.Cement.Portland cement.Clinker.Fluidized bedFluidized bed NGservice_request.Industrial Minerals.Methane Blend</v>
      </c>
    </row>
    <row r="81" spans="1:116" x14ac:dyDescent="0.3">
      <c r="A81" s="10" t="s">
        <v>65</v>
      </c>
      <c r="B81" s="41"/>
      <c r="D81" s="39"/>
      <c r="E81" s="39"/>
      <c r="F81" s="10" t="s">
        <v>66</v>
      </c>
      <c r="G81" s="10" t="s">
        <v>309</v>
      </c>
      <c r="J81" s="10" t="s">
        <v>72</v>
      </c>
      <c r="K81" s="39" t="s">
        <v>38</v>
      </c>
      <c r="L81" s="24"/>
      <c r="M81" s="27" t="s">
        <v>39</v>
      </c>
      <c r="N81" s="37">
        <v>1.6</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3"/>
        <v>.Industrial Minerals.Products.Cement.Portland cement.Clinker.Fluidized bedFluidized bed NGservice_request.Industrial Minerals.Products.Cement.Portland cement.Dry Ground Cement</v>
      </c>
    </row>
    <row r="82" spans="1:116" s="12" customFormat="1" x14ac:dyDescent="0.3">
      <c r="A82" s="10" t="s">
        <v>65</v>
      </c>
      <c r="B82" s="41"/>
      <c r="D82" s="39"/>
      <c r="E82" s="39"/>
      <c r="F82" s="10" t="s">
        <v>66</v>
      </c>
      <c r="G82" s="10" t="s">
        <v>309</v>
      </c>
      <c r="H82" s="11"/>
      <c r="I82" s="10"/>
      <c r="J82" s="10" t="s">
        <v>189</v>
      </c>
      <c r="K82" s="39" t="s">
        <v>38</v>
      </c>
      <c r="L82" s="24"/>
      <c r="M82" s="27" t="s">
        <v>149</v>
      </c>
      <c r="N82" s="37">
        <v>5.0000000000000001E-3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3"/>
        <v>.Industrial Minerals.Products.Cement.Portland cement.Clinker.Fluidized bedFluidized bed NGservice_request.Industrial Minerals.Ventilation</v>
      </c>
    </row>
    <row r="83" spans="1:116" s="12" customFormat="1" x14ac:dyDescent="0.3">
      <c r="A83" s="10" t="s">
        <v>65</v>
      </c>
      <c r="B83" s="41"/>
      <c r="D83" s="39"/>
      <c r="E83" s="39"/>
      <c r="F83" s="10" t="s">
        <v>66</v>
      </c>
      <c r="G83" s="10" t="s">
        <v>309</v>
      </c>
      <c r="H83" s="11"/>
      <c r="I83" s="10"/>
      <c r="J83" s="10" t="s">
        <v>228</v>
      </c>
      <c r="K83" s="39" t="s">
        <v>38</v>
      </c>
      <c r="L83" s="24"/>
      <c r="M83" s="27" t="s">
        <v>149</v>
      </c>
      <c r="N83" s="37">
        <v>9.1999999999999998E-2</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3"/>
        <v>.Industrial Minerals.Products.Cement.Portland cement.Clinker.Fluidized bedFluidized bed NGservice_request.Industrial Minerals.Direct Drive</v>
      </c>
    </row>
    <row r="84" spans="1:116" s="12" customFormat="1" x14ac:dyDescent="0.3">
      <c r="A84" s="10" t="s">
        <v>65</v>
      </c>
      <c r="B84" s="41"/>
      <c r="D84" s="39"/>
      <c r="E84" s="39"/>
      <c r="F84" s="10" t="s">
        <v>67</v>
      </c>
      <c r="G84" s="10" t="s">
        <v>309</v>
      </c>
      <c r="H84" s="11"/>
      <c r="I84" s="10"/>
      <c r="J84" s="10" t="s">
        <v>265</v>
      </c>
      <c r="K84" s="39" t="s">
        <v>38</v>
      </c>
      <c r="L84" s="24"/>
      <c r="M84" s="27" t="s">
        <v>149</v>
      </c>
      <c r="N84" s="37">
        <v>-7.6E-3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3"/>
        <v>.Industrial Minerals.Products.Cement.Portland cement.Clinker.Fluidized bedFluidized bed low sulphur coalservice_request.Electricity</v>
      </c>
    </row>
    <row r="85" spans="1:116" s="12" customFormat="1" x14ac:dyDescent="0.3">
      <c r="A85" s="10" t="s">
        <v>65</v>
      </c>
      <c r="B85" s="41"/>
      <c r="D85" s="39"/>
      <c r="E85" s="39"/>
      <c r="F85" s="10" t="s">
        <v>67</v>
      </c>
      <c r="G85" s="10" t="s">
        <v>309</v>
      </c>
      <c r="H85" s="11"/>
      <c r="I85" s="10"/>
      <c r="J85" s="10" t="s">
        <v>268</v>
      </c>
      <c r="K85" s="39" t="s">
        <v>38</v>
      </c>
      <c r="L85" s="24"/>
      <c r="M85" s="27" t="s">
        <v>149</v>
      </c>
      <c r="N85" s="37">
        <v>4.76</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3"/>
        <v>.Industrial Minerals.Products.Cement.Portland cement.Clinker.Fluidized bedFluidized bed low sulphur coalservice_requestCIMS.Generic Fuels.Coal</v>
      </c>
    </row>
    <row r="86" spans="1:116" s="12" customFormat="1" x14ac:dyDescent="0.3">
      <c r="A86" s="10" t="s">
        <v>65</v>
      </c>
      <c r="B86" s="41"/>
      <c r="D86" s="39"/>
      <c r="E86" s="39"/>
      <c r="F86" s="10" t="s">
        <v>67</v>
      </c>
      <c r="G86" s="10" t="s">
        <v>309</v>
      </c>
      <c r="H86" s="11"/>
      <c r="I86" s="10"/>
      <c r="J86" s="10" t="s">
        <v>72</v>
      </c>
      <c r="K86" s="39" t="s">
        <v>38</v>
      </c>
      <c r="L86" s="24"/>
      <c r="M86" s="27" t="s">
        <v>39</v>
      </c>
      <c r="N86" s="37">
        <v>1.6</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3"/>
        <v>.Industrial Minerals.Products.Cement.Portland cement.Clinker.Fluidized bedFluidized bed low sulphur coalservice_request.Industrial Minerals.Products.Cement.Portland cement.Dry Ground Cement</v>
      </c>
    </row>
    <row r="87" spans="1:116" s="12" customFormat="1" x14ac:dyDescent="0.3">
      <c r="A87" s="10" t="s">
        <v>65</v>
      </c>
      <c r="B87" s="41"/>
      <c r="D87" s="39"/>
      <c r="E87" s="39"/>
      <c r="F87" s="10" t="s">
        <v>67</v>
      </c>
      <c r="G87" s="10" t="s">
        <v>309</v>
      </c>
      <c r="H87" s="11"/>
      <c r="I87" s="10"/>
      <c r="J87" s="10" t="s">
        <v>189</v>
      </c>
      <c r="K87" s="39" t="s">
        <v>38</v>
      </c>
      <c r="L87" s="24"/>
      <c r="M87" s="27" t="s">
        <v>149</v>
      </c>
      <c r="N87" s="37">
        <v>5.0000000000000001E-3</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3"/>
        <v>.Industrial Minerals.Products.Cement.Portland cement.Clinker.Fluidized bedFluidized bed low sulphur coalservice_request.Industrial Minerals.Ventilation</v>
      </c>
    </row>
    <row r="88" spans="1:116" s="12" customFormat="1" x14ac:dyDescent="0.3">
      <c r="A88" s="10" t="s">
        <v>65</v>
      </c>
      <c r="B88" s="41"/>
      <c r="D88" s="39"/>
      <c r="E88" s="39"/>
      <c r="F88" s="10" t="s">
        <v>67</v>
      </c>
      <c r="G88" s="10" t="s">
        <v>309</v>
      </c>
      <c r="H88" s="11"/>
      <c r="I88" s="10"/>
      <c r="J88" s="10" t="s">
        <v>228</v>
      </c>
      <c r="K88" s="39" t="s">
        <v>38</v>
      </c>
      <c r="L88" s="24"/>
      <c r="M88" s="27" t="s">
        <v>149</v>
      </c>
      <c r="N88" s="37">
        <v>9.1999999999999998E-2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3"/>
        <v>.Industrial Minerals.Products.Cement.Portland cement.Clinker.Fluidized bedFluidized bed low sulphur coalservice_request.Industrial Minerals.Direct Drive</v>
      </c>
    </row>
    <row r="89" spans="1:116" s="12" customFormat="1" x14ac:dyDescent="0.3">
      <c r="A89" s="10" t="s">
        <v>65</v>
      </c>
      <c r="B89" s="41"/>
      <c r="D89" s="39"/>
      <c r="E89" s="39"/>
      <c r="F89" s="10" t="s">
        <v>68</v>
      </c>
      <c r="G89" s="10" t="s">
        <v>309</v>
      </c>
      <c r="H89" s="11"/>
      <c r="I89" s="10"/>
      <c r="J89" s="10" t="s">
        <v>265</v>
      </c>
      <c r="K89" s="39" t="s">
        <v>38</v>
      </c>
      <c r="L89" s="24"/>
      <c r="M89" s="27" t="s">
        <v>149</v>
      </c>
      <c r="N89" s="37">
        <v>-7.6E-3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3"/>
        <v>.Industrial Minerals.Products.Cement.Portland cement.Clinker.Fluidized bedFluidized bed distillate oilservice_request.Electricity</v>
      </c>
    </row>
    <row r="90" spans="1:116" s="12" customFormat="1" x14ac:dyDescent="0.3">
      <c r="A90" s="10" t="s">
        <v>65</v>
      </c>
      <c r="B90" s="41"/>
      <c r="D90" s="39"/>
      <c r="E90" s="39"/>
      <c r="F90" s="10" t="s">
        <v>68</v>
      </c>
      <c r="G90" s="10" t="s">
        <v>309</v>
      </c>
      <c r="H90" s="11"/>
      <c r="I90" s="10"/>
      <c r="J90" s="10" t="s">
        <v>269</v>
      </c>
      <c r="K90" s="39" t="s">
        <v>38</v>
      </c>
      <c r="L90" s="24"/>
      <c r="M90" s="27" t="s">
        <v>149</v>
      </c>
      <c r="N90" s="37">
        <v>4.76</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3"/>
        <v>.Industrial Minerals.Products.Cement.Portland cement.Clinker.Fluidized bedFluidized bed distillate oilservice_requestCIMS.Generic Fuels.Fuel Oil</v>
      </c>
    </row>
    <row r="91" spans="1:116" s="12" customFormat="1" x14ac:dyDescent="0.3">
      <c r="A91" s="10" t="s">
        <v>65</v>
      </c>
      <c r="B91" s="41"/>
      <c r="D91" s="39"/>
      <c r="E91" s="39"/>
      <c r="F91" s="10" t="s">
        <v>68</v>
      </c>
      <c r="G91" s="10" t="s">
        <v>309</v>
      </c>
      <c r="H91" s="11"/>
      <c r="I91" s="10"/>
      <c r="J91" s="10" t="s">
        <v>72</v>
      </c>
      <c r="K91" s="39" t="s">
        <v>38</v>
      </c>
      <c r="L91" s="24"/>
      <c r="M91" s="27" t="s">
        <v>39</v>
      </c>
      <c r="N91" s="37">
        <v>1.6</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3"/>
        <v>.Industrial Minerals.Products.Cement.Portland cement.Clinker.Fluidized bedFluidized bed distillate oilservice_request.Industrial Minerals.Products.Cement.Portland cement.Dry Ground Cement</v>
      </c>
    </row>
    <row r="92" spans="1:116" s="12" customFormat="1" x14ac:dyDescent="0.3">
      <c r="A92" s="10" t="s">
        <v>65</v>
      </c>
      <c r="B92" s="41"/>
      <c r="D92" s="39"/>
      <c r="E92" s="39"/>
      <c r="F92" s="10" t="s">
        <v>68</v>
      </c>
      <c r="G92" s="10" t="s">
        <v>309</v>
      </c>
      <c r="H92" s="11"/>
      <c r="I92" s="10"/>
      <c r="J92" s="10" t="s">
        <v>189</v>
      </c>
      <c r="K92" s="39" t="s">
        <v>38</v>
      </c>
      <c r="L92" s="24"/>
      <c r="M92" s="27" t="s">
        <v>149</v>
      </c>
      <c r="N92" s="37">
        <v>5.0000000000000001E-3</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3"/>
        <v>.Industrial Minerals.Products.Cement.Portland cement.Clinker.Fluidized bedFluidized bed distillate oilservice_request.Industrial Minerals.Ventilation</v>
      </c>
    </row>
    <row r="93" spans="1:116" s="12" customFormat="1" x14ac:dyDescent="0.3">
      <c r="A93" s="10" t="s">
        <v>65</v>
      </c>
      <c r="B93" s="41"/>
      <c r="D93" s="39"/>
      <c r="E93" s="39"/>
      <c r="F93" s="10" t="s">
        <v>68</v>
      </c>
      <c r="G93" s="10" t="s">
        <v>309</v>
      </c>
      <c r="H93" s="11"/>
      <c r="I93" s="10"/>
      <c r="J93" s="10" t="s">
        <v>228</v>
      </c>
      <c r="K93" s="39" t="s">
        <v>38</v>
      </c>
      <c r="L93" s="24"/>
      <c r="M93" s="27" t="s">
        <v>149</v>
      </c>
      <c r="N93" s="37">
        <v>9.1999999999999998E-2</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3"/>
        <v>.Industrial Minerals.Products.Cement.Portland cement.Clinker.Fluidized bedFluidized bed distillate oilservice_request.Industrial Minerals.Direct Drive</v>
      </c>
    </row>
    <row r="94" spans="1:116" s="12" customFormat="1" x14ac:dyDescent="0.3">
      <c r="A94" s="10" t="s">
        <v>65</v>
      </c>
      <c r="B94" s="41"/>
      <c r="D94" s="39"/>
      <c r="E94" s="39"/>
      <c r="F94" s="10" t="s">
        <v>69</v>
      </c>
      <c r="G94" s="10" t="s">
        <v>309</v>
      </c>
      <c r="H94" s="11"/>
      <c r="I94" s="10"/>
      <c r="J94" s="10" t="s">
        <v>265</v>
      </c>
      <c r="K94" s="39" t="s">
        <v>38</v>
      </c>
      <c r="L94" s="24"/>
      <c r="M94" s="27" t="s">
        <v>149</v>
      </c>
      <c r="N94" s="37">
        <v>-7.6E-3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3"/>
        <v>.Industrial Minerals.Products.Cement.Portland cement.Clinker.Fluidized bedFluidized bed Petcokeservice_request.Electricity</v>
      </c>
    </row>
    <row r="95" spans="1:116" s="12" customFormat="1" x14ac:dyDescent="0.3">
      <c r="A95" s="10" t="s">
        <v>65</v>
      </c>
      <c r="B95" s="41"/>
      <c r="D95" s="39"/>
      <c r="E95" s="39"/>
      <c r="F95" s="10" t="s">
        <v>69</v>
      </c>
      <c r="G95" s="10" t="s">
        <v>309</v>
      </c>
      <c r="H95" s="11"/>
      <c r="I95" s="10"/>
      <c r="J95" s="10" t="s">
        <v>270</v>
      </c>
      <c r="K95" s="39" t="s">
        <v>38</v>
      </c>
      <c r="L95" s="24"/>
      <c r="M95" s="27" t="s">
        <v>149</v>
      </c>
      <c r="N95" s="37">
        <v>4.76</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3"/>
        <v>.Industrial Minerals.Products.Cement.Portland cement.Clinker.Fluidized bedFluidized bed Petcokeservice_requestCIMS.Generic Fuels.Petroleum Coke</v>
      </c>
    </row>
    <row r="96" spans="1:116" s="12" customFormat="1" x14ac:dyDescent="0.3">
      <c r="A96" s="10" t="s">
        <v>65</v>
      </c>
      <c r="B96" s="41"/>
      <c r="D96" s="39"/>
      <c r="E96" s="39"/>
      <c r="F96" s="10" t="s">
        <v>69</v>
      </c>
      <c r="G96" s="10" t="s">
        <v>309</v>
      </c>
      <c r="H96" s="11"/>
      <c r="I96" s="10"/>
      <c r="J96" s="10" t="s">
        <v>72</v>
      </c>
      <c r="K96" s="39" t="s">
        <v>38</v>
      </c>
      <c r="L96" s="24"/>
      <c r="M96" s="27" t="s">
        <v>39</v>
      </c>
      <c r="N96" s="37">
        <v>1.6</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3"/>
        <v>.Industrial Minerals.Products.Cement.Portland cement.Clinker.Fluidized bedFluidized bed Petcokeservice_request.Industrial Minerals.Products.Cement.Portland cement.Dry Ground Cement</v>
      </c>
    </row>
    <row r="97" spans="1:116" s="12" customFormat="1" x14ac:dyDescent="0.3">
      <c r="A97" s="10" t="s">
        <v>65</v>
      </c>
      <c r="B97" s="41"/>
      <c r="D97" s="39"/>
      <c r="E97" s="39"/>
      <c r="F97" s="10" t="s">
        <v>69</v>
      </c>
      <c r="G97" s="10" t="s">
        <v>309</v>
      </c>
      <c r="H97" s="11"/>
      <c r="I97" s="10"/>
      <c r="J97" s="10" t="s">
        <v>189</v>
      </c>
      <c r="K97" s="39" t="s">
        <v>38</v>
      </c>
      <c r="L97" s="24"/>
      <c r="M97" s="27" t="s">
        <v>149</v>
      </c>
      <c r="N97" s="37">
        <v>5.0000000000000001E-3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3"/>
        <v>.Industrial Minerals.Products.Cement.Portland cement.Clinker.Fluidized bedFluidized bed Petcokeservice_request.Industrial Minerals.Ventilation</v>
      </c>
    </row>
    <row r="98" spans="1:116" s="12" customFormat="1" x14ac:dyDescent="0.3">
      <c r="A98" s="10" t="s">
        <v>65</v>
      </c>
      <c r="B98" s="41"/>
      <c r="D98" s="39"/>
      <c r="E98" s="39"/>
      <c r="F98" s="10" t="s">
        <v>69</v>
      </c>
      <c r="G98" s="10" t="s">
        <v>309</v>
      </c>
      <c r="H98" s="11"/>
      <c r="I98" s="10"/>
      <c r="J98" s="10" t="s">
        <v>228</v>
      </c>
      <c r="K98" s="39" t="s">
        <v>38</v>
      </c>
      <c r="L98" s="24"/>
      <c r="M98" s="27" t="s">
        <v>149</v>
      </c>
      <c r="N98" s="37">
        <v>9.1999999999999998E-2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3"/>
        <v>.Industrial Minerals.Products.Cement.Portland cement.Clinker.Fluidized bedFluidized bed Petcokeservice_request.Industrial Minerals.Direct Drive</v>
      </c>
    </row>
    <row r="99" spans="1:116" s="12" customFormat="1" x14ac:dyDescent="0.3">
      <c r="A99" s="10" t="s">
        <v>65</v>
      </c>
      <c r="B99" s="41"/>
      <c r="D99" s="39"/>
      <c r="E99" s="39"/>
      <c r="F99" s="10" t="s">
        <v>70</v>
      </c>
      <c r="G99" s="10" t="s">
        <v>309</v>
      </c>
      <c r="H99" s="11"/>
      <c r="I99" s="10"/>
      <c r="J99" s="10" t="s">
        <v>265</v>
      </c>
      <c r="K99" s="39" t="s">
        <v>38</v>
      </c>
      <c r="L99" s="24"/>
      <c r="M99" s="27" t="s">
        <v>149</v>
      </c>
      <c r="N99" s="37">
        <v>-7.6E-3</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3"/>
        <v>.Industrial Minerals.Products.Cement.Portland cement.Clinker.Fluidized bedFluidized bed hazardous waste fuelservice_request.Electricity</v>
      </c>
    </row>
    <row r="100" spans="1:116" s="12" customFormat="1" x14ac:dyDescent="0.3">
      <c r="A100" s="10" t="s">
        <v>65</v>
      </c>
      <c r="B100" s="41"/>
      <c r="D100" s="39"/>
      <c r="E100" s="39"/>
      <c r="F100" s="10" t="s">
        <v>70</v>
      </c>
      <c r="G100" s="10" t="s">
        <v>309</v>
      </c>
      <c r="H100" s="11"/>
      <c r="I100" s="10"/>
      <c r="J100" s="10" t="s">
        <v>271</v>
      </c>
      <c r="K100" s="39" t="s">
        <v>38</v>
      </c>
      <c r="L100" s="24"/>
      <c r="M100" s="27" t="s">
        <v>149</v>
      </c>
      <c r="N100" s="37">
        <v>4.76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3"/>
        <v>.Industrial Minerals.Products.Cement.Portland cement.Clinker.Fluidized bedFluidized bed hazardous waste fuelservice_requestCIMS.Generic Fuels.Waste Fuel</v>
      </c>
    </row>
    <row r="101" spans="1:116" s="12" customFormat="1" x14ac:dyDescent="0.3">
      <c r="A101" s="10" t="s">
        <v>65</v>
      </c>
      <c r="B101" s="41"/>
      <c r="D101" s="39"/>
      <c r="E101" s="39"/>
      <c r="F101" s="10" t="s">
        <v>70</v>
      </c>
      <c r="G101" s="10" t="s">
        <v>309</v>
      </c>
      <c r="H101" s="11"/>
      <c r="I101" s="10"/>
      <c r="J101" s="10" t="s">
        <v>72</v>
      </c>
      <c r="K101" s="39" t="s">
        <v>38</v>
      </c>
      <c r="L101" s="24"/>
      <c r="M101" s="27" t="s">
        <v>39</v>
      </c>
      <c r="N101" s="37">
        <v>1.6</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3"/>
        <v>.Industrial Minerals.Products.Cement.Portland cement.Clinker.Fluidized bedFluidized bed hazardous waste fuelservice_request.Industrial Minerals.Products.Cement.Portland cement.Dry Ground Cement</v>
      </c>
    </row>
    <row r="102" spans="1:116" s="12" customFormat="1" x14ac:dyDescent="0.3">
      <c r="A102" s="10" t="s">
        <v>65</v>
      </c>
      <c r="B102" s="41"/>
      <c r="D102" s="39"/>
      <c r="E102" s="39"/>
      <c r="F102" s="10" t="s">
        <v>70</v>
      </c>
      <c r="G102" s="10" t="s">
        <v>309</v>
      </c>
      <c r="H102" s="11"/>
      <c r="I102" s="10"/>
      <c r="J102" s="10" t="s">
        <v>189</v>
      </c>
      <c r="K102" s="39" t="s">
        <v>38</v>
      </c>
      <c r="L102" s="24"/>
      <c r="M102" s="27" t="s">
        <v>149</v>
      </c>
      <c r="N102" s="37">
        <v>5.0000000000000001E-3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3"/>
        <v>.Industrial Minerals.Products.Cement.Portland cement.Clinker.Fluidized bedFluidized bed hazardous waste fuelservice_request.Industrial Minerals.Ventilation</v>
      </c>
    </row>
    <row r="103" spans="1:116" s="12" customFormat="1" x14ac:dyDescent="0.3">
      <c r="A103" s="10" t="s">
        <v>65</v>
      </c>
      <c r="B103" s="41"/>
      <c r="D103" s="39"/>
      <c r="E103" s="39"/>
      <c r="F103" s="10" t="s">
        <v>70</v>
      </c>
      <c r="G103" s="10" t="s">
        <v>309</v>
      </c>
      <c r="H103" s="11"/>
      <c r="I103" s="10"/>
      <c r="J103" s="10" t="s">
        <v>228</v>
      </c>
      <c r="K103" s="39" t="s">
        <v>38</v>
      </c>
      <c r="L103" s="24"/>
      <c r="M103" s="27" t="s">
        <v>149</v>
      </c>
      <c r="N103" s="37">
        <v>9.1999999999999998E-2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3"/>
        <v>.Industrial Minerals.Products.Cement.Portland cement.Clinker.Fluidized bedFluidized bed hazardous waste fuelservice_request.Industrial Minerals.Direct Drive</v>
      </c>
    </row>
    <row r="104" spans="1:116" s="12" customFormat="1" x14ac:dyDescent="0.3">
      <c r="A104" s="10" t="s">
        <v>65</v>
      </c>
      <c r="B104" s="41"/>
      <c r="D104" s="39"/>
      <c r="E104" s="39"/>
      <c r="F104" s="10" t="s">
        <v>71</v>
      </c>
      <c r="G104" s="10" t="s">
        <v>309</v>
      </c>
      <c r="H104" s="11"/>
      <c r="I104" s="10"/>
      <c r="J104" s="10" t="s">
        <v>265</v>
      </c>
      <c r="K104" s="39" t="s">
        <v>38</v>
      </c>
      <c r="L104" s="24"/>
      <c r="M104" s="27" t="s">
        <v>149</v>
      </c>
      <c r="N104" s="37">
        <v>-7.6E-3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3"/>
        <v>.Industrial Minerals.Products.Cement.Portland cement.Clinker.Fluidized bedFluidized bed waste derived fuelservice_request.Electricity</v>
      </c>
    </row>
    <row r="105" spans="1:116" s="12" customFormat="1" x14ac:dyDescent="0.3">
      <c r="A105" s="10" t="s">
        <v>65</v>
      </c>
      <c r="B105" s="41"/>
      <c r="D105" s="39"/>
      <c r="E105" s="39"/>
      <c r="F105" s="10" t="s">
        <v>71</v>
      </c>
      <c r="G105" s="10" t="s">
        <v>309</v>
      </c>
      <c r="H105" s="11"/>
      <c r="I105" s="10"/>
      <c r="J105" s="10" t="s">
        <v>271</v>
      </c>
      <c r="K105" s="39" t="s">
        <v>38</v>
      </c>
      <c r="L105" s="24"/>
      <c r="M105" s="27" t="s">
        <v>149</v>
      </c>
      <c r="N105" s="37">
        <v>4.76</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3"/>
        <v>.Industrial Minerals.Products.Cement.Portland cement.Clinker.Fluidized bedFluidized bed waste derived fuelservice_requestCIMS.Generic Fuels.Waste Fuel</v>
      </c>
    </row>
    <row r="106" spans="1:116" s="12" customFormat="1" x14ac:dyDescent="0.3">
      <c r="A106" s="10" t="s">
        <v>65</v>
      </c>
      <c r="B106" s="41"/>
      <c r="D106" s="39"/>
      <c r="E106" s="39"/>
      <c r="F106" s="10" t="s">
        <v>71</v>
      </c>
      <c r="G106" s="10" t="s">
        <v>309</v>
      </c>
      <c r="H106" s="11"/>
      <c r="I106" s="10"/>
      <c r="J106" s="10" t="s">
        <v>72</v>
      </c>
      <c r="K106" s="39" t="s">
        <v>38</v>
      </c>
      <c r="L106" s="24"/>
      <c r="M106" s="27" t="s">
        <v>39</v>
      </c>
      <c r="N106" s="37">
        <v>1.6</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3"/>
        <v>.Industrial Minerals.Products.Cement.Portland cement.Clinker.Fluidized bedFluidized bed waste derived fuelservice_request.Industrial Minerals.Products.Cement.Portland cement.Dry Ground Cement</v>
      </c>
    </row>
    <row r="107" spans="1:116" s="12" customFormat="1" x14ac:dyDescent="0.3">
      <c r="A107" s="10" t="s">
        <v>65</v>
      </c>
      <c r="B107" s="41"/>
      <c r="D107" s="39"/>
      <c r="E107" s="39"/>
      <c r="F107" s="10" t="s">
        <v>71</v>
      </c>
      <c r="G107" s="10" t="s">
        <v>309</v>
      </c>
      <c r="H107" s="11"/>
      <c r="I107" s="10"/>
      <c r="J107" s="10" t="s">
        <v>189</v>
      </c>
      <c r="K107" s="39" t="s">
        <v>38</v>
      </c>
      <c r="L107" s="24"/>
      <c r="M107" s="27" t="s">
        <v>149</v>
      </c>
      <c r="N107" s="37">
        <v>5.0000000000000001E-3</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3"/>
        <v>.Industrial Minerals.Products.Cement.Portland cement.Clinker.Fluidized bedFluidized bed waste derived fuelservice_request.Industrial Minerals.Ventilation</v>
      </c>
    </row>
    <row r="108" spans="1:116" s="12" customFormat="1" x14ac:dyDescent="0.3">
      <c r="A108" s="10" t="s">
        <v>65</v>
      </c>
      <c r="B108" s="41"/>
      <c r="D108" s="39"/>
      <c r="E108" s="39"/>
      <c r="F108" s="10" t="s">
        <v>71</v>
      </c>
      <c r="G108" s="10" t="s">
        <v>309</v>
      </c>
      <c r="H108" s="11"/>
      <c r="I108" s="10"/>
      <c r="J108" s="10" t="s">
        <v>228</v>
      </c>
      <c r="K108" s="39" t="s">
        <v>38</v>
      </c>
      <c r="L108" s="24"/>
      <c r="M108" s="27" t="s">
        <v>149</v>
      </c>
      <c r="N108" s="37">
        <v>9.1999999999999998E-2</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3"/>
        <v>.Industrial Minerals.Products.Cement.Portland cement.Clinker.Fluidized bedFluidized bed waste derived fuelservice_request.Industrial Minerals.Direct Drive</v>
      </c>
    </row>
    <row r="109" spans="1:116" s="12" customFormat="1" x14ac:dyDescent="0.3">
      <c r="A109" s="10" t="s">
        <v>65</v>
      </c>
      <c r="B109" s="41"/>
      <c r="D109" s="39"/>
      <c r="E109" s="39"/>
      <c r="F109" s="10" t="s">
        <v>66</v>
      </c>
      <c r="G109" s="10" t="s">
        <v>311</v>
      </c>
      <c r="H109" s="11" t="s">
        <v>262</v>
      </c>
      <c r="I109" s="10" t="s">
        <v>263</v>
      </c>
      <c r="J109" s="10"/>
      <c r="K109" s="39" t="s">
        <v>38</v>
      </c>
      <c r="L109" s="24"/>
      <c r="M109" s="27" t="s">
        <v>176</v>
      </c>
      <c r="N109" s="37">
        <v>0.44086956500000002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3"/>
        <v>.Industrial Minerals.Products.Cement.Portland cement.Clinker.Fluidized bedFluidized bed NGemissionsCO2Process</v>
      </c>
    </row>
    <row r="110" spans="1:116" s="12" customFormat="1" x14ac:dyDescent="0.3">
      <c r="A110" s="10" t="s">
        <v>65</v>
      </c>
      <c r="B110" s="41"/>
      <c r="D110" s="39"/>
      <c r="E110" s="39"/>
      <c r="F110" s="10" t="s">
        <v>67</v>
      </c>
      <c r="G110" s="10" t="s">
        <v>311</v>
      </c>
      <c r="H110" s="11" t="s">
        <v>262</v>
      </c>
      <c r="I110" s="10" t="s">
        <v>263</v>
      </c>
      <c r="J110" s="10"/>
      <c r="K110" s="39" t="s">
        <v>38</v>
      </c>
      <c r="L110" s="24"/>
      <c r="M110" s="27" t="s">
        <v>176</v>
      </c>
      <c r="N110" s="37">
        <v>0.44086956500000002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3"/>
        <v>.Industrial Minerals.Products.Cement.Portland cement.Clinker.Fluidized bedFluidized bed low sulphur coalemissionsCO2Process</v>
      </c>
    </row>
    <row r="111" spans="1:116" s="12" customFormat="1" x14ac:dyDescent="0.3">
      <c r="A111" s="10" t="s">
        <v>65</v>
      </c>
      <c r="B111" s="41"/>
      <c r="D111" s="39"/>
      <c r="E111" s="39"/>
      <c r="F111" s="10" t="s">
        <v>68</v>
      </c>
      <c r="G111" s="10" t="s">
        <v>311</v>
      </c>
      <c r="H111" s="11" t="s">
        <v>262</v>
      </c>
      <c r="I111" s="10" t="s">
        <v>263</v>
      </c>
      <c r="J111" s="10"/>
      <c r="K111" s="39" t="s">
        <v>38</v>
      </c>
      <c r="L111" s="24"/>
      <c r="M111" s="27" t="s">
        <v>176</v>
      </c>
      <c r="N111" s="37">
        <v>0.44086956500000002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3"/>
        <v>.Industrial Minerals.Products.Cement.Portland cement.Clinker.Fluidized bedFluidized bed distillate oilemissionsCO2Process</v>
      </c>
    </row>
    <row r="112" spans="1:116" s="12" customFormat="1" x14ac:dyDescent="0.3">
      <c r="A112" s="10" t="s">
        <v>65</v>
      </c>
      <c r="B112" s="41"/>
      <c r="D112" s="39"/>
      <c r="E112" s="39"/>
      <c r="F112" s="10" t="s">
        <v>69</v>
      </c>
      <c r="G112" s="10" t="s">
        <v>311</v>
      </c>
      <c r="H112" s="11" t="s">
        <v>262</v>
      </c>
      <c r="I112" s="10" t="s">
        <v>263</v>
      </c>
      <c r="J112" s="10"/>
      <c r="K112" s="39" t="s">
        <v>38</v>
      </c>
      <c r="L112" s="24"/>
      <c r="M112" s="27" t="s">
        <v>176</v>
      </c>
      <c r="N112" s="37">
        <v>0.44086956500000002</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3"/>
        <v>.Industrial Minerals.Products.Cement.Portland cement.Clinker.Fluidized bedFluidized bed PetcokeemissionsCO2Process</v>
      </c>
    </row>
    <row r="113" spans="1:116" s="12" customFormat="1" x14ac:dyDescent="0.3">
      <c r="A113" s="10" t="s">
        <v>65</v>
      </c>
      <c r="B113" s="41"/>
      <c r="D113" s="39"/>
      <c r="E113" s="39"/>
      <c r="F113" s="10" t="s">
        <v>70</v>
      </c>
      <c r="G113" s="10" t="s">
        <v>311</v>
      </c>
      <c r="H113" s="11" t="s">
        <v>262</v>
      </c>
      <c r="I113" s="10" t="s">
        <v>263</v>
      </c>
      <c r="J113" s="10"/>
      <c r="K113" s="39" t="s">
        <v>38</v>
      </c>
      <c r="L113" s="24"/>
      <c r="M113" s="27" t="s">
        <v>176</v>
      </c>
      <c r="N113" s="37">
        <v>0.44086956500000002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3"/>
        <v>.Industrial Minerals.Products.Cement.Portland cement.Clinker.Fluidized bedFluidized bed hazardous waste fuelemissionsCO2Process</v>
      </c>
    </row>
    <row r="114" spans="1:116" s="12" customFormat="1" x14ac:dyDescent="0.3">
      <c r="A114" s="10" t="s">
        <v>65</v>
      </c>
      <c r="B114" s="41"/>
      <c r="D114" s="39"/>
      <c r="E114" s="39"/>
      <c r="F114" s="10" t="s">
        <v>71</v>
      </c>
      <c r="G114" s="10" t="s">
        <v>311</v>
      </c>
      <c r="H114" s="11" t="s">
        <v>262</v>
      </c>
      <c r="I114" s="10" t="s">
        <v>263</v>
      </c>
      <c r="J114" s="10"/>
      <c r="K114" s="39" t="s">
        <v>38</v>
      </c>
      <c r="L114" s="24"/>
      <c r="M114" s="27" t="s">
        <v>176</v>
      </c>
      <c r="N114" s="37">
        <v>0.44086956500000002</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3"/>
        <v>.Industrial Minerals.Products.Cement.Portland cement.Clinker.Fluidized bedFluidized bed waste derived fuelemissionsCO2Process</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3"/>
        <v/>
      </c>
    </row>
    <row r="116" spans="1:116" s="12" customFormat="1" x14ac:dyDescent="0.3">
      <c r="A116" s="10" t="s">
        <v>72</v>
      </c>
      <c r="B116" s="41"/>
      <c r="D116" s="39"/>
      <c r="E116" s="39"/>
      <c r="F116" s="10" t="s">
        <v>73</v>
      </c>
      <c r="G116" s="10" t="s">
        <v>309</v>
      </c>
      <c r="H116" s="11"/>
      <c r="I116" s="10"/>
      <c r="J116" s="10" t="s">
        <v>168</v>
      </c>
      <c r="K116" s="39" t="s">
        <v>38</v>
      </c>
      <c r="L116" s="24"/>
      <c r="M116" s="27" t="s">
        <v>149</v>
      </c>
      <c r="N116" s="37">
        <v>0.12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3"/>
        <v>.Industrial Minerals.Products.Cement.Portland cement.Dry Ground CementRaw B Mildservice_request.Industrial Minerals.Methane Blend</v>
      </c>
    </row>
    <row r="117" spans="1:116" s="12" customFormat="1" x14ac:dyDescent="0.3">
      <c r="A117" s="10" t="s">
        <v>72</v>
      </c>
      <c r="B117" s="41"/>
      <c r="D117" s="39"/>
      <c r="E117" s="39"/>
      <c r="F117" s="10" t="s">
        <v>73</v>
      </c>
      <c r="G117" s="10" t="s">
        <v>309</v>
      </c>
      <c r="H117" s="11"/>
      <c r="I117" s="10"/>
      <c r="J117" s="10" t="s">
        <v>198</v>
      </c>
      <c r="K117" s="39" t="s">
        <v>38</v>
      </c>
      <c r="L117" s="24"/>
      <c r="M117" s="27" t="s">
        <v>149</v>
      </c>
      <c r="N117" s="37">
        <v>3.0000000000000001E-3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3"/>
        <v>.Industrial Minerals.Products.Cement.Portland cement.Dry Ground CementRaw B Mildservice_request.Industrial Minerals.Conveyance</v>
      </c>
    </row>
    <row r="118" spans="1:116" s="12" customFormat="1" x14ac:dyDescent="0.3">
      <c r="A118" s="10" t="s">
        <v>72</v>
      </c>
      <c r="B118" s="41"/>
      <c r="D118" s="39"/>
      <c r="E118" s="39"/>
      <c r="F118" s="10" t="s">
        <v>73</v>
      </c>
      <c r="G118" s="10" t="s">
        <v>309</v>
      </c>
      <c r="H118" s="11"/>
      <c r="I118" s="10"/>
      <c r="J118" s="10" t="s">
        <v>272</v>
      </c>
      <c r="K118" s="39" t="s">
        <v>38</v>
      </c>
      <c r="L118" s="24"/>
      <c r="M118" s="27" t="s">
        <v>149</v>
      </c>
      <c r="N118" s="37">
        <v>8.0000000000000002E-3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3"/>
        <v>.Industrial Minerals.Products.Cement.Portland cement.Dry Ground CementRaw B Mildservice_request.Industrial Minerals.Pumping</v>
      </c>
    </row>
    <row r="119" spans="1:116" s="12" customFormat="1" x14ac:dyDescent="0.3">
      <c r="A119" s="10" t="s">
        <v>72</v>
      </c>
      <c r="B119" s="41"/>
      <c r="D119" s="39"/>
      <c r="E119" s="39"/>
      <c r="F119" s="10" t="s">
        <v>73</v>
      </c>
      <c r="G119" s="10" t="s">
        <v>309</v>
      </c>
      <c r="H119" s="11"/>
      <c r="I119" s="10"/>
      <c r="J119" s="10" t="s">
        <v>228</v>
      </c>
      <c r="K119" s="39" t="s">
        <v>38</v>
      </c>
      <c r="L119" s="24"/>
      <c r="M119" s="27" t="s">
        <v>149</v>
      </c>
      <c r="N119" s="37">
        <v>0.161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3"/>
        <v>.Industrial Minerals.Products.Cement.Portland cement.Dry Ground CementRaw B Mildservice_request.Industrial Minerals.Direct Drive</v>
      </c>
    </row>
    <row r="120" spans="1:116" s="12" customFormat="1" x14ac:dyDescent="0.3">
      <c r="A120" s="10" t="s">
        <v>72</v>
      </c>
      <c r="B120" s="41"/>
      <c r="D120" s="39"/>
      <c r="E120" s="39"/>
      <c r="F120" s="10" t="s">
        <v>74</v>
      </c>
      <c r="G120" s="10" t="s">
        <v>309</v>
      </c>
      <c r="H120" s="11"/>
      <c r="I120" s="10"/>
      <c r="J120" s="10" t="s">
        <v>168</v>
      </c>
      <c r="K120" s="39" t="s">
        <v>38</v>
      </c>
      <c r="L120" s="24"/>
      <c r="M120" s="27" t="s">
        <v>149</v>
      </c>
      <c r="N120" s="37">
        <v>0.06</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3"/>
        <v>.Industrial Minerals.Products.Cement.Portland cement.Dry Ground CementRaw R Mildservice_request.Industrial Minerals.Methane Blend</v>
      </c>
    </row>
    <row r="121" spans="1:116" s="12" customFormat="1" x14ac:dyDescent="0.3">
      <c r="A121" s="10" t="s">
        <v>72</v>
      </c>
      <c r="B121" s="41"/>
      <c r="D121" s="39"/>
      <c r="E121" s="39"/>
      <c r="F121" s="10" t="s">
        <v>74</v>
      </c>
      <c r="G121" s="10" t="s">
        <v>309</v>
      </c>
      <c r="H121" s="11"/>
      <c r="I121" s="10"/>
      <c r="J121" s="10" t="s">
        <v>198</v>
      </c>
      <c r="K121" s="39" t="s">
        <v>38</v>
      </c>
      <c r="L121" s="24"/>
      <c r="M121" s="27" t="s">
        <v>149</v>
      </c>
      <c r="N121" s="37">
        <v>3.0000000000000001E-3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3"/>
        <v>.Industrial Minerals.Products.Cement.Portland cement.Dry Ground CementRaw R Mildservice_request.Industrial Minerals.Conveyance</v>
      </c>
    </row>
    <row r="122" spans="1:116" s="12" customFormat="1" x14ac:dyDescent="0.3">
      <c r="A122" s="10" t="s">
        <v>72</v>
      </c>
      <c r="B122" s="41"/>
      <c r="D122" s="39"/>
      <c r="E122" s="39"/>
      <c r="F122" s="10" t="s">
        <v>74</v>
      </c>
      <c r="G122" s="10" t="s">
        <v>309</v>
      </c>
      <c r="H122" s="11"/>
      <c r="I122" s="10"/>
      <c r="J122" s="10" t="s">
        <v>272</v>
      </c>
      <c r="K122" s="39" t="s">
        <v>38</v>
      </c>
      <c r="L122" s="24"/>
      <c r="M122" s="27" t="s">
        <v>149</v>
      </c>
      <c r="N122" s="37">
        <v>8.0000000000000002E-3</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3"/>
        <v>.Industrial Minerals.Products.Cement.Portland cement.Dry Ground CementRaw R Mildservice_request.Industrial Minerals.Pumping</v>
      </c>
    </row>
    <row r="123" spans="1:116" s="12" customFormat="1" x14ac:dyDescent="0.3">
      <c r="A123" s="10" t="s">
        <v>72</v>
      </c>
      <c r="B123" s="41"/>
      <c r="D123" s="39"/>
      <c r="E123" s="39"/>
      <c r="F123" s="10" t="s">
        <v>74</v>
      </c>
      <c r="G123" s="10" t="s">
        <v>309</v>
      </c>
      <c r="H123" s="11"/>
      <c r="I123" s="10"/>
      <c r="J123" s="10" t="s">
        <v>228</v>
      </c>
      <c r="K123" s="39" t="s">
        <v>38</v>
      </c>
      <c r="L123" s="24"/>
      <c r="M123" s="27" t="s">
        <v>149</v>
      </c>
      <c r="N123" s="37">
        <v>0.14599999999999999</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3"/>
        <v>.Industrial Minerals.Products.Cement.Portland cement.Dry Ground CementRaw R Mildservice_request.Industrial Minerals.Direct Drive</v>
      </c>
    </row>
    <row r="124" spans="1:116" s="12" customFormat="1" x14ac:dyDescent="0.3">
      <c r="A124" s="10" t="s">
        <v>72</v>
      </c>
      <c r="B124" s="41"/>
      <c r="D124" s="39"/>
      <c r="E124" s="39"/>
      <c r="F124" s="10" t="s">
        <v>75</v>
      </c>
      <c r="G124" s="10" t="s">
        <v>309</v>
      </c>
      <c r="H124" s="11"/>
      <c r="I124" s="10"/>
      <c r="J124" s="10" t="s">
        <v>198</v>
      </c>
      <c r="K124" s="39" t="s">
        <v>38</v>
      </c>
      <c r="L124" s="24"/>
      <c r="M124" s="27" t="s">
        <v>149</v>
      </c>
      <c r="N124" s="37">
        <v>2.7599999999999999E-3</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3"/>
        <v>.Industrial Minerals.Products.Cement.Portland cement.Dry Ground CementRaw RS Mildservice_request.Industrial Minerals.Conveyance</v>
      </c>
    </row>
    <row r="125" spans="1:116" s="12" customFormat="1" x14ac:dyDescent="0.3">
      <c r="A125" s="10" t="s">
        <v>72</v>
      </c>
      <c r="B125" s="41"/>
      <c r="D125" s="39"/>
      <c r="E125" s="39"/>
      <c r="F125" s="10" t="s">
        <v>75</v>
      </c>
      <c r="G125" s="10" t="s">
        <v>309</v>
      </c>
      <c r="H125" s="11"/>
      <c r="I125" s="10"/>
      <c r="J125" s="10" t="s">
        <v>272</v>
      </c>
      <c r="K125" s="39" t="s">
        <v>38</v>
      </c>
      <c r="L125" s="24"/>
      <c r="M125" s="27" t="s">
        <v>149</v>
      </c>
      <c r="N125" s="37">
        <v>7.3600000000000002E-3</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3"/>
        <v>.Industrial Minerals.Products.Cement.Portland cement.Dry Ground CementRaw RS Mildservice_request.Industrial Minerals.Pumping</v>
      </c>
    </row>
    <row r="126" spans="1:116" s="12" customFormat="1" x14ac:dyDescent="0.3">
      <c r="A126" s="10" t="s">
        <v>72</v>
      </c>
      <c r="B126" s="41"/>
      <c r="D126" s="39"/>
      <c r="E126" s="39"/>
      <c r="F126" s="10" t="s">
        <v>75</v>
      </c>
      <c r="G126" s="10" t="s">
        <v>309</v>
      </c>
      <c r="H126" s="11"/>
      <c r="I126" s="10"/>
      <c r="J126" s="10" t="s">
        <v>228</v>
      </c>
      <c r="K126" s="39" t="s">
        <v>38</v>
      </c>
      <c r="L126" s="24"/>
      <c r="M126" s="27" t="s">
        <v>149</v>
      </c>
      <c r="N126" s="37">
        <v>0.13431999999999999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3"/>
        <v>.Industrial Minerals.Products.Cement.Portland cement.Dry Ground CementRaw RS Mildservice_request.Industrial Minerals.Direct Drive</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3"/>
        <v/>
      </c>
    </row>
    <row r="128" spans="1:116" s="12" customFormat="1" x14ac:dyDescent="0.3">
      <c r="A128" s="10" t="s">
        <v>76</v>
      </c>
      <c r="B128" s="41"/>
      <c r="D128" s="39"/>
      <c r="E128" s="39"/>
      <c r="F128" s="10" t="s">
        <v>77</v>
      </c>
      <c r="G128" s="10" t="s">
        <v>309</v>
      </c>
      <c r="H128" s="11"/>
      <c r="I128" s="10"/>
      <c r="J128" s="10" t="s">
        <v>198</v>
      </c>
      <c r="K128" s="39" t="s">
        <v>38</v>
      </c>
      <c r="L128" s="24"/>
      <c r="M128" s="27" t="s">
        <v>149</v>
      </c>
      <c r="N128" s="37">
        <v>3.0000000000000001E-3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3"/>
        <v>.Industrial Minerals.Products.Cement.Portland cement.Finish GrindingFinish roller high Eff separatorservice_request.Industrial Minerals.Conveyance</v>
      </c>
    </row>
    <row r="129" spans="1:116" s="12" customFormat="1" x14ac:dyDescent="0.3">
      <c r="A129" s="10" t="s">
        <v>76</v>
      </c>
      <c r="B129" s="41"/>
      <c r="D129" s="39"/>
      <c r="E129" s="39"/>
      <c r="F129" s="10" t="s">
        <v>77</v>
      </c>
      <c r="G129" s="10" t="s">
        <v>309</v>
      </c>
      <c r="H129" s="11"/>
      <c r="I129" s="10"/>
      <c r="J129" s="10" t="s">
        <v>272</v>
      </c>
      <c r="K129" s="39" t="s">
        <v>38</v>
      </c>
      <c r="L129" s="24"/>
      <c r="M129" s="27" t="s">
        <v>149</v>
      </c>
      <c r="N129" s="37">
        <v>6.0000000000000001E-3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3"/>
        <v>.Industrial Minerals.Products.Cement.Portland cement.Finish GrindingFinish roller high Eff separatorservice_request.Industrial Minerals.Pumping</v>
      </c>
    </row>
    <row r="130" spans="1:116" s="12" customFormat="1" x14ac:dyDescent="0.3">
      <c r="A130" s="10" t="s">
        <v>76</v>
      </c>
      <c r="B130" s="41"/>
      <c r="D130" s="39"/>
      <c r="E130" s="39"/>
      <c r="F130" s="10" t="s">
        <v>77</v>
      </c>
      <c r="G130" s="10" t="s">
        <v>309</v>
      </c>
      <c r="H130" s="11"/>
      <c r="I130" s="10"/>
      <c r="J130" s="10" t="s">
        <v>228</v>
      </c>
      <c r="K130" s="39" t="s">
        <v>38</v>
      </c>
      <c r="L130" s="24"/>
      <c r="M130" s="27" t="s">
        <v>149</v>
      </c>
      <c r="N130" s="37">
        <v>0.107</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3"/>
        <v>.Industrial Minerals.Products.Cement.Portland cement.Finish GrindingFinish roller high Eff separatorservice_request.Industrial Minerals.Direct Drive</v>
      </c>
    </row>
    <row r="131" spans="1:116" s="12" customFormat="1" x14ac:dyDescent="0.3">
      <c r="A131" s="10" t="s">
        <v>76</v>
      </c>
      <c r="B131" s="41"/>
      <c r="D131" s="39"/>
      <c r="E131" s="39"/>
      <c r="F131" s="10" t="s">
        <v>78</v>
      </c>
      <c r="G131" s="10" t="s">
        <v>309</v>
      </c>
      <c r="H131" s="11"/>
      <c r="I131" s="10"/>
      <c r="J131" s="10" t="s">
        <v>198</v>
      </c>
      <c r="K131" s="39" t="s">
        <v>38</v>
      </c>
      <c r="L131" s="24"/>
      <c r="M131" s="27" t="s">
        <v>149</v>
      </c>
      <c r="N131" s="37">
        <v>3.0000000000000001E-3</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4">_xlfn.CONCAT(A131,C131,F131:J131)</f>
        <v>.Industrial Minerals.Products.Cement.Portland cement.Finish GrindingFinish roller millservice_request.Industrial Minerals.Conveyance</v>
      </c>
    </row>
    <row r="132" spans="1:116" s="12" customFormat="1" x14ac:dyDescent="0.3">
      <c r="A132" s="10" t="s">
        <v>76</v>
      </c>
      <c r="B132" s="41"/>
      <c r="D132" s="39"/>
      <c r="E132" s="39"/>
      <c r="F132" s="10" t="s">
        <v>78</v>
      </c>
      <c r="G132" s="10" t="s">
        <v>309</v>
      </c>
      <c r="H132" s="11"/>
      <c r="I132" s="10"/>
      <c r="J132" s="10" t="s">
        <v>272</v>
      </c>
      <c r="K132" s="39" t="s">
        <v>38</v>
      </c>
      <c r="L132" s="24"/>
      <c r="M132" s="27" t="s">
        <v>149</v>
      </c>
      <c r="N132" s="37">
        <v>6.0000000000000001E-3</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4"/>
        <v>.Industrial Minerals.Products.Cement.Portland cement.Finish GrindingFinish roller millservice_request.Industrial Minerals.Pumping</v>
      </c>
    </row>
    <row r="133" spans="1:116" s="12" customFormat="1" x14ac:dyDescent="0.3">
      <c r="A133" s="10" t="s">
        <v>76</v>
      </c>
      <c r="B133" s="41"/>
      <c r="D133" s="39"/>
      <c r="E133" s="39"/>
      <c r="F133" s="10" t="s">
        <v>78</v>
      </c>
      <c r="G133" s="10" t="s">
        <v>309</v>
      </c>
      <c r="H133" s="11"/>
      <c r="I133" s="10"/>
      <c r="J133" s="10" t="s">
        <v>228</v>
      </c>
      <c r="K133" s="39" t="s">
        <v>38</v>
      </c>
      <c r="L133" s="24"/>
      <c r="M133" s="27" t="s">
        <v>149</v>
      </c>
      <c r="N133" s="37">
        <v>0.123</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4"/>
        <v>.Industrial Minerals.Products.Cement.Portland cement.Finish GrindingFinish roller millservice_request.Industrial Minerals.Direct Drive</v>
      </c>
    </row>
    <row r="134" spans="1:116" s="12" customFormat="1" x14ac:dyDescent="0.3">
      <c r="A134" s="10" t="s">
        <v>76</v>
      </c>
      <c r="B134" s="41"/>
      <c r="D134" s="39"/>
      <c r="E134" s="39"/>
      <c r="F134" s="10" t="s">
        <v>79</v>
      </c>
      <c r="G134" s="10" t="s">
        <v>309</v>
      </c>
      <c r="H134" s="11"/>
      <c r="I134" s="10"/>
      <c r="J134" s="10" t="s">
        <v>198</v>
      </c>
      <c r="K134" s="39" t="s">
        <v>38</v>
      </c>
      <c r="L134" s="24"/>
      <c r="M134" s="27" t="s">
        <v>149</v>
      </c>
      <c r="N134" s="37">
        <v>3.0000000000000001E-3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4"/>
        <v>.Industrial Minerals.Products.Cement.Portland cement.Finish GrindingFinish ball mill high Eff separatorservice_request.Industrial Minerals.Conveyance</v>
      </c>
    </row>
    <row r="135" spans="1:116" s="12" customFormat="1" x14ac:dyDescent="0.3">
      <c r="A135" s="10" t="s">
        <v>76</v>
      </c>
      <c r="B135" s="41"/>
      <c r="D135" s="39"/>
      <c r="E135" s="39"/>
      <c r="F135" s="10" t="s">
        <v>79</v>
      </c>
      <c r="G135" s="10" t="s">
        <v>309</v>
      </c>
      <c r="H135" s="11"/>
      <c r="I135" s="10"/>
      <c r="J135" s="10" t="s">
        <v>272</v>
      </c>
      <c r="K135" s="39" t="s">
        <v>38</v>
      </c>
      <c r="L135" s="24"/>
      <c r="M135" s="27" t="s">
        <v>149</v>
      </c>
      <c r="N135" s="37">
        <v>8.0000000000000002E-3</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4"/>
        <v>.Industrial Minerals.Products.Cement.Portland cement.Finish GrindingFinish ball mill high Eff separatorservice_request.Industrial Minerals.Pumping</v>
      </c>
    </row>
    <row r="136" spans="1:116" s="12" customFormat="1" x14ac:dyDescent="0.3">
      <c r="A136" s="10" t="s">
        <v>76</v>
      </c>
      <c r="B136" s="41"/>
      <c r="D136" s="39"/>
      <c r="E136" s="39"/>
      <c r="F136" s="10" t="s">
        <v>79</v>
      </c>
      <c r="G136" s="10" t="s">
        <v>309</v>
      </c>
      <c r="H136" s="11"/>
      <c r="I136" s="10"/>
      <c r="J136" s="10" t="s">
        <v>228</v>
      </c>
      <c r="K136" s="39" t="s">
        <v>38</v>
      </c>
      <c r="L136" s="24"/>
      <c r="M136" s="27" t="s">
        <v>149</v>
      </c>
      <c r="N136" s="37">
        <v>0.14599999999999999</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4"/>
        <v>.Industrial Minerals.Products.Cement.Portland cement.Finish GrindingFinish ball mill high Eff separatorservice_request.Industrial Minerals.Direct Drive</v>
      </c>
    </row>
    <row r="137" spans="1:116" s="12" customFormat="1" x14ac:dyDescent="0.3">
      <c r="A137" s="10" t="s">
        <v>76</v>
      </c>
      <c r="B137" s="41"/>
      <c r="D137" s="39"/>
      <c r="E137" s="39"/>
      <c r="F137" s="10" t="s">
        <v>80</v>
      </c>
      <c r="G137" s="10" t="s">
        <v>309</v>
      </c>
      <c r="H137" s="11"/>
      <c r="I137" s="10"/>
      <c r="J137" s="10" t="s">
        <v>198</v>
      </c>
      <c r="K137" s="39" t="s">
        <v>38</v>
      </c>
      <c r="L137" s="24"/>
      <c r="M137" s="27" t="s">
        <v>149</v>
      </c>
      <c r="N137" s="37">
        <v>3.0000000000000001E-3</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4"/>
        <v>.Industrial Minerals.Products.Cement.Portland cement.Finish GrindingFinish ball millservice_request.Industrial Minerals.Conveyance</v>
      </c>
    </row>
    <row r="138" spans="1:116" s="12" customFormat="1" x14ac:dyDescent="0.3">
      <c r="A138" s="10" t="s">
        <v>76</v>
      </c>
      <c r="B138" s="41"/>
      <c r="D138" s="39"/>
      <c r="E138" s="39"/>
      <c r="F138" s="10" t="s">
        <v>80</v>
      </c>
      <c r="G138" s="10" t="s">
        <v>309</v>
      </c>
      <c r="H138" s="11"/>
      <c r="I138" s="10"/>
      <c r="J138" s="10" t="s">
        <v>272</v>
      </c>
      <c r="K138" s="39" t="s">
        <v>38</v>
      </c>
      <c r="L138" s="24"/>
      <c r="M138" s="27" t="s">
        <v>149</v>
      </c>
      <c r="N138" s="37">
        <v>8.0000000000000002E-3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4"/>
        <v>.Industrial Minerals.Products.Cement.Portland cement.Finish GrindingFinish ball millservice_request.Industrial Minerals.Pumping</v>
      </c>
    </row>
    <row r="139" spans="1:116" s="12" customFormat="1" x14ac:dyDescent="0.3">
      <c r="A139" s="10" t="s">
        <v>76</v>
      </c>
      <c r="B139" s="41"/>
      <c r="D139" s="39"/>
      <c r="E139" s="39"/>
      <c r="F139" s="10" t="s">
        <v>80</v>
      </c>
      <c r="G139" s="10" t="s">
        <v>309</v>
      </c>
      <c r="H139" s="11"/>
      <c r="I139" s="10"/>
      <c r="J139" s="10" t="s">
        <v>228</v>
      </c>
      <c r="K139" s="39" t="s">
        <v>38</v>
      </c>
      <c r="L139" s="24"/>
      <c r="M139" s="27" t="s">
        <v>149</v>
      </c>
      <c r="N139" s="37">
        <v>0.161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4"/>
        <v>.Industrial Minerals.Products.Cement.Portland cement.Finish GrindingFinish ball millservice_request.Industrial Minerals.Direct Drive</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4"/>
        <v/>
      </c>
    </row>
    <row r="141" spans="1:116" s="12" customFormat="1" x14ac:dyDescent="0.3">
      <c r="A141" s="10" t="s">
        <v>81</v>
      </c>
      <c r="B141" s="41"/>
      <c r="D141" s="39"/>
      <c r="E141" s="39"/>
      <c r="F141" s="10" t="s">
        <v>82</v>
      </c>
      <c r="G141" s="10" t="s">
        <v>309</v>
      </c>
      <c r="H141" s="11"/>
      <c r="I141" s="10"/>
      <c r="J141" s="10" t="s">
        <v>168</v>
      </c>
      <c r="K141" s="39" t="s">
        <v>38</v>
      </c>
      <c r="L141" s="24"/>
      <c r="M141" s="27" t="s">
        <v>149</v>
      </c>
      <c r="N141" s="37">
        <v>6.2279999999999998</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4"/>
        <v>.Industrial Minerals.Products.Lime.KilnsRotary Preheat NGservice_request.Industrial Minerals.Methane Blend</v>
      </c>
    </row>
    <row r="142" spans="1:116" s="12" customFormat="1" x14ac:dyDescent="0.3">
      <c r="A142" s="10" t="s">
        <v>81</v>
      </c>
      <c r="B142" s="41"/>
      <c r="D142" s="39"/>
      <c r="E142" s="39"/>
      <c r="F142" s="10" t="s">
        <v>82</v>
      </c>
      <c r="G142" s="10" t="s">
        <v>309</v>
      </c>
      <c r="H142" s="11"/>
      <c r="I142" s="10"/>
      <c r="J142" s="10" t="s">
        <v>189</v>
      </c>
      <c r="K142" s="39" t="s">
        <v>38</v>
      </c>
      <c r="L142" s="24"/>
      <c r="M142" s="27" t="s">
        <v>149</v>
      </c>
      <c r="N142" s="37">
        <v>3.3599262231881998E-2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4"/>
        <v>.Industrial Minerals.Products.Lime.KilnsRotary Preheat NGservice_request.Industrial Minerals.Ventilation</v>
      </c>
    </row>
    <row r="143" spans="1:116" s="12" customFormat="1" x14ac:dyDescent="0.3">
      <c r="A143" s="10" t="s">
        <v>81</v>
      </c>
      <c r="B143" s="41"/>
      <c r="D143" s="39"/>
      <c r="E143" s="39"/>
      <c r="F143" s="10" t="s">
        <v>82</v>
      </c>
      <c r="G143" s="10" t="s">
        <v>309</v>
      </c>
      <c r="H143" s="11"/>
      <c r="I143" s="10"/>
      <c r="J143" s="10" t="s">
        <v>198</v>
      </c>
      <c r="K143" s="39" t="s">
        <v>38</v>
      </c>
      <c r="L143" s="24"/>
      <c r="M143" s="27" t="s">
        <v>149</v>
      </c>
      <c r="N143" s="37">
        <v>3.7817606831670597E-2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4"/>
        <v>.Industrial Minerals.Products.Lime.KilnsRotary Preheat NGservice_request.Industrial Minerals.Conveyance</v>
      </c>
    </row>
    <row r="144" spans="1:116" s="12" customFormat="1" x14ac:dyDescent="0.3">
      <c r="A144" s="10" t="s">
        <v>81</v>
      </c>
      <c r="B144" s="41"/>
      <c r="D144" s="39"/>
      <c r="E144" s="39"/>
      <c r="F144" s="10" t="s">
        <v>82</v>
      </c>
      <c r="G144" s="10" t="s">
        <v>309</v>
      </c>
      <c r="H144" s="11"/>
      <c r="I144" s="10"/>
      <c r="J144" s="10" t="s">
        <v>228</v>
      </c>
      <c r="K144" s="39" t="s">
        <v>38</v>
      </c>
      <c r="L144" s="24"/>
      <c r="M144" s="27" t="s">
        <v>149</v>
      </c>
      <c r="N144" s="37">
        <v>0.15658023171802399</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4"/>
        <v>.Industrial Minerals.Products.Lime.KilnsRotary Preheat NGservice_request.Industrial Minerals.Direct Drive</v>
      </c>
    </row>
    <row r="145" spans="1:116" s="12" customFormat="1" x14ac:dyDescent="0.3">
      <c r="A145" s="10" t="s">
        <v>81</v>
      </c>
      <c r="B145" s="41"/>
      <c r="D145" s="39"/>
      <c r="E145" s="39"/>
      <c r="F145" s="10" t="s">
        <v>83</v>
      </c>
      <c r="G145" s="10" t="s">
        <v>309</v>
      </c>
      <c r="H145" s="11"/>
      <c r="I145" s="10"/>
      <c r="J145" s="10" t="s">
        <v>168</v>
      </c>
      <c r="K145" s="39" t="s">
        <v>38</v>
      </c>
      <c r="L145" s="24"/>
      <c r="M145" s="27" t="s">
        <v>149</v>
      </c>
      <c r="N145" s="37">
        <v>5.4610000000000003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4"/>
        <v>.Industrial Minerals.Products.Lime.KilnsRotary Preheat Internals NGservice_request.Industrial Minerals.Methane Blend</v>
      </c>
    </row>
    <row r="146" spans="1:116" s="12" customFormat="1" x14ac:dyDescent="0.3">
      <c r="A146" s="10" t="s">
        <v>81</v>
      </c>
      <c r="B146" s="41"/>
      <c r="D146" s="39"/>
      <c r="E146" s="39"/>
      <c r="F146" s="10" t="s">
        <v>83</v>
      </c>
      <c r="G146" s="10" t="s">
        <v>309</v>
      </c>
      <c r="H146" s="11"/>
      <c r="I146" s="10"/>
      <c r="J146" s="10" t="s">
        <v>189</v>
      </c>
      <c r="K146" s="39" t="s">
        <v>38</v>
      </c>
      <c r="L146" s="24"/>
      <c r="M146" s="27" t="s">
        <v>149</v>
      </c>
      <c r="N146" s="37">
        <v>3.4189240497586697E-2</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4"/>
        <v>.Industrial Minerals.Products.Lime.KilnsRotary Preheat Internals NGservice_request.Industrial Minerals.Ventilation</v>
      </c>
    </row>
    <row r="147" spans="1:116" s="12" customFormat="1" x14ac:dyDescent="0.3">
      <c r="A147" s="10" t="s">
        <v>81</v>
      </c>
      <c r="B147" s="41"/>
      <c r="D147" s="39"/>
      <c r="E147" s="39"/>
      <c r="F147" s="10" t="s">
        <v>83</v>
      </c>
      <c r="G147" s="10" t="s">
        <v>309</v>
      </c>
      <c r="H147" s="11"/>
      <c r="I147" s="10"/>
      <c r="J147" s="10" t="s">
        <v>198</v>
      </c>
      <c r="K147" s="39" t="s">
        <v>38</v>
      </c>
      <c r="L147" s="24"/>
      <c r="M147" s="27" t="s">
        <v>149</v>
      </c>
      <c r="N147" s="37">
        <v>3.7729110091814899E-2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4"/>
        <v>.Industrial Minerals.Products.Lime.KilnsRotary Preheat Internals NGservice_request.Industrial Minerals.Conveyance</v>
      </c>
    </row>
    <row r="148" spans="1:116" s="12" customFormat="1" x14ac:dyDescent="0.3">
      <c r="A148" s="10" t="s">
        <v>81</v>
      </c>
      <c r="B148" s="41"/>
      <c r="D148" s="39"/>
      <c r="E148" s="39"/>
      <c r="F148" s="10" t="s">
        <v>83</v>
      </c>
      <c r="G148" s="10" t="s">
        <v>309</v>
      </c>
      <c r="H148" s="11"/>
      <c r="I148" s="10"/>
      <c r="J148" s="10" t="s">
        <v>228</v>
      </c>
      <c r="K148" s="39" t="s">
        <v>38</v>
      </c>
      <c r="L148" s="24"/>
      <c r="M148" s="27" t="s">
        <v>149</v>
      </c>
      <c r="N148" s="37">
        <v>0.28501850016193497</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4"/>
        <v>.Industrial Minerals.Products.Lime.KilnsRotary Preheat Internals NGservice_request.Industrial Minerals.Direct Drive</v>
      </c>
    </row>
    <row r="149" spans="1:116" s="12" customFormat="1" x14ac:dyDescent="0.3">
      <c r="A149" s="10" t="s">
        <v>81</v>
      </c>
      <c r="B149" s="41"/>
      <c r="D149" s="39"/>
      <c r="E149" s="39"/>
      <c r="F149" s="10" t="s">
        <v>84</v>
      </c>
      <c r="G149" s="10" t="s">
        <v>309</v>
      </c>
      <c r="H149" s="11"/>
      <c r="I149" s="10"/>
      <c r="J149" s="10" t="s">
        <v>268</v>
      </c>
      <c r="K149" s="39" t="s">
        <v>38</v>
      </c>
      <c r="L149" s="24"/>
      <c r="M149" s="27" t="s">
        <v>149</v>
      </c>
      <c r="N149" s="37">
        <v>5.94</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4"/>
        <v>.Industrial Minerals.Products.Lime.KilnsRotary Coalservice_requestCIMS.Generic Fuels.Coal</v>
      </c>
    </row>
    <row r="150" spans="1:116" s="12" customFormat="1" x14ac:dyDescent="0.3">
      <c r="A150" s="10" t="s">
        <v>81</v>
      </c>
      <c r="B150" s="41"/>
      <c r="D150" s="39"/>
      <c r="E150" s="39"/>
      <c r="F150" s="10" t="s">
        <v>84</v>
      </c>
      <c r="G150" s="10" t="s">
        <v>309</v>
      </c>
      <c r="H150" s="11"/>
      <c r="I150" s="10"/>
      <c r="J150" s="10" t="s">
        <v>189</v>
      </c>
      <c r="K150" s="39" t="s">
        <v>38</v>
      </c>
      <c r="L150" s="24"/>
      <c r="M150" s="27" t="s">
        <v>149</v>
      </c>
      <c r="N150" s="37">
        <v>1.6932376225724601E-2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4"/>
        <v>.Industrial Minerals.Products.Lime.KilnsRotary Coalservice_request.Industrial Minerals.Ventilation</v>
      </c>
    </row>
    <row r="151" spans="1:116" s="12" customFormat="1" x14ac:dyDescent="0.3">
      <c r="A151" s="10" t="s">
        <v>81</v>
      </c>
      <c r="B151" s="41"/>
      <c r="D151" s="39"/>
      <c r="E151" s="39"/>
      <c r="F151" s="10" t="s">
        <v>84</v>
      </c>
      <c r="G151" s="10" t="s">
        <v>309</v>
      </c>
      <c r="H151" s="11"/>
      <c r="I151" s="10"/>
      <c r="J151" s="10" t="s">
        <v>198</v>
      </c>
      <c r="K151" s="39" t="s">
        <v>38</v>
      </c>
      <c r="L151" s="24"/>
      <c r="M151" s="27" t="s">
        <v>149</v>
      </c>
      <c r="N151" s="37">
        <v>3.1770329608197499E-2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4"/>
        <v>.Industrial Minerals.Products.Lime.KilnsRotary Coalservice_request.Industrial Minerals.Conveyance</v>
      </c>
    </row>
    <row r="152" spans="1:116" s="12" customFormat="1" x14ac:dyDescent="0.3">
      <c r="A152" s="10" t="s">
        <v>81</v>
      </c>
      <c r="B152" s="41"/>
      <c r="D152" s="39"/>
      <c r="E152" s="39"/>
      <c r="F152" s="10" t="s">
        <v>84</v>
      </c>
      <c r="G152" s="10" t="s">
        <v>309</v>
      </c>
      <c r="H152" s="11"/>
      <c r="I152" s="10"/>
      <c r="J152" s="10" t="s">
        <v>228</v>
      </c>
      <c r="K152" s="39" t="s">
        <v>38</v>
      </c>
      <c r="L152" s="24"/>
      <c r="M152" s="27" t="s">
        <v>149</v>
      </c>
      <c r="N152" s="37">
        <v>0.15345334690978901</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4"/>
        <v>.Industrial Minerals.Products.Lime.KilnsRotary Coalservice_request.Industrial Minerals.Direct Drive</v>
      </c>
    </row>
    <row r="153" spans="1:116" s="12" customFormat="1" x14ac:dyDescent="0.3">
      <c r="A153" s="10" t="s">
        <v>81</v>
      </c>
      <c r="B153" s="41"/>
      <c r="D153" s="39"/>
      <c r="E153" s="39"/>
      <c r="F153" s="10" t="s">
        <v>85</v>
      </c>
      <c r="G153" s="10" t="s">
        <v>309</v>
      </c>
      <c r="H153" s="11"/>
      <c r="I153" s="10"/>
      <c r="J153" s="10" t="s">
        <v>268</v>
      </c>
      <c r="K153" s="39" t="s">
        <v>38</v>
      </c>
      <c r="L153" s="24"/>
      <c r="M153" s="27" t="s">
        <v>149</v>
      </c>
      <c r="N153" s="37">
        <v>5.74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4"/>
        <v>.Industrial Minerals.Products.Lime.KilnsRotary Preheat Coalservice_requestCIMS.Generic Fuels.Coal</v>
      </c>
    </row>
    <row r="154" spans="1:116" s="12" customFormat="1" x14ac:dyDescent="0.3">
      <c r="A154" s="10" t="s">
        <v>81</v>
      </c>
      <c r="B154" s="41"/>
      <c r="D154" s="39"/>
      <c r="E154" s="39"/>
      <c r="F154" s="10" t="s">
        <v>85</v>
      </c>
      <c r="G154" s="10" t="s">
        <v>309</v>
      </c>
      <c r="H154" s="11"/>
      <c r="I154" s="10"/>
      <c r="J154" s="10" t="s">
        <v>189</v>
      </c>
      <c r="K154" s="39" t="s">
        <v>38</v>
      </c>
      <c r="L154" s="24"/>
      <c r="M154" s="27" t="s">
        <v>149</v>
      </c>
      <c r="N154" s="37">
        <v>3.2271811134046501E-2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4"/>
        <v>.Industrial Minerals.Products.Lime.KilnsRotary Preheat Coalservice_request.Industrial Minerals.Ventilation</v>
      </c>
    </row>
    <row r="155" spans="1:116" s="12" customFormat="1" x14ac:dyDescent="0.3">
      <c r="A155" s="10" t="s">
        <v>81</v>
      </c>
      <c r="B155" s="41"/>
      <c r="D155" s="39"/>
      <c r="E155" s="39"/>
      <c r="F155" s="10" t="s">
        <v>85</v>
      </c>
      <c r="G155" s="10" t="s">
        <v>309</v>
      </c>
      <c r="H155" s="11"/>
      <c r="I155" s="10"/>
      <c r="J155" s="10" t="s">
        <v>198</v>
      </c>
      <c r="K155" s="39" t="s">
        <v>38</v>
      </c>
      <c r="L155" s="24"/>
      <c r="M155" s="27" t="s">
        <v>149</v>
      </c>
      <c r="N155" s="37">
        <v>3.63131622541236E-2</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4"/>
        <v>.Industrial Minerals.Products.Lime.KilnsRotary Preheat Coalservice_request.Industrial Minerals.Conveyance</v>
      </c>
    </row>
    <row r="156" spans="1:116" s="12" customFormat="1" x14ac:dyDescent="0.3">
      <c r="A156" s="10" t="s">
        <v>81</v>
      </c>
      <c r="B156" s="41"/>
      <c r="D156" s="39"/>
      <c r="E156" s="39"/>
      <c r="F156" s="10" t="s">
        <v>85</v>
      </c>
      <c r="G156" s="10" t="s">
        <v>309</v>
      </c>
      <c r="H156" s="11"/>
      <c r="I156" s="10"/>
      <c r="J156" s="10" t="s">
        <v>228</v>
      </c>
      <c r="K156" s="39" t="s">
        <v>38</v>
      </c>
      <c r="L156" s="24"/>
      <c r="M156" s="27" t="s">
        <v>149</v>
      </c>
      <c r="N156" s="37">
        <v>0.15032646210155501</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4"/>
        <v>.Industrial Minerals.Products.Lime.KilnsRotary Preheat Coalservice_request.Industrial Minerals.Direct Drive</v>
      </c>
    </row>
    <row r="157" spans="1:116" s="12" customFormat="1" x14ac:dyDescent="0.3">
      <c r="A157" s="10" t="s">
        <v>81</v>
      </c>
      <c r="B157" s="41"/>
      <c r="D157" s="39"/>
      <c r="E157" s="39"/>
      <c r="F157" s="10" t="s">
        <v>86</v>
      </c>
      <c r="G157" s="10" t="s">
        <v>309</v>
      </c>
      <c r="H157" s="11"/>
      <c r="I157" s="10"/>
      <c r="J157" s="10" t="s">
        <v>168</v>
      </c>
      <c r="K157" s="39" t="s">
        <v>38</v>
      </c>
      <c r="L157" s="24"/>
      <c r="M157" s="27" t="s">
        <v>149</v>
      </c>
      <c r="N157" s="37">
        <v>5.2</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4"/>
        <v>.Industrial Minerals.Products.Lime.KilnsVertical Shaft NGservice_request.Industrial Minerals.Methane Blend</v>
      </c>
    </row>
    <row r="158" spans="1:116" s="12" customFormat="1" x14ac:dyDescent="0.3">
      <c r="A158" s="10" t="s">
        <v>81</v>
      </c>
      <c r="B158" s="41"/>
      <c r="D158" s="39"/>
      <c r="E158" s="39"/>
      <c r="F158" s="10" t="s">
        <v>86</v>
      </c>
      <c r="G158" s="10" t="s">
        <v>309</v>
      </c>
      <c r="H158" s="11"/>
      <c r="I158" s="10"/>
      <c r="J158" s="10" t="s">
        <v>189</v>
      </c>
      <c r="K158" s="39" t="s">
        <v>38</v>
      </c>
      <c r="L158" s="24"/>
      <c r="M158" s="27" t="s">
        <v>149</v>
      </c>
      <c r="N158" s="37">
        <v>3.4189240497586697E-2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4"/>
        <v>.Industrial Minerals.Products.Lime.KilnsVertical Shaft NGservice_request.Industrial Minerals.Ventilation</v>
      </c>
    </row>
    <row r="159" spans="1:116" s="12" customFormat="1" x14ac:dyDescent="0.3">
      <c r="A159" s="10" t="s">
        <v>81</v>
      </c>
      <c r="B159" s="41"/>
      <c r="D159" s="39"/>
      <c r="E159" s="39"/>
      <c r="F159" s="10" t="s">
        <v>86</v>
      </c>
      <c r="G159" s="10" t="s">
        <v>309</v>
      </c>
      <c r="H159" s="11"/>
      <c r="I159" s="10"/>
      <c r="J159" s="10" t="s">
        <v>198</v>
      </c>
      <c r="K159" s="39" t="s">
        <v>38</v>
      </c>
      <c r="L159" s="24"/>
      <c r="M159" s="27" t="s">
        <v>149</v>
      </c>
      <c r="N159" s="37">
        <v>3.7729110091814899E-2</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4"/>
        <v>.Industrial Minerals.Products.Lime.KilnsVertical Shaft NGservice_request.Industrial Minerals.Conveyance</v>
      </c>
    </row>
    <row r="160" spans="1:116" s="12" customFormat="1" x14ac:dyDescent="0.3">
      <c r="A160" s="10" t="s">
        <v>81</v>
      </c>
      <c r="B160" s="41"/>
      <c r="D160" s="39"/>
      <c r="E160" s="39"/>
      <c r="F160" s="10" t="s">
        <v>86</v>
      </c>
      <c r="G160" s="10" t="s">
        <v>309</v>
      </c>
      <c r="H160" s="11"/>
      <c r="I160" s="10"/>
      <c r="J160" s="10" t="s">
        <v>228</v>
      </c>
      <c r="K160" s="39" t="s">
        <v>38</v>
      </c>
      <c r="L160" s="24"/>
      <c r="M160" s="27" t="s">
        <v>149</v>
      </c>
      <c r="N160" s="37">
        <v>0.28501850016193497</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4"/>
        <v>.Industrial Minerals.Products.Lime.KilnsVertical Shaft NGservice_request.Industrial Minerals.Direct Drive</v>
      </c>
    </row>
    <row r="161" spans="1:116" s="12" customFormat="1" x14ac:dyDescent="0.3">
      <c r="A161" s="10" t="s">
        <v>81</v>
      </c>
      <c r="B161" s="41"/>
      <c r="D161" s="39"/>
      <c r="E161" s="39"/>
      <c r="F161" s="10" t="s">
        <v>87</v>
      </c>
      <c r="G161" s="10" t="s">
        <v>309</v>
      </c>
      <c r="H161" s="11"/>
      <c r="I161" s="10"/>
      <c r="J161" s="10" t="s">
        <v>269</v>
      </c>
      <c r="K161" s="39" t="s">
        <v>38</v>
      </c>
      <c r="L161" s="24"/>
      <c r="M161" s="27" t="s">
        <v>149</v>
      </c>
      <c r="N161" s="37">
        <v>5.0999999999999996</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4"/>
        <v>.Industrial Minerals.Products.Lime.KilnsVertical Shaft Residual Oilservice_requestCIMS.Generic Fuels.Fuel Oil</v>
      </c>
    </row>
    <row r="162" spans="1:116" s="12" customFormat="1" x14ac:dyDescent="0.3">
      <c r="A162" s="10" t="s">
        <v>81</v>
      </c>
      <c r="B162" s="41"/>
      <c r="D162" s="39"/>
      <c r="E162" s="39"/>
      <c r="F162" s="10" t="s">
        <v>87</v>
      </c>
      <c r="G162" s="10" t="s">
        <v>309</v>
      </c>
      <c r="H162" s="11"/>
      <c r="I162" s="10"/>
      <c r="J162" s="10" t="s">
        <v>189</v>
      </c>
      <c r="K162" s="39" t="s">
        <v>38</v>
      </c>
      <c r="L162" s="24"/>
      <c r="M162" s="27" t="s">
        <v>149</v>
      </c>
      <c r="N162" s="37">
        <v>3.4189240497586697E-2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4"/>
        <v>.Industrial Minerals.Products.Lime.KilnsVertical Shaft Residual Oilservice_request.Industrial Minerals.Ventilation</v>
      </c>
    </row>
    <row r="163" spans="1:116" s="12" customFormat="1" x14ac:dyDescent="0.3">
      <c r="A163" s="10" t="s">
        <v>81</v>
      </c>
      <c r="B163" s="41"/>
      <c r="D163" s="39"/>
      <c r="E163" s="39"/>
      <c r="F163" s="10" t="s">
        <v>87</v>
      </c>
      <c r="G163" s="10" t="s">
        <v>309</v>
      </c>
      <c r="H163" s="11"/>
      <c r="I163" s="10"/>
      <c r="J163" s="10" t="s">
        <v>198</v>
      </c>
      <c r="K163" s="39" t="s">
        <v>38</v>
      </c>
      <c r="L163" s="24"/>
      <c r="M163" s="27" t="s">
        <v>149</v>
      </c>
      <c r="N163" s="37">
        <v>3.7729110091814899E-2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4"/>
        <v>.Industrial Minerals.Products.Lime.KilnsVertical Shaft Residual Oilservice_request.Industrial Minerals.Conveyance</v>
      </c>
    </row>
    <row r="164" spans="1:116" s="12" customFormat="1" x14ac:dyDescent="0.3">
      <c r="A164" s="10" t="s">
        <v>81</v>
      </c>
      <c r="B164" s="41"/>
      <c r="D164" s="39"/>
      <c r="E164" s="39"/>
      <c r="F164" s="10" t="s">
        <v>87</v>
      </c>
      <c r="G164" s="10" t="s">
        <v>309</v>
      </c>
      <c r="H164" s="11"/>
      <c r="I164" s="10"/>
      <c r="J164" s="10" t="s">
        <v>228</v>
      </c>
      <c r="K164" s="39" t="s">
        <v>38</v>
      </c>
      <c r="L164" s="24"/>
      <c r="M164" s="27" t="s">
        <v>149</v>
      </c>
      <c r="N164" s="37">
        <v>0.28501850016193497</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4"/>
        <v>.Industrial Minerals.Products.Lime.KilnsVertical Shaft Residual Oilservice_request.Industrial Minerals.Direct Drive</v>
      </c>
    </row>
    <row r="165" spans="1:116" s="12" customFormat="1" x14ac:dyDescent="0.3">
      <c r="A165" s="10" t="s">
        <v>81</v>
      </c>
      <c r="B165" s="41"/>
      <c r="D165" s="39"/>
      <c r="E165" s="39"/>
      <c r="F165" s="10" t="s">
        <v>88</v>
      </c>
      <c r="G165" s="10" t="s">
        <v>309</v>
      </c>
      <c r="H165" s="11"/>
      <c r="I165" s="10"/>
      <c r="J165" s="10" t="s">
        <v>168</v>
      </c>
      <c r="K165" s="39" t="s">
        <v>38</v>
      </c>
      <c r="L165" s="24"/>
      <c r="M165" s="27" t="s">
        <v>149</v>
      </c>
      <c r="N165" s="37">
        <v>8.32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4"/>
        <v>.Industrial Minerals.Products.Lime.KilnsRotary NGservice_request.Industrial Minerals.Methane Blend</v>
      </c>
    </row>
    <row r="166" spans="1:116" s="12" customFormat="1" x14ac:dyDescent="0.3">
      <c r="A166" s="10" t="s">
        <v>81</v>
      </c>
      <c r="B166" s="41"/>
      <c r="D166" s="39"/>
      <c r="E166" s="39"/>
      <c r="F166" s="10" t="s">
        <v>88</v>
      </c>
      <c r="G166" s="10" t="s">
        <v>309</v>
      </c>
      <c r="H166" s="11"/>
      <c r="I166" s="10"/>
      <c r="J166" s="10" t="s">
        <v>189</v>
      </c>
      <c r="K166" s="39" t="s">
        <v>38</v>
      </c>
      <c r="L166" s="24"/>
      <c r="M166" s="27" t="s">
        <v>149</v>
      </c>
      <c r="N166" s="37">
        <v>1.85548164564125E-2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4"/>
        <v>.Industrial Minerals.Products.Lime.KilnsRotary NGservice_request.Industrial Minerals.Ventilation</v>
      </c>
    </row>
    <row r="167" spans="1:116" s="12" customFormat="1" x14ac:dyDescent="0.3">
      <c r="A167" s="10" t="s">
        <v>81</v>
      </c>
      <c r="B167" s="41"/>
      <c r="D167" s="39"/>
      <c r="E167" s="39"/>
      <c r="F167" s="10" t="s">
        <v>88</v>
      </c>
      <c r="G167" s="10" t="s">
        <v>309</v>
      </c>
      <c r="H167" s="11"/>
      <c r="I167" s="10"/>
      <c r="J167" s="10" t="s">
        <v>198</v>
      </c>
      <c r="K167" s="39" t="s">
        <v>38</v>
      </c>
      <c r="L167" s="24"/>
      <c r="M167" s="27" t="s">
        <v>149</v>
      </c>
      <c r="N167" s="37">
        <v>3.48087176765767E-2</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4"/>
        <v>.Industrial Minerals.Products.Lime.KilnsRotary NGservice_request.Industrial Minerals.Conveyance</v>
      </c>
    </row>
    <row r="168" spans="1:116" s="12" customFormat="1" x14ac:dyDescent="0.3">
      <c r="A168" s="10" t="s">
        <v>81</v>
      </c>
      <c r="B168" s="41"/>
      <c r="D168" s="39"/>
      <c r="E168" s="39"/>
      <c r="F168" s="10" t="s">
        <v>88</v>
      </c>
      <c r="G168" s="10" t="s">
        <v>309</v>
      </c>
      <c r="H168" s="11"/>
      <c r="I168" s="10"/>
      <c r="J168" s="10" t="s">
        <v>228</v>
      </c>
      <c r="K168" s="39" t="s">
        <v>38</v>
      </c>
      <c r="L168" s="24"/>
      <c r="M168" s="27" t="s">
        <v>149</v>
      </c>
      <c r="N168" s="37">
        <v>0.168084807899266</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4"/>
        <v>.Industrial Minerals.Products.Lime.KilnsRotary NGservice_request.Industrial Minerals.Direct Drive</v>
      </c>
    </row>
    <row r="169" spans="1:116" s="12" customFormat="1" x14ac:dyDescent="0.3">
      <c r="A169" s="10" t="s">
        <v>81</v>
      </c>
      <c r="B169" s="41"/>
      <c r="D169" s="39"/>
      <c r="E169" s="39"/>
      <c r="F169" s="10" t="s">
        <v>89</v>
      </c>
      <c r="G169" s="10" t="s">
        <v>309</v>
      </c>
      <c r="H169" s="11"/>
      <c r="I169" s="10"/>
      <c r="J169" s="10" t="s">
        <v>270</v>
      </c>
      <c r="K169" s="39" t="s">
        <v>38</v>
      </c>
      <c r="L169" s="24"/>
      <c r="M169" s="27" t="s">
        <v>149</v>
      </c>
      <c r="N169" s="37">
        <v>6.5069999999999997</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4"/>
        <v>.Industrial Minerals.Products.Lime.KilnsRotary Petcokeservice_requestCIMS.Generic Fuels.Petroleum Coke</v>
      </c>
    </row>
    <row r="170" spans="1:116" s="12" customFormat="1" x14ac:dyDescent="0.3">
      <c r="A170" s="10" t="s">
        <v>81</v>
      </c>
      <c r="B170" s="41"/>
      <c r="D170" s="39"/>
      <c r="E170" s="39"/>
      <c r="F170" s="10" t="s">
        <v>89</v>
      </c>
      <c r="G170" s="10" t="s">
        <v>309</v>
      </c>
      <c r="H170" s="11"/>
      <c r="I170" s="10"/>
      <c r="J170" s="10" t="s">
        <v>189</v>
      </c>
      <c r="K170" s="39" t="s">
        <v>38</v>
      </c>
      <c r="L170" s="24"/>
      <c r="M170" s="27" t="s">
        <v>149</v>
      </c>
      <c r="N170" s="37">
        <v>1.6932376225724601E-2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4"/>
        <v>.Industrial Minerals.Products.Lime.KilnsRotary Petcokeservice_request.Industrial Minerals.Ventilation</v>
      </c>
    </row>
    <row r="171" spans="1:116" s="12" customFormat="1" x14ac:dyDescent="0.3">
      <c r="A171" s="10" t="s">
        <v>81</v>
      </c>
      <c r="B171" s="41"/>
      <c r="D171" s="39"/>
      <c r="E171" s="39"/>
      <c r="F171" s="10" t="s">
        <v>89</v>
      </c>
      <c r="G171" s="10" t="s">
        <v>309</v>
      </c>
      <c r="H171" s="11"/>
      <c r="I171" s="10"/>
      <c r="J171" s="10" t="s">
        <v>198</v>
      </c>
      <c r="K171" s="39" t="s">
        <v>38</v>
      </c>
      <c r="L171" s="24"/>
      <c r="M171" s="27" t="s">
        <v>149</v>
      </c>
      <c r="N171" s="37">
        <v>3.1770329608197499E-2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4"/>
        <v>.Industrial Minerals.Products.Lime.KilnsRotary Petcokeservice_request.Industrial Minerals.Conveyance</v>
      </c>
    </row>
    <row r="172" spans="1:116" s="12" customFormat="1" x14ac:dyDescent="0.3">
      <c r="A172" s="10" t="s">
        <v>81</v>
      </c>
      <c r="B172" s="41"/>
      <c r="D172" s="39"/>
      <c r="E172" s="39"/>
      <c r="F172" s="10" t="s">
        <v>89</v>
      </c>
      <c r="G172" s="10" t="s">
        <v>309</v>
      </c>
      <c r="H172" s="11"/>
      <c r="I172" s="10"/>
      <c r="J172" s="10" t="s">
        <v>228</v>
      </c>
      <c r="K172" s="39" t="s">
        <v>38</v>
      </c>
      <c r="L172" s="24"/>
      <c r="M172" s="27" t="s">
        <v>149</v>
      </c>
      <c r="N172" s="37">
        <v>0.15345334690978901</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4"/>
        <v>.Industrial Minerals.Products.Lime.KilnsRotary Petcokeservice_request.Industrial Minerals.Direct Drive</v>
      </c>
    </row>
    <row r="173" spans="1:116" s="12" customFormat="1" x14ac:dyDescent="0.3">
      <c r="A173" s="10" t="s">
        <v>81</v>
      </c>
      <c r="B173" s="41"/>
      <c r="D173" s="39"/>
      <c r="E173" s="39"/>
      <c r="F173" s="10" t="s">
        <v>90</v>
      </c>
      <c r="G173" s="10" t="s">
        <v>309</v>
      </c>
      <c r="H173" s="11"/>
      <c r="I173" s="10"/>
      <c r="J173" s="10" t="s">
        <v>270</v>
      </c>
      <c r="K173" s="39" t="s">
        <v>38</v>
      </c>
      <c r="L173" s="24"/>
      <c r="M173" s="27" t="s">
        <v>149</v>
      </c>
      <c r="N173" s="37">
        <v>6.0419999999999998</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4"/>
        <v>.Industrial Minerals.Products.Lime.KilnsRotary Preheat Petcokeservice_requestCIMS.Generic Fuels.Petroleum Coke</v>
      </c>
    </row>
    <row r="174" spans="1:116" s="12" customFormat="1" x14ac:dyDescent="0.3">
      <c r="A174" s="10" t="s">
        <v>81</v>
      </c>
      <c r="B174" s="41"/>
      <c r="D174" s="39"/>
      <c r="E174" s="39"/>
      <c r="F174" s="10" t="s">
        <v>90</v>
      </c>
      <c r="G174" s="10" t="s">
        <v>309</v>
      </c>
      <c r="H174" s="11"/>
      <c r="I174" s="10"/>
      <c r="J174" s="10" t="s">
        <v>189</v>
      </c>
      <c r="K174" s="39" t="s">
        <v>38</v>
      </c>
      <c r="L174" s="24"/>
      <c r="M174" s="27" t="s">
        <v>149</v>
      </c>
      <c r="N174" s="37">
        <v>3.2271811134046501E-2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4"/>
        <v>.Industrial Minerals.Products.Lime.KilnsRotary Preheat Petcokeservice_request.Industrial Minerals.Ventilation</v>
      </c>
    </row>
    <row r="175" spans="1:116" s="12" customFormat="1" x14ac:dyDescent="0.3">
      <c r="A175" s="10" t="s">
        <v>81</v>
      </c>
      <c r="B175" s="41"/>
      <c r="D175" s="39"/>
      <c r="E175" s="39"/>
      <c r="F175" s="10" t="s">
        <v>90</v>
      </c>
      <c r="G175" s="10" t="s">
        <v>309</v>
      </c>
      <c r="H175" s="11"/>
      <c r="I175" s="10"/>
      <c r="J175" s="10" t="s">
        <v>198</v>
      </c>
      <c r="K175" s="39" t="s">
        <v>38</v>
      </c>
      <c r="L175" s="24"/>
      <c r="M175" s="27" t="s">
        <v>149</v>
      </c>
      <c r="N175" s="48">
        <v>3.63131622541236E-2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4"/>
        <v>.Industrial Minerals.Products.Lime.KilnsRotary Preheat Petcokeservice_request.Industrial Minerals.Conveyance</v>
      </c>
    </row>
    <row r="176" spans="1:116" s="12" customFormat="1" x14ac:dyDescent="0.3">
      <c r="A176" s="10" t="s">
        <v>81</v>
      </c>
      <c r="B176" s="41"/>
      <c r="D176" s="39"/>
      <c r="E176" s="39"/>
      <c r="F176" s="10" t="s">
        <v>90</v>
      </c>
      <c r="G176" s="10" t="s">
        <v>309</v>
      </c>
      <c r="H176" s="11"/>
      <c r="I176" s="10"/>
      <c r="J176" s="10" t="s">
        <v>228</v>
      </c>
      <c r="K176" s="39" t="s">
        <v>38</v>
      </c>
      <c r="L176" s="24"/>
      <c r="M176" s="27" t="s">
        <v>149</v>
      </c>
      <c r="N176" s="48">
        <v>0.15032646210155501</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4"/>
        <v>.Industrial Minerals.Products.Lime.KilnsRotary Preheat Petcokeservice_request.Industrial Minerals.Direct Drive</v>
      </c>
    </row>
    <row r="177" spans="1:116" s="12" customFormat="1" x14ac:dyDescent="0.3">
      <c r="A177" s="10" t="s">
        <v>81</v>
      </c>
      <c r="B177" s="41"/>
      <c r="D177" s="39"/>
      <c r="E177" s="39"/>
      <c r="F177" s="10" t="s">
        <v>91</v>
      </c>
      <c r="G177" s="10" t="s">
        <v>309</v>
      </c>
      <c r="H177" s="11"/>
      <c r="I177" s="10"/>
      <c r="J177" s="10" t="s">
        <v>270</v>
      </c>
      <c r="K177" s="39" t="s">
        <v>38</v>
      </c>
      <c r="L177" s="24"/>
      <c r="M177" s="27" t="s">
        <v>149</v>
      </c>
      <c r="N177" s="48">
        <v>5.4610000000000003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4"/>
        <v>.Industrial Minerals.Products.Lime.KilnsRotary Preheat Internals Petcokeservice_requestCIMS.Generic Fuels.Petroleum Coke</v>
      </c>
    </row>
    <row r="178" spans="1:116" s="12" customFormat="1" x14ac:dyDescent="0.3">
      <c r="A178" s="10" t="s">
        <v>81</v>
      </c>
      <c r="B178" s="41"/>
      <c r="D178" s="39"/>
      <c r="E178" s="39"/>
      <c r="F178" s="10" t="s">
        <v>91</v>
      </c>
      <c r="G178" s="10" t="s">
        <v>309</v>
      </c>
      <c r="H178" s="11"/>
      <c r="I178" s="10"/>
      <c r="J178" s="10" t="s">
        <v>189</v>
      </c>
      <c r="K178" s="39" t="s">
        <v>38</v>
      </c>
      <c r="L178" s="24"/>
      <c r="M178" s="27" t="s">
        <v>149</v>
      </c>
      <c r="N178" s="49">
        <v>3.8496081837231001E-2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4"/>
        <v>.Industrial Minerals.Products.Lime.KilnsRotary Preheat Internals Petcokeservice_request.Industrial Minerals.Ventilation</v>
      </c>
    </row>
    <row r="179" spans="1:116" s="12" customFormat="1" x14ac:dyDescent="0.3">
      <c r="A179" s="10" t="s">
        <v>81</v>
      </c>
      <c r="B179" s="41"/>
      <c r="D179" s="39"/>
      <c r="E179" s="39"/>
      <c r="F179" s="10" t="s">
        <v>91</v>
      </c>
      <c r="G179" s="10" t="s">
        <v>309</v>
      </c>
      <c r="H179" s="11"/>
      <c r="I179" s="10"/>
      <c r="J179" s="10" t="s">
        <v>198</v>
      </c>
      <c r="K179" s="39" t="s">
        <v>38</v>
      </c>
      <c r="L179" s="24"/>
      <c r="M179" s="27" t="s">
        <v>149</v>
      </c>
      <c r="N179" s="48">
        <v>4.2478435130737603E-2</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4"/>
        <v>.Industrial Minerals.Products.Lime.KilnsRotary Preheat Internals Petcokeservice_request.Industrial Minerals.Conveyance</v>
      </c>
    </row>
    <row r="180" spans="1:116" s="12" customFormat="1" x14ac:dyDescent="0.3">
      <c r="A180" s="10" t="s">
        <v>81</v>
      </c>
      <c r="B180" s="41"/>
      <c r="D180" s="39"/>
      <c r="E180" s="39"/>
      <c r="F180" s="10" t="s">
        <v>91</v>
      </c>
      <c r="G180" s="10" t="s">
        <v>309</v>
      </c>
      <c r="H180" s="11"/>
      <c r="I180" s="10"/>
      <c r="J180" s="10" t="s">
        <v>228</v>
      </c>
      <c r="K180" s="39" t="s">
        <v>38</v>
      </c>
      <c r="L180" s="24"/>
      <c r="M180" s="27" t="s">
        <v>149</v>
      </c>
      <c r="N180" s="48">
        <v>0.32083018089020998</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4"/>
        <v>.Industrial Minerals.Products.Lime.KilnsRotary Preheat Internals Petcokeservice_request.Industrial Minerals.Direct Drive</v>
      </c>
    </row>
    <row r="181" spans="1:116" s="12" customFormat="1" x14ac:dyDescent="0.3">
      <c r="A181" s="10" t="s">
        <v>81</v>
      </c>
      <c r="B181" s="41"/>
      <c r="D181" s="39"/>
      <c r="E181" s="39"/>
      <c r="F181" s="10" t="s">
        <v>92</v>
      </c>
      <c r="G181" s="10" t="s">
        <v>309</v>
      </c>
      <c r="H181" s="11"/>
      <c r="I181" s="10"/>
      <c r="J181" s="10" t="s">
        <v>268</v>
      </c>
      <c r="K181" s="39" t="s">
        <v>38</v>
      </c>
      <c r="L181" s="24"/>
      <c r="M181" s="27" t="s">
        <v>149</v>
      </c>
      <c r="N181" s="48">
        <v>5.94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4"/>
        <v>.Industrial Minerals.Products.Lime.KilnsRotary Coal with CCSservice_requestCIMS.Generic Fuels.Coal</v>
      </c>
    </row>
    <row r="182" spans="1:116" s="12" customFormat="1" x14ac:dyDescent="0.3">
      <c r="A182" s="10" t="s">
        <v>81</v>
      </c>
      <c r="B182" s="41"/>
      <c r="D182" s="39"/>
      <c r="E182" s="39"/>
      <c r="F182" s="10" t="s">
        <v>92</v>
      </c>
      <c r="G182" s="10" t="s">
        <v>309</v>
      </c>
      <c r="H182" s="11"/>
      <c r="I182" s="10"/>
      <c r="J182" s="10" t="s">
        <v>189</v>
      </c>
      <c r="K182" s="39" t="s">
        <v>38</v>
      </c>
      <c r="L182" s="24"/>
      <c r="M182" s="27" t="s">
        <v>149</v>
      </c>
      <c r="N182" s="37">
        <v>1.6932376225724601E-2</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4"/>
        <v>.Industrial Minerals.Products.Lime.KilnsRotary Coal with CCSservice_request.Industrial Minerals.Ventilation</v>
      </c>
    </row>
    <row r="183" spans="1:116" s="12" customFormat="1" x14ac:dyDescent="0.3">
      <c r="A183" s="10" t="s">
        <v>81</v>
      </c>
      <c r="B183" s="41"/>
      <c r="D183" s="39"/>
      <c r="E183" s="39"/>
      <c r="F183" s="10" t="s">
        <v>92</v>
      </c>
      <c r="G183" s="10" t="s">
        <v>309</v>
      </c>
      <c r="H183" s="11"/>
      <c r="I183" s="10"/>
      <c r="J183" s="10" t="s">
        <v>198</v>
      </c>
      <c r="K183" s="39" t="s">
        <v>38</v>
      </c>
      <c r="L183" s="24"/>
      <c r="M183" s="27" t="s">
        <v>149</v>
      </c>
      <c r="N183" s="37">
        <v>3.1770329608197499E-2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4"/>
        <v>.Industrial Minerals.Products.Lime.KilnsRotary Coal with CCSservice_request.Industrial Minerals.Conveyance</v>
      </c>
    </row>
    <row r="184" spans="1:116" s="12" customFormat="1" x14ac:dyDescent="0.3">
      <c r="A184" s="10" t="s">
        <v>81</v>
      </c>
      <c r="B184" s="41"/>
      <c r="D184" s="39"/>
      <c r="E184" s="39"/>
      <c r="F184" s="10" t="s">
        <v>92</v>
      </c>
      <c r="G184" s="10" t="s">
        <v>309</v>
      </c>
      <c r="H184" s="11"/>
      <c r="I184" s="10"/>
      <c r="J184" s="10" t="s">
        <v>228</v>
      </c>
      <c r="K184" s="39" t="s">
        <v>38</v>
      </c>
      <c r="L184" s="24"/>
      <c r="M184" s="27" t="s">
        <v>149</v>
      </c>
      <c r="N184" s="37">
        <v>0.15345334690978901</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4"/>
        <v>.Industrial Minerals.Products.Lime.KilnsRotary Coal with CCSservice_request.Industrial Minerals.Direct Drive</v>
      </c>
    </row>
    <row r="185" spans="1:116" s="12" customFormat="1" x14ac:dyDescent="0.3">
      <c r="A185" s="10" t="s">
        <v>81</v>
      </c>
      <c r="B185" s="41"/>
      <c r="D185" s="39"/>
      <c r="E185" s="39"/>
      <c r="F185" s="10" t="s">
        <v>92</v>
      </c>
      <c r="G185" s="10" t="s">
        <v>309</v>
      </c>
      <c r="H185" s="11"/>
      <c r="I185" s="10"/>
      <c r="J185" s="10" t="s">
        <v>175</v>
      </c>
      <c r="K185" s="39" t="s">
        <v>38</v>
      </c>
      <c r="L185" s="24" t="s">
        <v>273</v>
      </c>
      <c r="M185" s="27" t="s">
        <v>176</v>
      </c>
      <c r="N185" s="37">
        <v>1.23363217064881</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4"/>
        <v>.Industrial Minerals.Products.Lime.KilnsRotary Coal with CCSservice_request.Industrial Minerals.CCS</v>
      </c>
    </row>
    <row r="186" spans="1:116" s="12" customFormat="1" x14ac:dyDescent="0.3">
      <c r="A186" s="10" t="s">
        <v>81</v>
      </c>
      <c r="B186" s="41"/>
      <c r="D186" s="39"/>
      <c r="E186" s="39"/>
      <c r="F186" s="10" t="s">
        <v>93</v>
      </c>
      <c r="G186" s="10" t="s">
        <v>309</v>
      </c>
      <c r="H186" s="11"/>
      <c r="I186" s="10"/>
      <c r="J186" s="10" t="s">
        <v>274</v>
      </c>
      <c r="K186" s="39" t="s">
        <v>38</v>
      </c>
      <c r="L186" s="24"/>
      <c r="M186" s="27" t="s">
        <v>149</v>
      </c>
      <c r="N186" s="37">
        <v>8.32</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4"/>
        <v>.Industrial Minerals.Products.Lime.KilnsRotary NG with CCSservice_requestCIMS.Generic Fuels.Natural Gas</v>
      </c>
    </row>
    <row r="187" spans="1:116" s="12" customFormat="1" x14ac:dyDescent="0.3">
      <c r="A187" s="10" t="s">
        <v>81</v>
      </c>
      <c r="B187" s="41"/>
      <c r="D187" s="39"/>
      <c r="E187" s="39"/>
      <c r="F187" s="10" t="s">
        <v>93</v>
      </c>
      <c r="G187" s="10" t="s">
        <v>309</v>
      </c>
      <c r="H187" s="11"/>
      <c r="I187" s="10"/>
      <c r="J187" s="10" t="s">
        <v>189</v>
      </c>
      <c r="K187" s="39" t="s">
        <v>38</v>
      </c>
      <c r="L187" s="24"/>
      <c r="M187" s="27" t="s">
        <v>149</v>
      </c>
      <c r="N187" s="37">
        <v>1.85548164564125E-2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4"/>
        <v>.Industrial Minerals.Products.Lime.KilnsRotary NG with CCSservice_request.Industrial Minerals.Ventilation</v>
      </c>
    </row>
    <row r="188" spans="1:116" s="12" customFormat="1" x14ac:dyDescent="0.3">
      <c r="A188" s="10" t="s">
        <v>81</v>
      </c>
      <c r="B188" s="41"/>
      <c r="D188" s="39"/>
      <c r="E188" s="39"/>
      <c r="F188" s="10" t="s">
        <v>93</v>
      </c>
      <c r="G188" s="10" t="s">
        <v>309</v>
      </c>
      <c r="H188" s="11"/>
      <c r="I188" s="10"/>
      <c r="J188" s="10" t="s">
        <v>198</v>
      </c>
      <c r="K188" s="39" t="s">
        <v>38</v>
      </c>
      <c r="L188" s="24"/>
      <c r="M188" s="27" t="s">
        <v>149</v>
      </c>
      <c r="N188" s="37">
        <v>3.48087176765767E-2</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4"/>
        <v>.Industrial Minerals.Products.Lime.KilnsRotary NG with CCSservice_request.Industrial Minerals.Conveyance</v>
      </c>
    </row>
    <row r="189" spans="1:116" s="12" customFormat="1" x14ac:dyDescent="0.3">
      <c r="A189" s="10" t="s">
        <v>81</v>
      </c>
      <c r="B189" s="41"/>
      <c r="D189" s="39"/>
      <c r="E189" s="39"/>
      <c r="F189" s="10" t="s">
        <v>93</v>
      </c>
      <c r="G189" s="10" t="s">
        <v>309</v>
      </c>
      <c r="H189" s="11"/>
      <c r="I189" s="10"/>
      <c r="J189" s="10" t="s">
        <v>228</v>
      </c>
      <c r="K189" s="39" t="s">
        <v>38</v>
      </c>
      <c r="L189" s="24"/>
      <c r="M189" s="27" t="s">
        <v>149</v>
      </c>
      <c r="N189" s="37">
        <v>0.168084807899266</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4"/>
        <v>.Industrial Minerals.Products.Lime.KilnsRotary NG with CCSservice_request.Industrial Minerals.Direct Drive</v>
      </c>
    </row>
    <row r="190" spans="1:116" s="12" customFormat="1" x14ac:dyDescent="0.3">
      <c r="A190" s="10" t="s">
        <v>81</v>
      </c>
      <c r="B190" s="41"/>
      <c r="D190" s="39"/>
      <c r="E190" s="39"/>
      <c r="F190" s="10" t="s">
        <v>93</v>
      </c>
      <c r="G190" s="10" t="s">
        <v>309</v>
      </c>
      <c r="H190" s="11"/>
      <c r="I190" s="10"/>
      <c r="J190" s="10" t="s">
        <v>175</v>
      </c>
      <c r="K190" s="39" t="s">
        <v>38</v>
      </c>
      <c r="L190" s="24" t="s">
        <v>275</v>
      </c>
      <c r="M190" s="27" t="s">
        <v>176</v>
      </c>
      <c r="N190" s="37">
        <v>1.15743471303391</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4"/>
        <v>.Industrial Minerals.Products.Lime.KilnsRotary NG with CCSservice_request.Industrial Minerals.CCS</v>
      </c>
    </row>
    <row r="191" spans="1:116" s="12" customFormat="1" x14ac:dyDescent="0.3">
      <c r="A191" s="10" t="s">
        <v>81</v>
      </c>
      <c r="B191" s="41"/>
      <c r="D191" s="39"/>
      <c r="E191" s="39"/>
      <c r="F191" s="10" t="s">
        <v>94</v>
      </c>
      <c r="G191" s="10" t="s">
        <v>309</v>
      </c>
      <c r="H191" s="11"/>
      <c r="I191" s="10"/>
      <c r="J191" s="10" t="s">
        <v>268</v>
      </c>
      <c r="K191" s="39" t="s">
        <v>38</v>
      </c>
      <c r="L191" s="24"/>
      <c r="M191" s="27" t="s">
        <v>149</v>
      </c>
      <c r="N191" s="37">
        <v>5.16</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4"/>
        <v>.Industrial Minerals.Products.Lime.KilnsRotary Preheat Internals Coalservice_requestCIMS.Generic Fuels.Coal</v>
      </c>
    </row>
    <row r="192" spans="1:116" s="12" customFormat="1" x14ac:dyDescent="0.3">
      <c r="A192" s="10" t="s">
        <v>81</v>
      </c>
      <c r="B192" s="41"/>
      <c r="D192" s="39"/>
      <c r="E192" s="39"/>
      <c r="F192" s="10" t="s">
        <v>94</v>
      </c>
      <c r="G192" s="10" t="s">
        <v>309</v>
      </c>
      <c r="H192" s="11"/>
      <c r="I192" s="10"/>
      <c r="J192" s="10" t="s">
        <v>189</v>
      </c>
      <c r="K192" s="39" t="s">
        <v>38</v>
      </c>
      <c r="L192" s="24"/>
      <c r="M192" s="27" t="s">
        <v>149</v>
      </c>
      <c r="N192" s="37">
        <v>3.8496081837231001E-2</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4"/>
        <v>.Industrial Minerals.Products.Lime.KilnsRotary Preheat Internals Coalservice_request.Industrial Minerals.Ventilation</v>
      </c>
    </row>
    <row r="193" spans="1:116" s="12" customFormat="1" x14ac:dyDescent="0.3">
      <c r="A193" s="10" t="s">
        <v>81</v>
      </c>
      <c r="B193" s="41"/>
      <c r="D193" s="39"/>
      <c r="E193" s="39"/>
      <c r="F193" s="10" t="s">
        <v>94</v>
      </c>
      <c r="G193" s="10" t="s">
        <v>309</v>
      </c>
      <c r="H193" s="11"/>
      <c r="I193" s="10"/>
      <c r="J193" s="10" t="s">
        <v>198</v>
      </c>
      <c r="K193" s="39" t="s">
        <v>38</v>
      </c>
      <c r="L193" s="24"/>
      <c r="M193" s="27" t="s">
        <v>149</v>
      </c>
      <c r="N193" s="37">
        <v>4.2478435130737603E-2</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4"/>
        <v>.Industrial Minerals.Products.Lime.KilnsRotary Preheat Internals Coalservice_request.Industrial Minerals.Conveyance</v>
      </c>
    </row>
    <row r="194" spans="1:116" s="12" customFormat="1" x14ac:dyDescent="0.3">
      <c r="A194" s="10" t="s">
        <v>81</v>
      </c>
      <c r="B194" s="41"/>
      <c r="D194" s="39"/>
      <c r="E194" s="39"/>
      <c r="F194" s="10" t="s">
        <v>94</v>
      </c>
      <c r="G194" s="10" t="s">
        <v>309</v>
      </c>
      <c r="H194" s="11"/>
      <c r="I194" s="10"/>
      <c r="J194" s="10" t="s">
        <v>228</v>
      </c>
      <c r="K194" s="39" t="s">
        <v>38</v>
      </c>
      <c r="L194" s="24"/>
      <c r="M194" s="27" t="s">
        <v>149</v>
      </c>
      <c r="N194" s="37">
        <v>0.32083018089020998</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4"/>
        <v>.Industrial Minerals.Products.Lime.KilnsRotary Preheat Internals Coalservice_request.Industrial Minerals.Direct Drive</v>
      </c>
    </row>
    <row r="195" spans="1:116" s="12" customFormat="1" x14ac:dyDescent="0.3">
      <c r="A195" s="10" t="s">
        <v>81</v>
      </c>
      <c r="B195" s="41"/>
      <c r="D195" s="39"/>
      <c r="E195" s="39"/>
      <c r="F195" s="10" t="s">
        <v>95</v>
      </c>
      <c r="G195" s="10" t="s">
        <v>309</v>
      </c>
      <c r="H195" s="11"/>
      <c r="I195" s="10"/>
      <c r="J195" s="10" t="s">
        <v>269</v>
      </c>
      <c r="K195" s="39" t="s">
        <v>38</v>
      </c>
      <c r="L195" s="24"/>
      <c r="M195" s="27" t="s">
        <v>149</v>
      </c>
      <c r="N195" s="37">
        <v>5.94</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5">_xlfn.CONCAT(A195,C195,F195:J195)</f>
        <v>.Industrial Minerals.Products.Lime.KilnsRotary Residual Oilservice_requestCIMS.Generic Fuels.Fuel Oil</v>
      </c>
    </row>
    <row r="196" spans="1:116" s="12" customFormat="1" x14ac:dyDescent="0.3">
      <c r="A196" s="10" t="s">
        <v>81</v>
      </c>
      <c r="B196" s="41"/>
      <c r="D196" s="39"/>
      <c r="E196" s="39"/>
      <c r="F196" s="10" t="s">
        <v>95</v>
      </c>
      <c r="G196" s="10" t="s">
        <v>309</v>
      </c>
      <c r="H196" s="11"/>
      <c r="I196" s="10"/>
      <c r="J196" s="10" t="s">
        <v>189</v>
      </c>
      <c r="K196" s="39" t="s">
        <v>38</v>
      </c>
      <c r="L196" s="24"/>
      <c r="M196" s="27" t="s">
        <v>149</v>
      </c>
      <c r="N196" s="37">
        <v>1.77583457977111E-2</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5"/>
        <v>.Industrial Minerals.Products.Lime.KilnsRotary Residual Oilservice_request.Industrial Minerals.Ventilation</v>
      </c>
    </row>
    <row r="197" spans="1:116" s="12" customFormat="1" x14ac:dyDescent="0.3">
      <c r="A197" s="10" t="s">
        <v>81</v>
      </c>
      <c r="B197" s="41"/>
      <c r="D197" s="39"/>
      <c r="E197" s="39"/>
      <c r="F197" s="10" t="s">
        <v>95</v>
      </c>
      <c r="G197" s="10" t="s">
        <v>309</v>
      </c>
      <c r="H197" s="11"/>
      <c r="I197" s="10"/>
      <c r="J197" s="10" t="s">
        <v>198</v>
      </c>
      <c r="K197" s="39" t="s">
        <v>38</v>
      </c>
      <c r="L197" s="24"/>
      <c r="M197" s="27" t="s">
        <v>149</v>
      </c>
      <c r="N197" s="37">
        <v>3.3274774185744503E-2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5"/>
        <v>.Industrial Minerals.Products.Lime.KilnsRotary Residual Oilservice_request.Industrial Minerals.Conveyance</v>
      </c>
    </row>
    <row r="198" spans="1:116" s="12" customFormat="1" x14ac:dyDescent="0.3">
      <c r="A198" s="10" t="s">
        <v>81</v>
      </c>
      <c r="B198" s="41"/>
      <c r="D198" s="39"/>
      <c r="E198" s="39"/>
      <c r="F198" s="10" t="s">
        <v>95</v>
      </c>
      <c r="G198" s="10" t="s">
        <v>309</v>
      </c>
      <c r="H198" s="11"/>
      <c r="I198" s="10"/>
      <c r="J198" s="10" t="s">
        <v>228</v>
      </c>
      <c r="K198" s="39" t="s">
        <v>38</v>
      </c>
      <c r="L198" s="24"/>
      <c r="M198" s="27" t="s">
        <v>149</v>
      </c>
      <c r="N198" s="37">
        <v>0.160769077404528</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5"/>
        <v>.Industrial Minerals.Products.Lime.KilnsRotary Residual Oilservice_request.Industrial Minerals.Direct Drive</v>
      </c>
    </row>
    <row r="199" spans="1:116" s="12" customFormat="1" x14ac:dyDescent="0.3">
      <c r="A199" s="10" t="s">
        <v>81</v>
      </c>
      <c r="B199" s="41"/>
      <c r="D199" s="39"/>
      <c r="E199" s="39"/>
      <c r="F199" s="10" t="s">
        <v>96</v>
      </c>
      <c r="G199" s="10" t="s">
        <v>309</v>
      </c>
      <c r="H199" s="11"/>
      <c r="I199" s="10"/>
      <c r="J199" s="10" t="s">
        <v>269</v>
      </c>
      <c r="K199" s="39" t="s">
        <v>38</v>
      </c>
      <c r="L199" s="24"/>
      <c r="M199" s="27" t="s">
        <v>149</v>
      </c>
      <c r="N199" s="37">
        <v>5.64</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5"/>
        <v>.Industrial Minerals.Products.Lime.KilnsRotary Preheat Residual Oilservice_requestCIMS.Generic Fuels.Fuel Oil</v>
      </c>
    </row>
    <row r="200" spans="1:116" s="12" customFormat="1" x14ac:dyDescent="0.3">
      <c r="A200" s="10" t="s">
        <v>81</v>
      </c>
      <c r="B200" s="41"/>
      <c r="D200" s="39"/>
      <c r="E200" s="39"/>
      <c r="F200" s="10" t="s">
        <v>96</v>
      </c>
      <c r="G200" s="10" t="s">
        <v>309</v>
      </c>
      <c r="H200" s="11"/>
      <c r="I200" s="10"/>
      <c r="J200" s="10" t="s">
        <v>189</v>
      </c>
      <c r="K200" s="39" t="s">
        <v>38</v>
      </c>
      <c r="L200" s="24"/>
      <c r="M200" s="27" t="s">
        <v>149</v>
      </c>
      <c r="N200" s="37">
        <v>2.9587410025090199E-2</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5"/>
        <v>.Industrial Minerals.Products.Lime.KilnsRotary Preheat Residual Oilservice_request.Industrial Minerals.Ventilation</v>
      </c>
    </row>
    <row r="201" spans="1:116" s="12" customFormat="1" x14ac:dyDescent="0.3">
      <c r="A201" s="10" t="s">
        <v>81</v>
      </c>
      <c r="B201" s="41"/>
      <c r="D201" s="39"/>
      <c r="E201" s="39"/>
      <c r="F201" s="10" t="s">
        <v>96</v>
      </c>
      <c r="G201" s="10" t="s">
        <v>309</v>
      </c>
      <c r="H201" s="11"/>
      <c r="I201" s="10"/>
      <c r="J201" s="10" t="s">
        <v>198</v>
      </c>
      <c r="K201" s="39" t="s">
        <v>38</v>
      </c>
      <c r="L201" s="24"/>
      <c r="M201" s="27" t="s">
        <v>149</v>
      </c>
      <c r="N201" s="37">
        <v>3.3274774185744503E-2</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5"/>
        <v>.Industrial Minerals.Products.Lime.KilnsRotary Preheat Residual Oilservice_request.Industrial Minerals.Conveyance</v>
      </c>
    </row>
    <row r="202" spans="1:116" s="12" customFormat="1" x14ac:dyDescent="0.3">
      <c r="A202" s="10" t="s">
        <v>81</v>
      </c>
      <c r="B202" s="41"/>
      <c r="D202" s="39"/>
      <c r="E202" s="39"/>
      <c r="F202" s="10" t="s">
        <v>96</v>
      </c>
      <c r="G202" s="10" t="s">
        <v>309</v>
      </c>
      <c r="H202" s="11"/>
      <c r="I202" s="10"/>
      <c r="J202" s="10" t="s">
        <v>228</v>
      </c>
      <c r="K202" s="39" t="s">
        <v>38</v>
      </c>
      <c r="L202" s="24"/>
      <c r="M202" s="27" t="s">
        <v>149</v>
      </c>
      <c r="N202" s="37">
        <v>0.13778942395533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5"/>
        <v>.Industrial Minerals.Products.Lime.KilnsRotary Preheat Residual Oilservice_request.Industrial Minerals.Direct Drive</v>
      </c>
    </row>
    <row r="203" spans="1:116" s="12" customFormat="1" x14ac:dyDescent="0.3">
      <c r="A203" s="10" t="s">
        <v>81</v>
      </c>
      <c r="B203" s="41"/>
      <c r="D203" s="39"/>
      <c r="E203" s="39"/>
      <c r="F203" s="10" t="s">
        <v>97</v>
      </c>
      <c r="G203" s="10" t="s">
        <v>309</v>
      </c>
      <c r="H203" s="11"/>
      <c r="I203" s="10"/>
      <c r="J203" s="10" t="s">
        <v>269</v>
      </c>
      <c r="K203" s="39" t="s">
        <v>38</v>
      </c>
      <c r="L203" s="24"/>
      <c r="M203" s="27" t="s">
        <v>149</v>
      </c>
      <c r="N203" s="37">
        <v>5.0599999999999996</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5"/>
        <v>.Industrial Minerals.Products.Lime.KilnsRotary Preheat Internals Residual Oilservice_requestCIMS.Generic Fuels.Fuel Oil</v>
      </c>
    </row>
    <row r="204" spans="1:116" s="12" customFormat="1" x14ac:dyDescent="0.3">
      <c r="A204" s="10" t="s">
        <v>81</v>
      </c>
      <c r="B204" s="41"/>
      <c r="D204" s="39"/>
      <c r="E204" s="39"/>
      <c r="F204" s="10" t="s">
        <v>97</v>
      </c>
      <c r="G204" s="10" t="s">
        <v>309</v>
      </c>
      <c r="H204" s="11"/>
      <c r="I204" s="10"/>
      <c r="J204" s="10" t="s">
        <v>189</v>
      </c>
      <c r="K204" s="39" t="s">
        <v>38</v>
      </c>
      <c r="L204" s="24"/>
      <c r="M204" s="27" t="s">
        <v>149</v>
      </c>
      <c r="N204" s="37">
        <v>3.4189240497586697E-2</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5"/>
        <v>.Industrial Minerals.Products.Lime.KilnsRotary Preheat Internals Residual Oilservice_request.Industrial Minerals.Ventilation</v>
      </c>
    </row>
    <row r="205" spans="1:116" s="12" customFormat="1" x14ac:dyDescent="0.3">
      <c r="A205" s="10" t="s">
        <v>81</v>
      </c>
      <c r="B205" s="41"/>
      <c r="D205" s="39"/>
      <c r="E205" s="39"/>
      <c r="F205" s="10" t="s">
        <v>97</v>
      </c>
      <c r="G205" s="10" t="s">
        <v>309</v>
      </c>
      <c r="H205" s="11"/>
      <c r="I205" s="10"/>
      <c r="J205" s="10" t="s">
        <v>198</v>
      </c>
      <c r="K205" s="39" t="s">
        <v>38</v>
      </c>
      <c r="L205" s="24"/>
      <c r="M205" s="27" t="s">
        <v>149</v>
      </c>
      <c r="N205" s="37">
        <v>3.7729110091814899E-2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5"/>
        <v>.Industrial Minerals.Products.Lime.KilnsRotary Preheat Internals Residual Oilservice_request.Industrial Minerals.Conveyance</v>
      </c>
    </row>
    <row r="206" spans="1:116" s="12" customFormat="1" x14ac:dyDescent="0.3">
      <c r="A206" s="10" t="s">
        <v>81</v>
      </c>
      <c r="B206" s="41"/>
      <c r="D206" s="39"/>
      <c r="E206" s="39"/>
      <c r="F206" s="10" t="s">
        <v>97</v>
      </c>
      <c r="G206" s="10" t="s">
        <v>309</v>
      </c>
      <c r="H206" s="11"/>
      <c r="I206" s="10"/>
      <c r="J206" s="10" t="s">
        <v>228</v>
      </c>
      <c r="K206" s="39" t="s">
        <v>38</v>
      </c>
      <c r="L206" s="24"/>
      <c r="M206" s="27" t="s">
        <v>149</v>
      </c>
      <c r="N206" s="37">
        <v>0.28501850016193497</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5"/>
        <v>.Industrial Minerals.Products.Lime.KilnsRotary Preheat Internals Residual Oilservice_request.Industrial Minerals.Direct Drive</v>
      </c>
    </row>
    <row r="207" spans="1:116" s="12" customFormat="1" x14ac:dyDescent="0.3">
      <c r="A207" s="10" t="s">
        <v>81</v>
      </c>
      <c r="B207" s="41"/>
      <c r="D207" s="39"/>
      <c r="E207" s="39"/>
      <c r="F207" s="10" t="s">
        <v>59</v>
      </c>
      <c r="G207" s="10" t="s">
        <v>309</v>
      </c>
      <c r="H207" s="11"/>
      <c r="I207" s="10"/>
      <c r="J207" s="10" t="s">
        <v>148</v>
      </c>
      <c r="K207" s="39" t="s">
        <v>38</v>
      </c>
      <c r="L207" s="24"/>
      <c r="M207" s="27" t="s">
        <v>149</v>
      </c>
      <c r="N207" s="37">
        <v>2.637</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5"/>
        <v>.Industrial Minerals.Products.Lime.KilnsStd process with calcium mineralsservice_request.Industrial Minerals.Heat</v>
      </c>
    </row>
    <row r="208" spans="1:116" s="12" customFormat="1" x14ac:dyDescent="0.3">
      <c r="A208" s="10" t="s">
        <v>81</v>
      </c>
      <c r="B208" s="41"/>
      <c r="D208" s="39"/>
      <c r="E208" s="39"/>
      <c r="F208" s="10" t="s">
        <v>59</v>
      </c>
      <c r="G208" s="10" t="s">
        <v>309</v>
      </c>
      <c r="H208" s="11"/>
      <c r="I208" s="10"/>
      <c r="J208" s="10" t="s">
        <v>189</v>
      </c>
      <c r="K208" s="39" t="s">
        <v>38</v>
      </c>
      <c r="L208" s="24"/>
      <c r="M208" s="27" t="s">
        <v>149</v>
      </c>
      <c r="N208" s="37">
        <v>5.0000000000000001E-3</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5"/>
        <v>.Industrial Minerals.Products.Lime.KilnsStd process with calcium mineralsservice_request.Industrial Minerals.Ventilation</v>
      </c>
    </row>
    <row r="209" spans="1:116" s="12" customFormat="1" x14ac:dyDescent="0.3">
      <c r="A209" s="10" t="s">
        <v>81</v>
      </c>
      <c r="B209" s="41"/>
      <c r="D209" s="39"/>
      <c r="E209" s="39"/>
      <c r="F209" s="10" t="s">
        <v>59</v>
      </c>
      <c r="G209" s="10" t="s">
        <v>309</v>
      </c>
      <c r="H209" s="11"/>
      <c r="I209" s="10"/>
      <c r="J209" s="10" t="s">
        <v>228</v>
      </c>
      <c r="K209" s="39" t="s">
        <v>38</v>
      </c>
      <c r="L209" s="24"/>
      <c r="M209" s="27" t="s">
        <v>149</v>
      </c>
      <c r="N209" s="37">
        <v>0.10114569</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5"/>
        <v>.Industrial Minerals.Products.Lime.KilnsStd process with calcium mineralsservice_request.Industrial Minerals.Direct Drive</v>
      </c>
    </row>
    <row r="210" spans="1:116" s="12" customFormat="1" x14ac:dyDescent="0.3">
      <c r="A210" s="10" t="s">
        <v>81</v>
      </c>
      <c r="B210" s="41"/>
      <c r="D210" s="39"/>
      <c r="E210" s="39"/>
      <c r="F210" s="10" t="s">
        <v>62</v>
      </c>
      <c r="G210" s="10" t="s">
        <v>309</v>
      </c>
      <c r="H210" s="11"/>
      <c r="I210" s="10"/>
      <c r="J210" s="10" t="s">
        <v>265</v>
      </c>
      <c r="K210" s="39" t="s">
        <v>63</v>
      </c>
      <c r="L210" s="24" t="s">
        <v>266</v>
      </c>
      <c r="M210" s="27" t="s">
        <v>149</v>
      </c>
      <c r="N210" s="37">
        <v>6.15</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5"/>
        <v>.Industrial Minerals.Products.Lime.KilnsElectrochemical synthesisservice_request.Electricity</v>
      </c>
    </row>
    <row r="211" spans="1:116" s="12" customFormat="1" x14ac:dyDescent="0.3">
      <c r="A211" s="10" t="s">
        <v>81</v>
      </c>
      <c r="B211" s="41"/>
      <c r="D211" s="39"/>
      <c r="E211" s="39"/>
      <c r="F211" s="10" t="s">
        <v>82</v>
      </c>
      <c r="G211" s="10" t="s">
        <v>311</v>
      </c>
      <c r="H211" s="11" t="s">
        <v>262</v>
      </c>
      <c r="I211" s="10" t="s">
        <v>263</v>
      </c>
      <c r="J211" s="10"/>
      <c r="K211" s="39" t="s">
        <v>38</v>
      </c>
      <c r="L211" s="24"/>
      <c r="M211" s="27" t="s">
        <v>176</v>
      </c>
      <c r="N211" s="37">
        <v>0.75</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5"/>
        <v>.Industrial Minerals.Products.Lime.KilnsRotary Preheat NGemissionsCO2Process</v>
      </c>
    </row>
    <row r="212" spans="1:116" s="12" customFormat="1" x14ac:dyDescent="0.3">
      <c r="A212" s="10" t="s">
        <v>81</v>
      </c>
      <c r="B212" s="41"/>
      <c r="D212" s="39"/>
      <c r="E212" s="39"/>
      <c r="F212" s="10" t="s">
        <v>83</v>
      </c>
      <c r="G212" s="10" t="s">
        <v>311</v>
      </c>
      <c r="H212" s="11" t="s">
        <v>262</v>
      </c>
      <c r="I212" s="10" t="s">
        <v>263</v>
      </c>
      <c r="J212" s="10"/>
      <c r="K212" s="39" t="s">
        <v>38</v>
      </c>
      <c r="L212" s="24"/>
      <c r="M212" s="27" t="s">
        <v>176</v>
      </c>
      <c r="N212" s="37">
        <v>0.75</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5"/>
        <v>.Industrial Minerals.Products.Lime.KilnsRotary Preheat Internals NGemissionsCO2Process</v>
      </c>
    </row>
    <row r="213" spans="1:116" s="12" customFormat="1" x14ac:dyDescent="0.3">
      <c r="A213" s="10" t="s">
        <v>81</v>
      </c>
      <c r="B213" s="41"/>
      <c r="D213" s="39"/>
      <c r="E213" s="39"/>
      <c r="F213" s="10" t="s">
        <v>84</v>
      </c>
      <c r="G213" s="10" t="s">
        <v>311</v>
      </c>
      <c r="H213" s="11" t="s">
        <v>262</v>
      </c>
      <c r="I213" s="10" t="s">
        <v>263</v>
      </c>
      <c r="J213" s="10"/>
      <c r="K213" s="39" t="s">
        <v>38</v>
      </c>
      <c r="L213" s="24"/>
      <c r="M213" s="27" t="s">
        <v>176</v>
      </c>
      <c r="N213" s="37">
        <v>0.75</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5"/>
        <v>.Industrial Minerals.Products.Lime.KilnsRotary CoalemissionsCO2Process</v>
      </c>
    </row>
    <row r="214" spans="1:116" s="12" customFormat="1" x14ac:dyDescent="0.3">
      <c r="A214" s="10" t="s">
        <v>81</v>
      </c>
      <c r="B214" s="41"/>
      <c r="D214" s="39"/>
      <c r="E214" s="39"/>
      <c r="F214" s="10" t="s">
        <v>85</v>
      </c>
      <c r="G214" s="10" t="s">
        <v>311</v>
      </c>
      <c r="H214" s="11" t="s">
        <v>262</v>
      </c>
      <c r="I214" s="10" t="s">
        <v>263</v>
      </c>
      <c r="J214" s="10"/>
      <c r="K214" s="39" t="s">
        <v>38</v>
      </c>
      <c r="L214" s="24"/>
      <c r="M214" s="27" t="s">
        <v>176</v>
      </c>
      <c r="N214" s="37">
        <v>0.75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5"/>
        <v>.Industrial Minerals.Products.Lime.KilnsRotary Preheat CoalemissionsCO2Process</v>
      </c>
    </row>
    <row r="215" spans="1:116" s="12" customFormat="1" x14ac:dyDescent="0.3">
      <c r="A215" s="10" t="s">
        <v>81</v>
      </c>
      <c r="B215" s="41"/>
      <c r="D215" s="39"/>
      <c r="E215" s="39"/>
      <c r="F215" s="10" t="s">
        <v>86</v>
      </c>
      <c r="G215" s="10" t="s">
        <v>311</v>
      </c>
      <c r="H215" s="11" t="s">
        <v>262</v>
      </c>
      <c r="I215" s="10" t="s">
        <v>263</v>
      </c>
      <c r="J215" s="10"/>
      <c r="K215" s="39" t="s">
        <v>38</v>
      </c>
      <c r="L215" s="24"/>
      <c r="M215" s="27" t="s">
        <v>176</v>
      </c>
      <c r="N215" s="37">
        <v>0.75</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5"/>
        <v>.Industrial Minerals.Products.Lime.KilnsVertical Shaft NGemissionsCO2Process</v>
      </c>
    </row>
    <row r="216" spans="1:116" s="12" customFormat="1" x14ac:dyDescent="0.3">
      <c r="A216" s="10" t="s">
        <v>81</v>
      </c>
      <c r="B216" s="41"/>
      <c r="D216" s="39"/>
      <c r="E216" s="39"/>
      <c r="F216" s="10" t="s">
        <v>87</v>
      </c>
      <c r="G216" s="10" t="s">
        <v>311</v>
      </c>
      <c r="H216" s="11" t="s">
        <v>262</v>
      </c>
      <c r="I216" s="10" t="s">
        <v>263</v>
      </c>
      <c r="J216" s="10"/>
      <c r="K216" s="39" t="s">
        <v>38</v>
      </c>
      <c r="L216" s="24"/>
      <c r="M216" s="27" t="s">
        <v>176</v>
      </c>
      <c r="N216" s="37">
        <v>0.75</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5"/>
        <v>.Industrial Minerals.Products.Lime.KilnsVertical Shaft Residual OilemissionsCO2Process</v>
      </c>
    </row>
    <row r="217" spans="1:116" s="12" customFormat="1" x14ac:dyDescent="0.3">
      <c r="A217" s="10" t="s">
        <v>81</v>
      </c>
      <c r="B217" s="41"/>
      <c r="D217" s="39"/>
      <c r="E217" s="39"/>
      <c r="F217" s="10" t="s">
        <v>88</v>
      </c>
      <c r="G217" s="10" t="s">
        <v>311</v>
      </c>
      <c r="H217" s="11" t="s">
        <v>262</v>
      </c>
      <c r="I217" s="10" t="s">
        <v>263</v>
      </c>
      <c r="J217" s="10"/>
      <c r="K217" s="39" t="s">
        <v>38</v>
      </c>
      <c r="L217" s="24"/>
      <c r="M217" s="27" t="s">
        <v>176</v>
      </c>
      <c r="N217" s="37">
        <v>0.75</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5"/>
        <v>.Industrial Minerals.Products.Lime.KilnsRotary NGemissionsCO2Process</v>
      </c>
    </row>
    <row r="218" spans="1:116" s="12" customFormat="1" x14ac:dyDescent="0.3">
      <c r="A218" s="10" t="s">
        <v>81</v>
      </c>
      <c r="B218" s="41"/>
      <c r="D218" s="39"/>
      <c r="E218" s="39"/>
      <c r="F218" s="10" t="s">
        <v>89</v>
      </c>
      <c r="G218" s="10" t="s">
        <v>311</v>
      </c>
      <c r="H218" s="11" t="s">
        <v>262</v>
      </c>
      <c r="I218" s="10" t="s">
        <v>263</v>
      </c>
      <c r="J218" s="10"/>
      <c r="K218" s="39" t="s">
        <v>38</v>
      </c>
      <c r="L218" s="24"/>
      <c r="M218" s="27" t="s">
        <v>176</v>
      </c>
      <c r="N218" s="37">
        <v>0.75</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5"/>
        <v>.Industrial Minerals.Products.Lime.KilnsRotary PetcokeemissionsCO2Process</v>
      </c>
    </row>
    <row r="219" spans="1:116" s="12" customFormat="1" x14ac:dyDescent="0.3">
      <c r="A219" s="10" t="s">
        <v>81</v>
      </c>
      <c r="B219" s="41"/>
      <c r="D219" s="39"/>
      <c r="E219" s="39"/>
      <c r="F219" s="10" t="s">
        <v>90</v>
      </c>
      <c r="G219" s="10" t="s">
        <v>311</v>
      </c>
      <c r="H219" s="11" t="s">
        <v>262</v>
      </c>
      <c r="I219" s="10" t="s">
        <v>263</v>
      </c>
      <c r="J219" s="10"/>
      <c r="K219" s="39" t="s">
        <v>38</v>
      </c>
      <c r="L219" s="24"/>
      <c r="M219" s="27" t="s">
        <v>176</v>
      </c>
      <c r="N219" s="37">
        <v>0.75</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5"/>
        <v>.Industrial Minerals.Products.Lime.KilnsRotary Preheat PetcokeemissionsCO2Process</v>
      </c>
    </row>
    <row r="220" spans="1:116" s="12" customFormat="1" x14ac:dyDescent="0.3">
      <c r="A220" s="10" t="s">
        <v>81</v>
      </c>
      <c r="B220" s="41"/>
      <c r="D220" s="39"/>
      <c r="E220" s="39"/>
      <c r="F220" s="10" t="s">
        <v>91</v>
      </c>
      <c r="G220" s="10" t="s">
        <v>311</v>
      </c>
      <c r="H220" s="11" t="s">
        <v>262</v>
      </c>
      <c r="I220" s="10" t="s">
        <v>263</v>
      </c>
      <c r="J220" s="10"/>
      <c r="K220" s="39" t="s">
        <v>38</v>
      </c>
      <c r="L220" s="24"/>
      <c r="M220" s="27" t="s">
        <v>176</v>
      </c>
      <c r="N220" s="37">
        <v>0.75</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5"/>
        <v>.Industrial Minerals.Products.Lime.KilnsRotary Preheat Internals PetcokeemissionsCO2Process</v>
      </c>
    </row>
    <row r="221" spans="1:116" s="12" customFormat="1" x14ac:dyDescent="0.3">
      <c r="A221" s="10" t="s">
        <v>81</v>
      </c>
      <c r="B221" s="41"/>
      <c r="D221" s="39"/>
      <c r="E221" s="39"/>
      <c r="F221" s="10" t="s">
        <v>92</v>
      </c>
      <c r="G221" s="10" t="s">
        <v>311</v>
      </c>
      <c r="H221" s="11" t="s">
        <v>262</v>
      </c>
      <c r="I221" s="10" t="s">
        <v>263</v>
      </c>
      <c r="J221" s="10"/>
      <c r="K221" s="39" t="s">
        <v>38</v>
      </c>
      <c r="L221" s="24"/>
      <c r="M221" s="27" t="s">
        <v>176</v>
      </c>
      <c r="N221" s="37">
        <v>0.75</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5"/>
        <v>.Industrial Minerals.Products.Lime.KilnsRotary Coal with CCSemissionsCO2Process</v>
      </c>
    </row>
    <row r="222" spans="1:116" s="12" customFormat="1" x14ac:dyDescent="0.3">
      <c r="A222" s="10" t="s">
        <v>81</v>
      </c>
      <c r="B222" s="41"/>
      <c r="D222" s="39"/>
      <c r="E222" s="39"/>
      <c r="F222" s="10" t="s">
        <v>93</v>
      </c>
      <c r="G222" s="10" t="s">
        <v>311</v>
      </c>
      <c r="H222" s="11" t="s">
        <v>262</v>
      </c>
      <c r="I222" s="10" t="s">
        <v>263</v>
      </c>
      <c r="J222" s="10"/>
      <c r="K222" s="39" t="s">
        <v>38</v>
      </c>
      <c r="L222" s="24"/>
      <c r="M222" s="27" t="s">
        <v>176</v>
      </c>
      <c r="N222" s="37">
        <v>0.75</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5"/>
        <v>.Industrial Minerals.Products.Lime.KilnsRotary NG with CCSemissionsCO2Process</v>
      </c>
    </row>
    <row r="223" spans="1:116" s="12" customFormat="1" x14ac:dyDescent="0.3">
      <c r="A223" s="10" t="s">
        <v>81</v>
      </c>
      <c r="B223" s="41"/>
      <c r="D223" s="39"/>
      <c r="E223" s="39"/>
      <c r="F223" s="10" t="s">
        <v>94</v>
      </c>
      <c r="G223" s="10" t="s">
        <v>311</v>
      </c>
      <c r="H223" s="11" t="s">
        <v>262</v>
      </c>
      <c r="I223" s="10" t="s">
        <v>263</v>
      </c>
      <c r="J223" s="10"/>
      <c r="K223" s="39" t="s">
        <v>38</v>
      </c>
      <c r="L223" s="24"/>
      <c r="M223" s="27" t="s">
        <v>176</v>
      </c>
      <c r="N223" s="37">
        <v>0.75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5"/>
        <v>.Industrial Minerals.Products.Lime.KilnsRotary Preheat Internals CoalemissionsCO2Process</v>
      </c>
    </row>
    <row r="224" spans="1:116" s="12" customFormat="1" x14ac:dyDescent="0.3">
      <c r="A224" s="10" t="s">
        <v>81</v>
      </c>
      <c r="B224" s="41"/>
      <c r="D224" s="39"/>
      <c r="E224" s="39"/>
      <c r="F224" s="10" t="s">
        <v>95</v>
      </c>
      <c r="G224" s="10" t="s">
        <v>311</v>
      </c>
      <c r="H224" s="11" t="s">
        <v>262</v>
      </c>
      <c r="I224" s="10" t="s">
        <v>263</v>
      </c>
      <c r="J224" s="10"/>
      <c r="K224" s="39" t="s">
        <v>38</v>
      </c>
      <c r="L224" s="24"/>
      <c r="M224" s="27" t="s">
        <v>176</v>
      </c>
      <c r="N224" s="37">
        <v>0.75</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5"/>
        <v>.Industrial Minerals.Products.Lime.KilnsRotary Residual OilemissionsCO2Process</v>
      </c>
    </row>
    <row r="225" spans="1:116" s="12" customFormat="1" x14ac:dyDescent="0.3">
      <c r="A225" s="10" t="s">
        <v>81</v>
      </c>
      <c r="B225" s="41"/>
      <c r="D225" s="39"/>
      <c r="E225" s="39"/>
      <c r="F225" s="10" t="s">
        <v>96</v>
      </c>
      <c r="G225" s="10" t="s">
        <v>311</v>
      </c>
      <c r="H225" s="11" t="s">
        <v>262</v>
      </c>
      <c r="I225" s="10" t="s">
        <v>263</v>
      </c>
      <c r="J225" s="10"/>
      <c r="K225" s="39" t="s">
        <v>38</v>
      </c>
      <c r="L225" s="24"/>
      <c r="M225" s="27" t="s">
        <v>176</v>
      </c>
      <c r="N225" s="37">
        <v>0.75</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5"/>
        <v>.Industrial Minerals.Products.Lime.KilnsRotary Preheat Residual OilemissionsCO2Process</v>
      </c>
    </row>
    <row r="226" spans="1:116" s="12" customFormat="1" x14ac:dyDescent="0.3">
      <c r="A226" s="10" t="s">
        <v>81</v>
      </c>
      <c r="B226" s="41"/>
      <c r="D226" s="39"/>
      <c r="E226" s="39"/>
      <c r="F226" s="10" t="s">
        <v>97</v>
      </c>
      <c r="G226" s="10" t="s">
        <v>311</v>
      </c>
      <c r="H226" s="11" t="s">
        <v>262</v>
      </c>
      <c r="I226" s="10" t="s">
        <v>263</v>
      </c>
      <c r="J226" s="10"/>
      <c r="K226" s="39" t="s">
        <v>38</v>
      </c>
      <c r="L226" s="24"/>
      <c r="M226" s="27" t="s">
        <v>176</v>
      </c>
      <c r="N226" s="37">
        <v>0.75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5"/>
        <v>.Industrial Minerals.Products.Lime.KilnsRotary Preheat Internals Residual OilemissionsCO2Process</v>
      </c>
    </row>
    <row r="227" spans="1:116" s="12" customFormat="1" x14ac:dyDescent="0.3">
      <c r="A227" s="10" t="s">
        <v>81</v>
      </c>
      <c r="B227" s="41"/>
      <c r="D227" s="39"/>
      <c r="E227" s="39"/>
      <c r="F227" s="10" t="s">
        <v>59</v>
      </c>
      <c r="G227" s="10" t="s">
        <v>311</v>
      </c>
      <c r="H227" s="11" t="s">
        <v>262</v>
      </c>
      <c r="I227" s="10" t="s">
        <v>263</v>
      </c>
      <c r="J227" s="10"/>
      <c r="K227" s="39" t="s">
        <v>60</v>
      </c>
      <c r="L227" s="24" t="s">
        <v>267</v>
      </c>
      <c r="M227" s="27" t="s">
        <v>176</v>
      </c>
      <c r="N227" s="37">
        <v>0</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5"/>
        <v>.Industrial Minerals.Products.Lime.KilnsStd process with calcium mineralsemissionsCO2Process</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5"/>
        <v/>
      </c>
    </row>
    <row r="229" spans="1:116" s="12" customFormat="1" x14ac:dyDescent="0.3">
      <c r="A229" s="10" t="s">
        <v>98</v>
      </c>
      <c r="B229" s="41"/>
      <c r="D229" s="39"/>
      <c r="E229" s="39"/>
      <c r="F229" s="10" t="s">
        <v>99</v>
      </c>
      <c r="G229" s="10" t="s">
        <v>309</v>
      </c>
      <c r="H229" s="11"/>
      <c r="I229" s="10"/>
      <c r="J229" s="10" t="s">
        <v>268</v>
      </c>
      <c r="K229" s="39" t="s">
        <v>38</v>
      </c>
      <c r="L229" s="24"/>
      <c r="M229" s="27" t="s">
        <v>149</v>
      </c>
      <c r="N229" s="37">
        <v>5.94</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5"/>
        <v>.Industrial Minerals.Products.Lime.DolomiticRotary Coal Dolomiticservice_requestCIMS.Generic Fuels.Coal</v>
      </c>
    </row>
    <row r="230" spans="1:116" s="12" customFormat="1" x14ac:dyDescent="0.3">
      <c r="A230" s="10" t="s">
        <v>98</v>
      </c>
      <c r="B230" s="41"/>
      <c r="D230" s="39"/>
      <c r="E230" s="39"/>
      <c r="F230" s="10" t="s">
        <v>99</v>
      </c>
      <c r="G230" s="10" t="s">
        <v>309</v>
      </c>
      <c r="H230" s="11"/>
      <c r="I230" s="10"/>
      <c r="J230" s="10" t="s">
        <v>189</v>
      </c>
      <c r="K230" s="39" t="s">
        <v>38</v>
      </c>
      <c r="L230" s="24"/>
      <c r="M230" s="27" t="s">
        <v>149</v>
      </c>
      <c r="N230" s="37">
        <v>1.6932376225724601E-2</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5"/>
        <v>.Industrial Minerals.Products.Lime.DolomiticRotary Coal Dolomiticservice_request.Industrial Minerals.Ventilation</v>
      </c>
    </row>
    <row r="231" spans="1:116" s="12" customFormat="1" x14ac:dyDescent="0.3">
      <c r="A231" s="10" t="s">
        <v>98</v>
      </c>
      <c r="B231" s="41"/>
      <c r="D231" s="39"/>
      <c r="E231" s="39"/>
      <c r="F231" s="10" t="s">
        <v>99</v>
      </c>
      <c r="G231" s="10" t="s">
        <v>309</v>
      </c>
      <c r="H231" s="11"/>
      <c r="I231" s="10"/>
      <c r="J231" s="10" t="s">
        <v>198</v>
      </c>
      <c r="K231" s="39" t="s">
        <v>38</v>
      </c>
      <c r="L231" s="24"/>
      <c r="M231" s="27" t="s">
        <v>149</v>
      </c>
      <c r="N231" s="37">
        <v>3.1770329608197499E-2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5"/>
        <v>.Industrial Minerals.Products.Lime.DolomiticRotary Coal Dolomiticservice_request.Industrial Minerals.Conveyance</v>
      </c>
    </row>
    <row r="232" spans="1:116" s="12" customFormat="1" x14ac:dyDescent="0.3">
      <c r="A232" s="10" t="s">
        <v>98</v>
      </c>
      <c r="B232" s="41"/>
      <c r="D232" s="39"/>
      <c r="E232" s="39"/>
      <c r="F232" s="10" t="s">
        <v>99</v>
      </c>
      <c r="G232" s="10" t="s">
        <v>309</v>
      </c>
      <c r="H232" s="11"/>
      <c r="I232" s="10"/>
      <c r="J232" s="10" t="s">
        <v>228</v>
      </c>
      <c r="K232" s="39" t="s">
        <v>38</v>
      </c>
      <c r="L232" s="24"/>
      <c r="M232" s="27" t="s">
        <v>149</v>
      </c>
      <c r="N232" s="37">
        <v>0.15345334690978901</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5"/>
        <v>.Industrial Minerals.Products.Lime.DolomiticRotary Coal Dolomiticservice_request.Industrial Minerals.Direct Drive</v>
      </c>
    </row>
    <row r="233" spans="1:116" s="12" customFormat="1" x14ac:dyDescent="0.3">
      <c r="A233" s="10" t="s">
        <v>98</v>
      </c>
      <c r="B233" s="41"/>
      <c r="D233" s="39"/>
      <c r="E233" s="39"/>
      <c r="F233" s="10" t="s">
        <v>100</v>
      </c>
      <c r="G233" s="10" t="s">
        <v>309</v>
      </c>
      <c r="H233" s="11"/>
      <c r="I233" s="10"/>
      <c r="J233" s="10" t="s">
        <v>168</v>
      </c>
      <c r="K233" s="39" t="s">
        <v>38</v>
      </c>
      <c r="L233" s="24"/>
      <c r="M233" s="27" t="s">
        <v>149</v>
      </c>
      <c r="N233" s="37">
        <v>8.32</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5"/>
        <v>.Industrial Minerals.Products.Lime.DolomiticRotary NG Dolomiticservice_request.Industrial Minerals.Methane Blend</v>
      </c>
    </row>
    <row r="234" spans="1:116" s="12" customFormat="1" x14ac:dyDescent="0.3">
      <c r="A234" s="10" t="s">
        <v>98</v>
      </c>
      <c r="B234" s="41"/>
      <c r="D234" s="39"/>
      <c r="E234" s="39"/>
      <c r="F234" s="10" t="s">
        <v>100</v>
      </c>
      <c r="G234" s="10" t="s">
        <v>309</v>
      </c>
      <c r="H234" s="11"/>
      <c r="I234" s="10"/>
      <c r="J234" s="10" t="s">
        <v>189</v>
      </c>
      <c r="K234" s="39" t="s">
        <v>38</v>
      </c>
      <c r="L234" s="24"/>
      <c r="M234" s="27" t="s">
        <v>149</v>
      </c>
      <c r="N234" s="37">
        <v>1.85548164564125E-2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5"/>
        <v>.Industrial Minerals.Products.Lime.DolomiticRotary NG Dolomiticservice_request.Industrial Minerals.Ventilation</v>
      </c>
    </row>
    <row r="235" spans="1:116" s="12" customFormat="1" x14ac:dyDescent="0.3">
      <c r="A235" s="10" t="s">
        <v>98</v>
      </c>
      <c r="B235" s="41"/>
      <c r="D235" s="39"/>
      <c r="E235" s="39"/>
      <c r="F235" s="10" t="s">
        <v>100</v>
      </c>
      <c r="G235" s="10" t="s">
        <v>309</v>
      </c>
      <c r="H235" s="11"/>
      <c r="I235" s="10"/>
      <c r="J235" s="10" t="s">
        <v>198</v>
      </c>
      <c r="K235" s="39" t="s">
        <v>38</v>
      </c>
      <c r="L235" s="24"/>
      <c r="M235" s="27" t="s">
        <v>149</v>
      </c>
      <c r="N235" s="37">
        <v>3.48087176765767E-2</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5"/>
        <v>.Industrial Minerals.Products.Lime.DolomiticRotary NG Dolomiticservice_request.Industrial Minerals.Conveyance</v>
      </c>
    </row>
    <row r="236" spans="1:116" s="12" customFormat="1" x14ac:dyDescent="0.3">
      <c r="A236" s="10" t="s">
        <v>98</v>
      </c>
      <c r="B236" s="41"/>
      <c r="D236" s="39"/>
      <c r="E236" s="39"/>
      <c r="F236" s="10" t="s">
        <v>100</v>
      </c>
      <c r="G236" s="10" t="s">
        <v>309</v>
      </c>
      <c r="H236" s="11"/>
      <c r="I236" s="10"/>
      <c r="J236" s="10" t="s">
        <v>228</v>
      </c>
      <c r="K236" s="39" t="s">
        <v>38</v>
      </c>
      <c r="L236" s="24"/>
      <c r="M236" s="27" t="s">
        <v>149</v>
      </c>
      <c r="N236" s="37">
        <v>0.168084807899266</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5"/>
        <v>.Industrial Minerals.Products.Lime.DolomiticRotary NG Dolomiticservice_request.Industrial Minerals.Direct Drive</v>
      </c>
    </row>
    <row r="237" spans="1:116" s="12" customFormat="1" x14ac:dyDescent="0.3">
      <c r="A237" s="10" t="s">
        <v>98</v>
      </c>
      <c r="B237" s="41"/>
      <c r="D237" s="39"/>
      <c r="E237" s="39"/>
      <c r="F237" s="10" t="s">
        <v>101</v>
      </c>
      <c r="G237" s="10" t="s">
        <v>309</v>
      </c>
      <c r="H237" s="11"/>
      <c r="I237" s="10"/>
      <c r="J237" s="10" t="s">
        <v>270</v>
      </c>
      <c r="K237" s="39" t="s">
        <v>38</v>
      </c>
      <c r="L237" s="24"/>
      <c r="M237" s="27" t="s">
        <v>149</v>
      </c>
      <c r="N237" s="37">
        <v>6.5069999999999997</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5"/>
        <v>.Industrial Minerals.Products.Lime.DolomiticRotary Petcoke Dolomiticservice_requestCIMS.Generic Fuels.Petroleum Coke</v>
      </c>
    </row>
    <row r="238" spans="1:116" s="12" customFormat="1" x14ac:dyDescent="0.3">
      <c r="A238" s="10" t="s">
        <v>98</v>
      </c>
      <c r="B238" s="41"/>
      <c r="D238" s="39"/>
      <c r="E238" s="39"/>
      <c r="F238" s="10" t="s">
        <v>101</v>
      </c>
      <c r="G238" s="10" t="s">
        <v>309</v>
      </c>
      <c r="H238" s="11"/>
      <c r="I238" s="10"/>
      <c r="J238" s="10" t="s">
        <v>189</v>
      </c>
      <c r="K238" s="39" t="s">
        <v>38</v>
      </c>
      <c r="L238" s="24"/>
      <c r="M238" s="27" t="s">
        <v>149</v>
      </c>
      <c r="N238" s="37">
        <v>1.6932376225724601E-2</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5"/>
        <v>.Industrial Minerals.Products.Lime.DolomiticRotary Petcoke Dolomiticservice_request.Industrial Minerals.Ventilation</v>
      </c>
    </row>
    <row r="239" spans="1:116" s="12" customFormat="1" x14ac:dyDescent="0.3">
      <c r="A239" s="10" t="s">
        <v>98</v>
      </c>
      <c r="B239" s="41"/>
      <c r="D239" s="39"/>
      <c r="E239" s="39"/>
      <c r="F239" s="10" t="s">
        <v>101</v>
      </c>
      <c r="G239" s="10" t="s">
        <v>309</v>
      </c>
      <c r="H239" s="11"/>
      <c r="I239" s="10"/>
      <c r="J239" s="10" t="s">
        <v>198</v>
      </c>
      <c r="K239" s="39" t="s">
        <v>38</v>
      </c>
      <c r="L239" s="24"/>
      <c r="M239" s="27" t="s">
        <v>149</v>
      </c>
      <c r="N239" s="37">
        <v>3.1770329608197499E-2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5"/>
        <v>.Industrial Minerals.Products.Lime.DolomiticRotary Petcoke Dolomiticservice_request.Industrial Minerals.Conveyance</v>
      </c>
    </row>
    <row r="240" spans="1:116" s="12" customFormat="1" x14ac:dyDescent="0.3">
      <c r="A240" s="10" t="s">
        <v>98</v>
      </c>
      <c r="B240" s="41"/>
      <c r="D240" s="39"/>
      <c r="E240" s="39"/>
      <c r="F240" s="10" t="s">
        <v>101</v>
      </c>
      <c r="G240" s="10" t="s">
        <v>309</v>
      </c>
      <c r="H240" s="11"/>
      <c r="I240" s="10"/>
      <c r="J240" s="10" t="s">
        <v>228</v>
      </c>
      <c r="K240" s="39" t="s">
        <v>38</v>
      </c>
      <c r="L240" s="24"/>
      <c r="M240" s="27" t="s">
        <v>149</v>
      </c>
      <c r="N240" s="37">
        <v>0.15345334690978901</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5"/>
        <v>.Industrial Minerals.Products.Lime.DolomiticRotary Petcoke Dolomiticservice_request.Industrial Minerals.Direct Drive</v>
      </c>
    </row>
    <row r="241" spans="1:116" s="12" customFormat="1" x14ac:dyDescent="0.3">
      <c r="A241" s="10" t="s">
        <v>98</v>
      </c>
      <c r="B241" s="41"/>
      <c r="D241" s="39"/>
      <c r="E241" s="39"/>
      <c r="F241" s="10" t="s">
        <v>102</v>
      </c>
      <c r="G241" s="10" t="s">
        <v>309</v>
      </c>
      <c r="H241" s="11"/>
      <c r="I241" s="10"/>
      <c r="J241" s="10" t="s">
        <v>268</v>
      </c>
      <c r="K241" s="39" t="s">
        <v>38</v>
      </c>
      <c r="L241" s="24"/>
      <c r="M241" s="27" t="s">
        <v>149</v>
      </c>
      <c r="N241" s="37">
        <v>5.74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5"/>
        <v>.Industrial Minerals.Products.Lime.DolomiticRotary Preheat Coal Dolomiticservice_requestCIMS.Generic Fuels.Coal</v>
      </c>
    </row>
    <row r="242" spans="1:116" s="12" customFormat="1" x14ac:dyDescent="0.3">
      <c r="A242" s="10" t="s">
        <v>98</v>
      </c>
      <c r="B242" s="41"/>
      <c r="D242" s="39"/>
      <c r="E242" s="39"/>
      <c r="F242" s="10" t="s">
        <v>102</v>
      </c>
      <c r="G242" s="10" t="s">
        <v>309</v>
      </c>
      <c r="H242" s="11"/>
      <c r="I242" s="10"/>
      <c r="J242" s="10" t="s">
        <v>189</v>
      </c>
      <c r="K242" s="39" t="s">
        <v>38</v>
      </c>
      <c r="L242" s="24"/>
      <c r="M242" s="27" t="s">
        <v>149</v>
      </c>
      <c r="N242" s="37">
        <v>3.2271811134046501E-2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5"/>
        <v>.Industrial Minerals.Products.Lime.DolomiticRotary Preheat Coal Dolomiticservice_request.Industrial Minerals.Ventilation</v>
      </c>
    </row>
    <row r="243" spans="1:116" s="12" customFormat="1" x14ac:dyDescent="0.3">
      <c r="A243" s="10" t="s">
        <v>98</v>
      </c>
      <c r="B243" s="41"/>
      <c r="D243" s="39"/>
      <c r="E243" s="39"/>
      <c r="F243" s="10" t="s">
        <v>102</v>
      </c>
      <c r="G243" s="10" t="s">
        <v>309</v>
      </c>
      <c r="H243" s="11"/>
      <c r="I243" s="10"/>
      <c r="J243" s="10" t="s">
        <v>198</v>
      </c>
      <c r="K243" s="39" t="s">
        <v>38</v>
      </c>
      <c r="L243" s="24"/>
      <c r="M243" s="27" t="s">
        <v>149</v>
      </c>
      <c r="N243" s="37">
        <v>3.63131622541236E-2</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5"/>
        <v>.Industrial Minerals.Products.Lime.DolomiticRotary Preheat Coal Dolomiticservice_request.Industrial Minerals.Conveyance</v>
      </c>
    </row>
    <row r="244" spans="1:116" s="12" customFormat="1" x14ac:dyDescent="0.3">
      <c r="A244" s="10" t="s">
        <v>98</v>
      </c>
      <c r="B244" s="41"/>
      <c r="D244" s="39"/>
      <c r="E244" s="39"/>
      <c r="F244" s="10" t="s">
        <v>102</v>
      </c>
      <c r="G244" s="10" t="s">
        <v>309</v>
      </c>
      <c r="H244" s="11"/>
      <c r="I244" s="10"/>
      <c r="J244" s="10" t="s">
        <v>228</v>
      </c>
      <c r="K244" s="39" t="s">
        <v>38</v>
      </c>
      <c r="L244" s="24"/>
      <c r="M244" s="27" t="s">
        <v>149</v>
      </c>
      <c r="N244" s="37">
        <v>0.15032646210155501</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5"/>
        <v>.Industrial Minerals.Products.Lime.DolomiticRotary Preheat Coal Dolomiticservice_request.Industrial Minerals.Direct Drive</v>
      </c>
    </row>
    <row r="245" spans="1:116" s="12" customFormat="1" x14ac:dyDescent="0.3">
      <c r="A245" s="10" t="s">
        <v>98</v>
      </c>
      <c r="B245" s="41"/>
      <c r="D245" s="39"/>
      <c r="E245" s="39"/>
      <c r="F245" s="10" t="s">
        <v>103</v>
      </c>
      <c r="G245" s="10" t="s">
        <v>309</v>
      </c>
      <c r="H245" s="11"/>
      <c r="I245" s="10"/>
      <c r="J245" s="10" t="s">
        <v>168</v>
      </c>
      <c r="K245" s="39" t="s">
        <v>38</v>
      </c>
      <c r="L245" s="24"/>
      <c r="M245" s="27" t="s">
        <v>149</v>
      </c>
      <c r="N245" s="37">
        <v>6.2279999999999998</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5"/>
        <v>.Industrial Minerals.Products.Lime.DolomiticRotary Preheat NG Dolomiticservice_request.Industrial Minerals.Methane Blend</v>
      </c>
    </row>
    <row r="246" spans="1:116" s="12" customFormat="1" x14ac:dyDescent="0.3">
      <c r="A246" s="10" t="s">
        <v>98</v>
      </c>
      <c r="B246" s="41"/>
      <c r="D246" s="39"/>
      <c r="E246" s="39"/>
      <c r="F246" s="10" t="s">
        <v>103</v>
      </c>
      <c r="G246" s="10" t="s">
        <v>309</v>
      </c>
      <c r="H246" s="11"/>
      <c r="I246" s="10"/>
      <c r="J246" s="10" t="s">
        <v>189</v>
      </c>
      <c r="K246" s="39" t="s">
        <v>38</v>
      </c>
      <c r="L246" s="24"/>
      <c r="M246" s="27" t="s">
        <v>149</v>
      </c>
      <c r="N246" s="37">
        <v>3.3599262231881998E-2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5"/>
        <v>.Industrial Minerals.Products.Lime.DolomiticRotary Preheat NG Dolomiticservice_request.Industrial Minerals.Ventilation</v>
      </c>
    </row>
    <row r="247" spans="1:116" s="12" customFormat="1" x14ac:dyDescent="0.3">
      <c r="A247" s="10" t="s">
        <v>98</v>
      </c>
      <c r="B247" s="41"/>
      <c r="D247" s="39"/>
      <c r="E247" s="39"/>
      <c r="F247" s="10" t="s">
        <v>103</v>
      </c>
      <c r="G247" s="10" t="s">
        <v>309</v>
      </c>
      <c r="H247" s="11"/>
      <c r="I247" s="10"/>
      <c r="J247" s="10" t="s">
        <v>198</v>
      </c>
      <c r="K247" s="39" t="s">
        <v>38</v>
      </c>
      <c r="L247" s="24"/>
      <c r="M247" s="27" t="s">
        <v>149</v>
      </c>
      <c r="N247" s="37">
        <v>3.7817606831670597E-2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5"/>
        <v>.Industrial Minerals.Products.Lime.DolomiticRotary Preheat NG Dolomiticservice_request.Industrial Minerals.Conveyance</v>
      </c>
    </row>
    <row r="248" spans="1:116" s="12" customFormat="1" x14ac:dyDescent="0.3">
      <c r="A248" s="10" t="s">
        <v>98</v>
      </c>
      <c r="B248" s="41"/>
      <c r="D248" s="39"/>
      <c r="E248" s="39"/>
      <c r="F248" s="10" t="s">
        <v>103</v>
      </c>
      <c r="G248" s="10" t="s">
        <v>309</v>
      </c>
      <c r="H248" s="11"/>
      <c r="I248" s="10"/>
      <c r="J248" s="10" t="s">
        <v>228</v>
      </c>
      <c r="K248" s="39" t="s">
        <v>38</v>
      </c>
      <c r="L248" s="24"/>
      <c r="M248" s="27" t="s">
        <v>149</v>
      </c>
      <c r="N248" s="37">
        <v>0.15658023171802399</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5"/>
        <v>.Industrial Minerals.Products.Lime.DolomiticRotary Preheat NG Dolomiticservice_request.Industrial Minerals.Direct Drive</v>
      </c>
    </row>
    <row r="249" spans="1:116" s="12" customFormat="1" x14ac:dyDescent="0.3">
      <c r="A249" s="10" t="s">
        <v>98</v>
      </c>
      <c r="B249" s="41"/>
      <c r="D249" s="39"/>
      <c r="E249" s="39"/>
      <c r="F249" s="10" t="s">
        <v>104</v>
      </c>
      <c r="G249" s="10" t="s">
        <v>309</v>
      </c>
      <c r="H249" s="11"/>
      <c r="I249" s="10"/>
      <c r="J249" s="10" t="s">
        <v>270</v>
      </c>
      <c r="K249" s="39" t="s">
        <v>38</v>
      </c>
      <c r="L249" s="24"/>
      <c r="M249" s="27" t="s">
        <v>149</v>
      </c>
      <c r="N249" s="37">
        <v>6.0419999999999998</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5"/>
        <v>.Industrial Minerals.Products.Lime.DolomiticRotary Preheat Petcoke Dolomiticservice_requestCIMS.Generic Fuels.Petroleum Coke</v>
      </c>
    </row>
    <row r="250" spans="1:116" s="12" customFormat="1" x14ac:dyDescent="0.3">
      <c r="A250" s="10" t="s">
        <v>98</v>
      </c>
      <c r="B250" s="41"/>
      <c r="D250" s="39"/>
      <c r="E250" s="39"/>
      <c r="F250" s="10" t="s">
        <v>104</v>
      </c>
      <c r="G250" s="10" t="s">
        <v>309</v>
      </c>
      <c r="H250" s="11"/>
      <c r="I250" s="10"/>
      <c r="J250" s="10" t="s">
        <v>189</v>
      </c>
      <c r="K250" s="39" t="s">
        <v>38</v>
      </c>
      <c r="L250" s="24"/>
      <c r="M250" s="27" t="s">
        <v>149</v>
      </c>
      <c r="N250" s="37">
        <v>3.2271811134046501E-2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5"/>
        <v>.Industrial Minerals.Products.Lime.DolomiticRotary Preheat Petcoke Dolomiticservice_request.Industrial Minerals.Ventilation</v>
      </c>
    </row>
    <row r="251" spans="1:116" s="12" customFormat="1" x14ac:dyDescent="0.3">
      <c r="A251" s="10" t="s">
        <v>98</v>
      </c>
      <c r="B251" s="41"/>
      <c r="D251" s="39"/>
      <c r="E251" s="39"/>
      <c r="F251" s="10" t="s">
        <v>104</v>
      </c>
      <c r="G251" s="10" t="s">
        <v>309</v>
      </c>
      <c r="H251" s="11"/>
      <c r="I251" s="10"/>
      <c r="J251" s="10" t="s">
        <v>198</v>
      </c>
      <c r="K251" s="39" t="s">
        <v>38</v>
      </c>
      <c r="L251" s="24"/>
      <c r="M251" s="27" t="s">
        <v>149</v>
      </c>
      <c r="N251" s="37">
        <v>3.63131622541236E-2</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5"/>
        <v>.Industrial Minerals.Products.Lime.DolomiticRotary Preheat Petcoke Dolomiticservice_request.Industrial Minerals.Conveyance</v>
      </c>
    </row>
    <row r="252" spans="1:116" s="12" customFormat="1" x14ac:dyDescent="0.3">
      <c r="A252" s="10" t="s">
        <v>98</v>
      </c>
      <c r="B252" s="41"/>
      <c r="D252" s="39"/>
      <c r="E252" s="39"/>
      <c r="F252" s="10" t="s">
        <v>104</v>
      </c>
      <c r="G252" s="10" t="s">
        <v>309</v>
      </c>
      <c r="H252" s="11"/>
      <c r="I252" s="10"/>
      <c r="J252" s="10" t="s">
        <v>228</v>
      </c>
      <c r="K252" s="39" t="s">
        <v>38</v>
      </c>
      <c r="L252" s="24"/>
      <c r="M252" s="27" t="s">
        <v>149</v>
      </c>
      <c r="N252" s="37">
        <v>0.15032646210155501</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5"/>
        <v>.Industrial Minerals.Products.Lime.DolomiticRotary Preheat Petcoke Dolomiticservice_request.Industrial Minerals.Direct Drive</v>
      </c>
    </row>
    <row r="253" spans="1:116" s="12" customFormat="1" x14ac:dyDescent="0.3">
      <c r="A253" s="10" t="s">
        <v>98</v>
      </c>
      <c r="B253" s="41"/>
      <c r="D253" s="39"/>
      <c r="E253" s="39"/>
      <c r="F253" s="10" t="s">
        <v>105</v>
      </c>
      <c r="G253" s="10" t="s">
        <v>309</v>
      </c>
      <c r="H253" s="11"/>
      <c r="I253" s="10"/>
      <c r="J253" s="10" t="s">
        <v>168</v>
      </c>
      <c r="K253" s="39" t="s">
        <v>38</v>
      </c>
      <c r="L253" s="24"/>
      <c r="M253" s="27" t="s">
        <v>149</v>
      </c>
      <c r="N253" s="37">
        <v>5.4610000000000003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5"/>
        <v>.Industrial Minerals.Products.Lime.DolomiticRotary Preheat Internals NG Dolomiticservice_request.Industrial Minerals.Methane Blend</v>
      </c>
    </row>
    <row r="254" spans="1:116" s="12" customFormat="1" x14ac:dyDescent="0.3">
      <c r="A254" s="10" t="s">
        <v>98</v>
      </c>
      <c r="B254" s="41"/>
      <c r="D254" s="39"/>
      <c r="E254" s="39"/>
      <c r="F254" s="10" t="s">
        <v>105</v>
      </c>
      <c r="G254" s="10" t="s">
        <v>309</v>
      </c>
      <c r="H254" s="11"/>
      <c r="I254" s="10"/>
      <c r="J254" s="10" t="s">
        <v>189</v>
      </c>
      <c r="K254" s="39" t="s">
        <v>38</v>
      </c>
      <c r="L254" s="24"/>
      <c r="M254" s="27" t="s">
        <v>149</v>
      </c>
      <c r="N254" s="37">
        <v>3.4189240497586697E-2</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5"/>
        <v>.Industrial Minerals.Products.Lime.DolomiticRotary Preheat Internals NG Dolomiticservice_request.Industrial Minerals.Ventilation</v>
      </c>
    </row>
    <row r="255" spans="1:116" s="12" customFormat="1" x14ac:dyDescent="0.3">
      <c r="A255" s="10" t="s">
        <v>98</v>
      </c>
      <c r="B255" s="41"/>
      <c r="D255" s="39"/>
      <c r="E255" s="39"/>
      <c r="F255" s="10" t="s">
        <v>105</v>
      </c>
      <c r="G255" s="10" t="s">
        <v>309</v>
      </c>
      <c r="H255" s="11"/>
      <c r="I255" s="10"/>
      <c r="J255" s="10" t="s">
        <v>198</v>
      </c>
      <c r="K255" s="39" t="s">
        <v>38</v>
      </c>
      <c r="L255" s="24"/>
      <c r="M255" s="27" t="s">
        <v>149</v>
      </c>
      <c r="N255" s="37">
        <v>3.7729110091814899E-2</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5"/>
        <v>.Industrial Minerals.Products.Lime.DolomiticRotary Preheat Internals NG Dolomiticservice_request.Industrial Minerals.Conveyance</v>
      </c>
    </row>
    <row r="256" spans="1:116" s="12" customFormat="1" x14ac:dyDescent="0.3">
      <c r="A256" s="10" t="s">
        <v>98</v>
      </c>
      <c r="B256" s="41"/>
      <c r="D256" s="39"/>
      <c r="E256" s="39"/>
      <c r="F256" s="10" t="s">
        <v>105</v>
      </c>
      <c r="G256" s="10" t="s">
        <v>309</v>
      </c>
      <c r="H256" s="11"/>
      <c r="I256" s="10"/>
      <c r="J256" s="10" t="s">
        <v>228</v>
      </c>
      <c r="K256" s="39" t="s">
        <v>38</v>
      </c>
      <c r="L256" s="24"/>
      <c r="M256" s="27" t="s">
        <v>149</v>
      </c>
      <c r="N256" s="37">
        <v>0.28501850016193497</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5"/>
        <v>.Industrial Minerals.Products.Lime.DolomiticRotary Preheat Internals NG Dolomiticservice_request.Industrial Minerals.Direct Drive</v>
      </c>
    </row>
    <row r="257" spans="1:116" s="12" customFormat="1" x14ac:dyDescent="0.3">
      <c r="A257" s="10" t="s">
        <v>98</v>
      </c>
      <c r="B257" s="41"/>
      <c r="D257" s="39"/>
      <c r="E257" s="39"/>
      <c r="F257" s="10" t="s">
        <v>106</v>
      </c>
      <c r="G257" s="10" t="s">
        <v>309</v>
      </c>
      <c r="H257" s="11"/>
      <c r="I257" s="10"/>
      <c r="J257" s="10" t="s">
        <v>270</v>
      </c>
      <c r="K257" s="39" t="s">
        <v>38</v>
      </c>
      <c r="L257" s="24"/>
      <c r="M257" s="27" t="s">
        <v>149</v>
      </c>
      <c r="N257" s="37">
        <v>5.4610000000000003</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5"/>
        <v>.Industrial Minerals.Products.Lime.DolomiticRotary Preheat Internals Petcoke Dolomiticservice_requestCIMS.Generic Fuels.Petroleum Coke</v>
      </c>
    </row>
    <row r="258" spans="1:116" s="12" customFormat="1" x14ac:dyDescent="0.3">
      <c r="A258" s="10" t="s">
        <v>98</v>
      </c>
      <c r="B258" s="41"/>
      <c r="D258" s="39"/>
      <c r="E258" s="39"/>
      <c r="F258" s="10" t="s">
        <v>106</v>
      </c>
      <c r="G258" s="10" t="s">
        <v>309</v>
      </c>
      <c r="H258" s="11"/>
      <c r="I258" s="10"/>
      <c r="J258" s="10" t="s">
        <v>189</v>
      </c>
      <c r="K258" s="39" t="s">
        <v>38</v>
      </c>
      <c r="L258" s="24"/>
      <c r="M258" s="27" t="s">
        <v>149</v>
      </c>
      <c r="N258" s="37">
        <v>3.8496081837231001E-2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5"/>
        <v>.Industrial Minerals.Products.Lime.DolomiticRotary Preheat Internals Petcoke Dolomiticservice_request.Industrial Minerals.Ventilation</v>
      </c>
    </row>
    <row r="259" spans="1:116" s="12" customFormat="1" x14ac:dyDescent="0.3">
      <c r="A259" s="10" t="s">
        <v>98</v>
      </c>
      <c r="B259" s="41"/>
      <c r="D259" s="39"/>
      <c r="E259" s="39"/>
      <c r="F259" s="10" t="s">
        <v>106</v>
      </c>
      <c r="G259" s="10" t="s">
        <v>309</v>
      </c>
      <c r="H259" s="11"/>
      <c r="I259" s="10"/>
      <c r="J259" s="10" t="s">
        <v>198</v>
      </c>
      <c r="K259" s="39" t="s">
        <v>38</v>
      </c>
      <c r="L259" s="24"/>
      <c r="M259" s="27" t="s">
        <v>149</v>
      </c>
      <c r="N259" s="37">
        <v>4.2478435130737603E-2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6">_xlfn.CONCAT(A259,C259,F259:J259)</f>
        <v>.Industrial Minerals.Products.Lime.DolomiticRotary Preheat Internals Petcoke Dolomiticservice_request.Industrial Minerals.Conveyance</v>
      </c>
    </row>
    <row r="260" spans="1:116" s="12" customFormat="1" x14ac:dyDescent="0.3">
      <c r="A260" s="10" t="s">
        <v>98</v>
      </c>
      <c r="B260" s="41"/>
      <c r="D260" s="39"/>
      <c r="E260" s="39"/>
      <c r="F260" s="10" t="s">
        <v>106</v>
      </c>
      <c r="G260" s="10" t="s">
        <v>309</v>
      </c>
      <c r="H260" s="11"/>
      <c r="I260" s="10"/>
      <c r="J260" s="10" t="s">
        <v>228</v>
      </c>
      <c r="K260" s="39" t="s">
        <v>38</v>
      </c>
      <c r="L260" s="24"/>
      <c r="M260" s="27" t="s">
        <v>149</v>
      </c>
      <c r="N260" s="37">
        <v>0.32083018089020998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6"/>
        <v>.Industrial Minerals.Products.Lime.DolomiticRotary Preheat Internals Petcoke Dolomiticservice_request.Industrial Minerals.Direct Drive</v>
      </c>
    </row>
    <row r="261" spans="1:116" s="12" customFormat="1" x14ac:dyDescent="0.3">
      <c r="A261" s="10" t="s">
        <v>98</v>
      </c>
      <c r="B261" s="41"/>
      <c r="D261" s="39"/>
      <c r="E261" s="39"/>
      <c r="F261" s="10" t="s">
        <v>107</v>
      </c>
      <c r="G261" s="10" t="s">
        <v>309</v>
      </c>
      <c r="H261" s="11"/>
      <c r="I261" s="10"/>
      <c r="J261" s="10" t="s">
        <v>168</v>
      </c>
      <c r="K261" s="39" t="s">
        <v>38</v>
      </c>
      <c r="L261" s="24"/>
      <c r="M261" s="27" t="s">
        <v>149</v>
      </c>
      <c r="N261" s="37">
        <v>5.2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6"/>
        <v>.Industrial Minerals.Products.Lime.DolomiticVertical Shaft NG Dolomiticservice_request.Industrial Minerals.Methane Blend</v>
      </c>
    </row>
    <row r="262" spans="1:116" s="12" customFormat="1" x14ac:dyDescent="0.3">
      <c r="A262" s="10" t="s">
        <v>98</v>
      </c>
      <c r="B262" s="41"/>
      <c r="D262" s="39"/>
      <c r="E262" s="39"/>
      <c r="F262" s="10" t="s">
        <v>107</v>
      </c>
      <c r="G262" s="10" t="s">
        <v>309</v>
      </c>
      <c r="H262" s="11"/>
      <c r="I262" s="10"/>
      <c r="J262" s="10" t="s">
        <v>189</v>
      </c>
      <c r="K262" s="39" t="s">
        <v>38</v>
      </c>
      <c r="L262" s="24"/>
      <c r="M262" s="27" t="s">
        <v>149</v>
      </c>
      <c r="N262" s="37">
        <v>3.4189240497586697E-2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6"/>
        <v>.Industrial Minerals.Products.Lime.DolomiticVertical Shaft NG Dolomiticservice_request.Industrial Minerals.Ventilation</v>
      </c>
    </row>
    <row r="263" spans="1:116" s="12" customFormat="1" x14ac:dyDescent="0.3">
      <c r="A263" s="10" t="s">
        <v>98</v>
      </c>
      <c r="B263" s="41"/>
      <c r="D263" s="39"/>
      <c r="E263" s="39"/>
      <c r="F263" s="10" t="s">
        <v>107</v>
      </c>
      <c r="G263" s="10" t="s">
        <v>309</v>
      </c>
      <c r="H263" s="11"/>
      <c r="I263" s="10"/>
      <c r="J263" s="10" t="s">
        <v>198</v>
      </c>
      <c r="K263" s="39" t="s">
        <v>38</v>
      </c>
      <c r="L263" s="24"/>
      <c r="M263" s="27" t="s">
        <v>149</v>
      </c>
      <c r="N263" s="37">
        <v>3.7729110091814899E-2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6"/>
        <v>.Industrial Minerals.Products.Lime.DolomiticVertical Shaft NG Dolomiticservice_request.Industrial Minerals.Conveyance</v>
      </c>
    </row>
    <row r="264" spans="1:116" s="12" customFormat="1" x14ac:dyDescent="0.3">
      <c r="A264" s="10" t="s">
        <v>98</v>
      </c>
      <c r="B264" s="41"/>
      <c r="D264" s="39"/>
      <c r="E264" s="39"/>
      <c r="F264" s="10" t="s">
        <v>107</v>
      </c>
      <c r="G264" s="10" t="s">
        <v>309</v>
      </c>
      <c r="H264" s="11"/>
      <c r="I264" s="10"/>
      <c r="J264" s="10" t="s">
        <v>228</v>
      </c>
      <c r="K264" s="39" t="s">
        <v>38</v>
      </c>
      <c r="L264" s="24"/>
      <c r="M264" s="27" t="s">
        <v>149</v>
      </c>
      <c r="N264" s="37">
        <v>0.28501850016193497</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6"/>
        <v>.Industrial Minerals.Products.Lime.DolomiticVertical Shaft NG Dolomiticservice_request.Industrial Minerals.Direct Drive</v>
      </c>
    </row>
    <row r="265" spans="1:116" s="12" customFormat="1" x14ac:dyDescent="0.3">
      <c r="A265" s="10" t="s">
        <v>98</v>
      </c>
      <c r="B265" s="41"/>
      <c r="D265" s="39"/>
      <c r="E265" s="39"/>
      <c r="F265" s="10" t="s">
        <v>108</v>
      </c>
      <c r="G265" s="10" t="s">
        <v>309</v>
      </c>
      <c r="H265" s="11"/>
      <c r="I265" s="10"/>
      <c r="J265" s="10" t="s">
        <v>269</v>
      </c>
      <c r="K265" s="39" t="s">
        <v>38</v>
      </c>
      <c r="L265" s="24"/>
      <c r="M265" s="27" t="s">
        <v>149</v>
      </c>
      <c r="N265" s="37">
        <v>5.0999999999999996</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6"/>
        <v>.Industrial Minerals.Products.Lime.DolomiticVertical Shaft Residual Oil Dolomiticservice_requestCIMS.Generic Fuels.Fuel Oil</v>
      </c>
    </row>
    <row r="266" spans="1:116" s="12" customFormat="1" x14ac:dyDescent="0.3">
      <c r="A266" s="10" t="s">
        <v>98</v>
      </c>
      <c r="B266" s="41"/>
      <c r="D266" s="39"/>
      <c r="E266" s="39"/>
      <c r="F266" s="10" t="s">
        <v>108</v>
      </c>
      <c r="G266" s="10" t="s">
        <v>309</v>
      </c>
      <c r="H266" s="11"/>
      <c r="I266" s="10"/>
      <c r="J266" s="10" t="s">
        <v>189</v>
      </c>
      <c r="K266" s="39" t="s">
        <v>38</v>
      </c>
      <c r="L266" s="24"/>
      <c r="M266" s="27" t="s">
        <v>149</v>
      </c>
      <c r="N266" s="37">
        <v>3.4189240497586697E-2</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6"/>
        <v>.Industrial Minerals.Products.Lime.DolomiticVertical Shaft Residual Oil Dolomiticservice_request.Industrial Minerals.Ventilation</v>
      </c>
    </row>
    <row r="267" spans="1:116" s="12" customFormat="1" x14ac:dyDescent="0.3">
      <c r="A267" s="10" t="s">
        <v>98</v>
      </c>
      <c r="B267" s="41"/>
      <c r="D267" s="39"/>
      <c r="E267" s="39"/>
      <c r="F267" s="10" t="s">
        <v>108</v>
      </c>
      <c r="G267" s="10" t="s">
        <v>309</v>
      </c>
      <c r="H267" s="11"/>
      <c r="I267" s="10"/>
      <c r="J267" s="10" t="s">
        <v>198</v>
      </c>
      <c r="K267" s="39" t="s">
        <v>38</v>
      </c>
      <c r="L267" s="24"/>
      <c r="M267" s="27" t="s">
        <v>149</v>
      </c>
      <c r="N267" s="37">
        <v>3.7729110091814899E-2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6"/>
        <v>.Industrial Minerals.Products.Lime.DolomiticVertical Shaft Residual Oil Dolomiticservice_request.Industrial Minerals.Conveyance</v>
      </c>
    </row>
    <row r="268" spans="1:116" s="12" customFormat="1" x14ac:dyDescent="0.3">
      <c r="A268" s="10" t="s">
        <v>98</v>
      </c>
      <c r="B268" s="41"/>
      <c r="D268" s="39"/>
      <c r="E268" s="39"/>
      <c r="F268" s="10" t="s">
        <v>108</v>
      </c>
      <c r="G268" s="10" t="s">
        <v>309</v>
      </c>
      <c r="H268" s="11"/>
      <c r="I268" s="10"/>
      <c r="J268" s="10" t="s">
        <v>228</v>
      </c>
      <c r="K268" s="39" t="s">
        <v>38</v>
      </c>
      <c r="L268" s="24"/>
      <c r="M268" s="27" t="s">
        <v>149</v>
      </c>
      <c r="N268" s="37">
        <v>0.28501850016193497</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6"/>
        <v>.Industrial Minerals.Products.Lime.DolomiticVertical Shaft Residual Oil Dolomiticservice_request.Industrial Minerals.Direct Drive</v>
      </c>
    </row>
    <row r="269" spans="1:116" s="12" customFormat="1" x14ac:dyDescent="0.3">
      <c r="A269" s="10" t="s">
        <v>98</v>
      </c>
      <c r="B269" s="41"/>
      <c r="D269" s="39"/>
      <c r="E269" s="39"/>
      <c r="F269" s="10" t="s">
        <v>99</v>
      </c>
      <c r="G269" s="10" t="s">
        <v>311</v>
      </c>
      <c r="H269" s="11" t="s">
        <v>262</v>
      </c>
      <c r="I269" s="10" t="s">
        <v>263</v>
      </c>
      <c r="J269" s="10"/>
      <c r="K269" s="39" t="s">
        <v>38</v>
      </c>
      <c r="L269" s="24"/>
      <c r="M269" s="27" t="s">
        <v>176</v>
      </c>
      <c r="N269" s="37">
        <v>0.75</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6"/>
        <v>.Industrial Minerals.Products.Lime.DolomiticRotary Coal DolomiticemissionsCO2Process</v>
      </c>
    </row>
    <row r="270" spans="1:116" s="12" customFormat="1" x14ac:dyDescent="0.3">
      <c r="A270" s="10" t="s">
        <v>98</v>
      </c>
      <c r="B270" s="41"/>
      <c r="D270" s="39"/>
      <c r="E270" s="39"/>
      <c r="F270" s="10" t="s">
        <v>100</v>
      </c>
      <c r="G270" s="10" t="s">
        <v>311</v>
      </c>
      <c r="H270" s="11" t="s">
        <v>262</v>
      </c>
      <c r="I270" s="10" t="s">
        <v>263</v>
      </c>
      <c r="J270" s="10"/>
      <c r="K270" s="39" t="s">
        <v>38</v>
      </c>
      <c r="L270" s="24"/>
      <c r="M270" s="27" t="s">
        <v>176</v>
      </c>
      <c r="N270" s="37">
        <v>0.75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6"/>
        <v>.Industrial Minerals.Products.Lime.DolomiticRotary NG DolomiticemissionsCO2Process</v>
      </c>
    </row>
    <row r="271" spans="1:116" s="12" customFormat="1" x14ac:dyDescent="0.3">
      <c r="A271" s="10" t="s">
        <v>98</v>
      </c>
      <c r="B271" s="41"/>
      <c r="D271" s="39"/>
      <c r="E271" s="39"/>
      <c r="F271" s="10" t="s">
        <v>101</v>
      </c>
      <c r="G271" s="10" t="s">
        <v>311</v>
      </c>
      <c r="H271" s="11" t="s">
        <v>262</v>
      </c>
      <c r="I271" s="10" t="s">
        <v>263</v>
      </c>
      <c r="J271" s="10"/>
      <c r="K271" s="39" t="s">
        <v>38</v>
      </c>
      <c r="L271" s="24"/>
      <c r="M271" s="27" t="s">
        <v>176</v>
      </c>
      <c r="N271" s="37">
        <v>0.75</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6"/>
        <v>.Industrial Minerals.Products.Lime.DolomiticRotary Petcoke DolomiticemissionsCO2Process</v>
      </c>
    </row>
    <row r="272" spans="1:116" s="12" customFormat="1" x14ac:dyDescent="0.3">
      <c r="A272" s="10" t="s">
        <v>98</v>
      </c>
      <c r="B272" s="41"/>
      <c r="D272" s="39"/>
      <c r="E272" s="39"/>
      <c r="F272" s="10" t="s">
        <v>102</v>
      </c>
      <c r="G272" s="10" t="s">
        <v>311</v>
      </c>
      <c r="H272" s="11" t="s">
        <v>262</v>
      </c>
      <c r="I272" s="10" t="s">
        <v>263</v>
      </c>
      <c r="J272" s="10"/>
      <c r="K272" s="39" t="s">
        <v>38</v>
      </c>
      <c r="L272" s="24"/>
      <c r="M272" s="27" t="s">
        <v>176</v>
      </c>
      <c r="N272" s="37">
        <v>0.75</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6"/>
        <v>.Industrial Minerals.Products.Lime.DolomiticRotary Preheat Coal DolomiticemissionsCO2Process</v>
      </c>
    </row>
    <row r="273" spans="1:116" s="12" customFormat="1" x14ac:dyDescent="0.3">
      <c r="A273" s="10" t="s">
        <v>98</v>
      </c>
      <c r="B273" s="41"/>
      <c r="D273" s="39"/>
      <c r="E273" s="39"/>
      <c r="F273" s="10" t="s">
        <v>103</v>
      </c>
      <c r="G273" s="10" t="s">
        <v>311</v>
      </c>
      <c r="H273" s="11" t="s">
        <v>262</v>
      </c>
      <c r="I273" s="10" t="s">
        <v>263</v>
      </c>
      <c r="J273" s="10"/>
      <c r="K273" s="39" t="s">
        <v>38</v>
      </c>
      <c r="L273" s="24"/>
      <c r="M273" s="27" t="s">
        <v>176</v>
      </c>
      <c r="N273" s="37">
        <v>0.75</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6"/>
        <v>.Industrial Minerals.Products.Lime.DolomiticRotary Preheat NG DolomiticemissionsCO2Process</v>
      </c>
    </row>
    <row r="274" spans="1:116" s="12" customFormat="1" x14ac:dyDescent="0.3">
      <c r="A274" s="10" t="s">
        <v>98</v>
      </c>
      <c r="B274" s="41"/>
      <c r="D274" s="39"/>
      <c r="E274" s="39"/>
      <c r="F274" s="10" t="s">
        <v>104</v>
      </c>
      <c r="G274" s="10" t="s">
        <v>311</v>
      </c>
      <c r="H274" s="11" t="s">
        <v>262</v>
      </c>
      <c r="I274" s="10" t="s">
        <v>263</v>
      </c>
      <c r="J274" s="10"/>
      <c r="K274" s="39" t="s">
        <v>38</v>
      </c>
      <c r="L274" s="24"/>
      <c r="M274" s="27" t="s">
        <v>176</v>
      </c>
      <c r="N274" s="37">
        <v>0.75</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6"/>
        <v>.Industrial Minerals.Products.Lime.DolomiticRotary Preheat Petcoke DolomiticemissionsCO2Process</v>
      </c>
    </row>
    <row r="275" spans="1:116" s="12" customFormat="1" x14ac:dyDescent="0.3">
      <c r="A275" s="10" t="s">
        <v>98</v>
      </c>
      <c r="B275" s="41"/>
      <c r="D275" s="39"/>
      <c r="E275" s="39"/>
      <c r="F275" s="10" t="s">
        <v>105</v>
      </c>
      <c r="G275" s="10" t="s">
        <v>311</v>
      </c>
      <c r="H275" s="11" t="s">
        <v>262</v>
      </c>
      <c r="I275" s="10" t="s">
        <v>263</v>
      </c>
      <c r="J275" s="10"/>
      <c r="K275" s="39" t="s">
        <v>38</v>
      </c>
      <c r="L275" s="24"/>
      <c r="M275" s="27" t="s">
        <v>176</v>
      </c>
      <c r="N275" s="37">
        <v>0.75</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6"/>
        <v>.Industrial Minerals.Products.Lime.DolomiticRotary Preheat Internals NG DolomiticemissionsCO2Process</v>
      </c>
    </row>
    <row r="276" spans="1:116" s="12" customFormat="1" x14ac:dyDescent="0.3">
      <c r="A276" s="10" t="s">
        <v>98</v>
      </c>
      <c r="B276" s="41"/>
      <c r="D276" s="39"/>
      <c r="E276" s="39"/>
      <c r="F276" s="10" t="s">
        <v>106</v>
      </c>
      <c r="G276" s="10" t="s">
        <v>311</v>
      </c>
      <c r="H276" s="11" t="s">
        <v>262</v>
      </c>
      <c r="I276" s="10" t="s">
        <v>263</v>
      </c>
      <c r="J276" s="10"/>
      <c r="K276" s="39" t="s">
        <v>38</v>
      </c>
      <c r="L276" s="24"/>
      <c r="M276" s="27" t="s">
        <v>176</v>
      </c>
      <c r="N276" s="37">
        <v>0.75</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6"/>
        <v>.Industrial Minerals.Products.Lime.DolomiticRotary Preheat Internals Petcoke DolomiticemissionsCO2Process</v>
      </c>
    </row>
    <row r="277" spans="1:116" s="12" customFormat="1" x14ac:dyDescent="0.3">
      <c r="A277" s="10" t="s">
        <v>98</v>
      </c>
      <c r="B277" s="41"/>
      <c r="D277" s="39"/>
      <c r="E277" s="39"/>
      <c r="F277" s="10" t="s">
        <v>107</v>
      </c>
      <c r="G277" s="10" t="s">
        <v>311</v>
      </c>
      <c r="H277" s="11" t="s">
        <v>262</v>
      </c>
      <c r="I277" s="10" t="s">
        <v>263</v>
      </c>
      <c r="J277" s="10"/>
      <c r="K277" s="39" t="s">
        <v>38</v>
      </c>
      <c r="L277" s="24"/>
      <c r="M277" s="27" t="s">
        <v>176</v>
      </c>
      <c r="N277" s="37">
        <v>0.75</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6"/>
        <v>.Industrial Minerals.Products.Lime.DolomiticVertical Shaft NG DolomiticemissionsCO2Process</v>
      </c>
    </row>
    <row r="278" spans="1:116" s="12" customFormat="1" x14ac:dyDescent="0.3">
      <c r="A278" s="10" t="s">
        <v>98</v>
      </c>
      <c r="B278" s="41"/>
      <c r="D278" s="39"/>
      <c r="E278" s="39"/>
      <c r="F278" s="10" t="s">
        <v>108</v>
      </c>
      <c r="G278" s="10" t="s">
        <v>311</v>
      </c>
      <c r="H278" s="11" t="s">
        <v>262</v>
      </c>
      <c r="I278" s="10" t="s">
        <v>263</v>
      </c>
      <c r="J278" s="10"/>
      <c r="K278" s="39" t="s">
        <v>38</v>
      </c>
      <c r="L278" s="24"/>
      <c r="M278" s="27" t="s">
        <v>176</v>
      </c>
      <c r="N278" s="37">
        <v>0.75</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6"/>
        <v>.Industrial Minerals.Products.Lime.DolomiticVertical Shaft Residual Oil DolomiticemissionsCO2Process</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6"/>
        <v/>
      </c>
    </row>
    <row r="280" spans="1:116" s="12" customFormat="1" x14ac:dyDescent="0.3">
      <c r="A280" s="10" t="s">
        <v>109</v>
      </c>
      <c r="B280" s="41"/>
      <c r="D280" s="39"/>
      <c r="E280" s="39"/>
      <c r="F280" s="10" t="s">
        <v>110</v>
      </c>
      <c r="G280" s="10" t="s">
        <v>309</v>
      </c>
      <c r="H280" s="11"/>
      <c r="I280" s="10"/>
      <c r="J280" s="10" t="s">
        <v>189</v>
      </c>
      <c r="K280" s="39" t="s">
        <v>38</v>
      </c>
      <c r="L280" s="24"/>
      <c r="M280" s="27" t="s">
        <v>149</v>
      </c>
      <c r="N280" s="37">
        <v>4.2000000000000002E-4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6"/>
        <v>.Industrial Minerals.Products.Glass.Flat.PreparationRotary kiln long dry Std processservice_request.Industrial Minerals.Ventilation</v>
      </c>
    </row>
    <row r="281" spans="1:116" s="12" customFormat="1" x14ac:dyDescent="0.3">
      <c r="A281" s="10" t="s">
        <v>109</v>
      </c>
      <c r="B281" s="41"/>
      <c r="D281" s="39"/>
      <c r="E281" s="39"/>
      <c r="F281" s="10" t="s">
        <v>110</v>
      </c>
      <c r="G281" s="10" t="s">
        <v>309</v>
      </c>
      <c r="H281" s="11"/>
      <c r="I281" s="10"/>
      <c r="J281" s="10" t="s">
        <v>198</v>
      </c>
      <c r="K281" s="39" t="s">
        <v>38</v>
      </c>
      <c r="L281" s="24"/>
      <c r="M281" s="27" t="s">
        <v>149</v>
      </c>
      <c r="N281" s="37">
        <v>3.1629999999999998E-2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6"/>
        <v>.Industrial Minerals.Products.Glass.Flat.PreparationRotary kiln long dry Std processservice_request.Industrial Minerals.Conveyance</v>
      </c>
    </row>
    <row r="282" spans="1:116" s="12" customFormat="1" x14ac:dyDescent="0.3">
      <c r="A282" s="10" t="s">
        <v>109</v>
      </c>
      <c r="B282" s="41"/>
      <c r="D282" s="39"/>
      <c r="E282" s="39"/>
      <c r="F282" s="10" t="s">
        <v>110</v>
      </c>
      <c r="G282" s="10" t="s">
        <v>309</v>
      </c>
      <c r="H282" s="11"/>
      <c r="I282" s="10"/>
      <c r="J282" s="10" t="s">
        <v>272</v>
      </c>
      <c r="K282" s="39" t="s">
        <v>38</v>
      </c>
      <c r="L282" s="24"/>
      <c r="M282" s="27" t="s">
        <v>149</v>
      </c>
      <c r="N282" s="37">
        <v>2.5999999999999998E-4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6"/>
        <v>.Industrial Minerals.Products.Glass.Flat.PreparationRotary kiln long dry Std processservice_request.Industrial Minerals.Pumping</v>
      </c>
    </row>
    <row r="283" spans="1:116" s="12" customFormat="1" x14ac:dyDescent="0.3">
      <c r="A283" s="10" t="s">
        <v>109</v>
      </c>
      <c r="B283" s="41"/>
      <c r="D283" s="39"/>
      <c r="E283" s="39"/>
      <c r="F283" s="10" t="s">
        <v>110</v>
      </c>
      <c r="G283" s="10" t="s">
        <v>309</v>
      </c>
      <c r="H283" s="11"/>
      <c r="I283" s="10"/>
      <c r="J283" s="10" t="s">
        <v>276</v>
      </c>
      <c r="K283" s="39" t="s">
        <v>38</v>
      </c>
      <c r="L283" s="24"/>
      <c r="M283" s="27" t="s">
        <v>149</v>
      </c>
      <c r="N283" s="37">
        <v>6.8999999999999997E-4</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6"/>
        <v>.Industrial Minerals.Products.Glass.Flat.PreparationRotary kiln long dry Std processservice_request.Industrial Minerals.Compression</v>
      </c>
    </row>
    <row r="284" spans="1:116" s="12" customFormat="1" x14ac:dyDescent="0.3">
      <c r="A284" s="10" t="s">
        <v>109</v>
      </c>
      <c r="B284" s="41"/>
      <c r="D284" s="39"/>
      <c r="E284" s="39"/>
      <c r="F284" s="10" t="s">
        <v>110</v>
      </c>
      <c r="G284" s="10" t="s">
        <v>309</v>
      </c>
      <c r="H284" s="11"/>
      <c r="I284" s="10"/>
      <c r="J284" s="10" t="s">
        <v>228</v>
      </c>
      <c r="K284" s="39" t="s">
        <v>38</v>
      </c>
      <c r="L284" s="24"/>
      <c r="M284" s="27" t="s">
        <v>149</v>
      </c>
      <c r="N284" s="37">
        <v>3.6819999999999999E-2</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6"/>
        <v>.Industrial Minerals.Products.Glass.Flat.PreparationRotary kiln long dry Std processservice_request.Industrial Minerals.Direct Drive</v>
      </c>
    </row>
    <row r="285" spans="1:116" s="12" customFormat="1" x14ac:dyDescent="0.3">
      <c r="A285" s="10" t="s">
        <v>109</v>
      </c>
      <c r="B285" s="41"/>
      <c r="D285" s="39"/>
      <c r="E285" s="39"/>
      <c r="F285" s="10" t="s">
        <v>111</v>
      </c>
      <c r="G285" s="10" t="s">
        <v>309</v>
      </c>
      <c r="H285" s="11"/>
      <c r="I285" s="10"/>
      <c r="J285" s="10" t="s">
        <v>189</v>
      </c>
      <c r="K285" s="39" t="s">
        <v>38</v>
      </c>
      <c r="L285" s="24"/>
      <c r="M285" s="27" t="s">
        <v>149</v>
      </c>
      <c r="N285" s="37">
        <v>3.8000000000000002E-4</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6"/>
        <v>.Industrial Minerals.Products.Glass.Flat.PreparationPreparation CPCservice_request.Industrial Minerals.Ventilation</v>
      </c>
    </row>
    <row r="286" spans="1:116" s="12" customFormat="1" x14ac:dyDescent="0.3">
      <c r="A286" s="10" t="s">
        <v>109</v>
      </c>
      <c r="B286" s="41"/>
      <c r="D286" s="39"/>
      <c r="E286" s="39"/>
      <c r="F286" s="10" t="s">
        <v>111</v>
      </c>
      <c r="G286" s="10" t="s">
        <v>309</v>
      </c>
      <c r="H286" s="11"/>
      <c r="I286" s="10"/>
      <c r="J286" s="10" t="s">
        <v>198</v>
      </c>
      <c r="K286" s="39" t="s">
        <v>38</v>
      </c>
      <c r="L286" s="24"/>
      <c r="M286" s="27" t="s">
        <v>149</v>
      </c>
      <c r="N286" s="37">
        <v>2.8469999999999999E-2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6"/>
        <v>.Industrial Minerals.Products.Glass.Flat.PreparationPreparation CPCservice_request.Industrial Minerals.Conveyance</v>
      </c>
    </row>
    <row r="287" spans="1:116" s="12" customFormat="1" x14ac:dyDescent="0.3">
      <c r="A287" s="10" t="s">
        <v>109</v>
      </c>
      <c r="B287" s="41"/>
      <c r="D287" s="39"/>
      <c r="E287" s="39"/>
      <c r="F287" s="10" t="s">
        <v>111</v>
      </c>
      <c r="G287" s="10" t="s">
        <v>309</v>
      </c>
      <c r="H287" s="11"/>
      <c r="I287" s="10"/>
      <c r="J287" s="10" t="s">
        <v>272</v>
      </c>
      <c r="K287" s="39" t="s">
        <v>38</v>
      </c>
      <c r="L287" s="24"/>
      <c r="M287" s="27" t="s">
        <v>149</v>
      </c>
      <c r="N287" s="37">
        <v>2.4000000000000001E-4</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6"/>
        <v>.Industrial Minerals.Products.Glass.Flat.PreparationPreparation CPCservice_request.Industrial Minerals.Pumping</v>
      </c>
    </row>
    <row r="288" spans="1:116" s="12" customFormat="1" x14ac:dyDescent="0.3">
      <c r="A288" s="10" t="s">
        <v>109</v>
      </c>
      <c r="B288" s="41"/>
      <c r="D288" s="39"/>
      <c r="E288" s="39"/>
      <c r="F288" s="10" t="s">
        <v>111</v>
      </c>
      <c r="G288" s="10" t="s">
        <v>309</v>
      </c>
      <c r="H288" s="11"/>
      <c r="I288" s="10"/>
      <c r="J288" s="10" t="s">
        <v>276</v>
      </c>
      <c r="K288" s="39" t="s">
        <v>38</v>
      </c>
      <c r="L288" s="24"/>
      <c r="M288" s="27" t="s">
        <v>149</v>
      </c>
      <c r="N288" s="37">
        <v>6.2E-4</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6"/>
        <v>.Industrial Minerals.Products.Glass.Flat.PreparationPreparation CPCservice_request.Industrial Minerals.Compression</v>
      </c>
    </row>
    <row r="289" spans="1:116" s="12" customFormat="1" x14ac:dyDescent="0.3">
      <c r="A289" s="10" t="s">
        <v>109</v>
      </c>
      <c r="B289" s="41"/>
      <c r="D289" s="39"/>
      <c r="E289" s="39"/>
      <c r="F289" s="10" t="s">
        <v>111</v>
      </c>
      <c r="G289" s="10" t="s">
        <v>309</v>
      </c>
      <c r="H289" s="11"/>
      <c r="I289" s="10"/>
      <c r="J289" s="10" t="s">
        <v>228</v>
      </c>
      <c r="K289" s="39" t="s">
        <v>38</v>
      </c>
      <c r="L289" s="24"/>
      <c r="M289" s="27" t="s">
        <v>149</v>
      </c>
      <c r="N289" s="37">
        <v>3.3140000000000003E-2</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6"/>
        <v>.Industrial Minerals.Products.Glass.Flat.PreparationPreparation CPCservice_request.Industrial Minerals.Direct Drive</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6"/>
        <v/>
      </c>
    </row>
    <row r="291" spans="1:116" s="12" customFormat="1" x14ac:dyDescent="0.3">
      <c r="A291" s="10" t="s">
        <v>112</v>
      </c>
      <c r="B291" s="41"/>
      <c r="D291" s="39"/>
      <c r="E291" s="39"/>
      <c r="F291" s="10" t="s">
        <v>113</v>
      </c>
      <c r="G291" s="10" t="s">
        <v>309</v>
      </c>
      <c r="H291" s="11"/>
      <c r="I291" s="10"/>
      <c r="J291" s="10" t="s">
        <v>168</v>
      </c>
      <c r="K291" s="39" t="s">
        <v>38</v>
      </c>
      <c r="L291" s="24"/>
      <c r="M291" s="27" t="s">
        <v>149</v>
      </c>
      <c r="N291" s="37">
        <v>8.7149999999999999</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6"/>
        <v>.Industrial Minerals.Products.Glass.Flat.Furnacesreg melters LRMservice_request.Industrial Minerals.Methane Blend</v>
      </c>
    </row>
    <row r="292" spans="1:116" s="12" customFormat="1" x14ac:dyDescent="0.3">
      <c r="A292" s="10" t="s">
        <v>112</v>
      </c>
      <c r="B292" s="41"/>
      <c r="D292" s="39"/>
      <c r="E292" s="39"/>
      <c r="F292" s="10" t="s">
        <v>113</v>
      </c>
      <c r="G292" s="10" t="s">
        <v>309</v>
      </c>
      <c r="H292" s="11"/>
      <c r="I292" s="10"/>
      <c r="J292" s="10" t="s">
        <v>189</v>
      </c>
      <c r="K292" s="39" t="s">
        <v>38</v>
      </c>
      <c r="L292" s="24"/>
      <c r="M292" s="27" t="s">
        <v>149</v>
      </c>
      <c r="N292" s="37">
        <v>7.7999999999999999E-4</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6"/>
        <v>.Industrial Minerals.Products.Glass.Flat.Furnacesreg melters LRMservice_request.Industrial Minerals.Ventilation</v>
      </c>
    </row>
    <row r="293" spans="1:116" s="12" customFormat="1" x14ac:dyDescent="0.3">
      <c r="A293" s="10" t="s">
        <v>112</v>
      </c>
      <c r="B293" s="41"/>
      <c r="D293" s="39"/>
      <c r="E293" s="39"/>
      <c r="F293" s="10" t="s">
        <v>113</v>
      </c>
      <c r="G293" s="10" t="s">
        <v>309</v>
      </c>
      <c r="H293" s="11"/>
      <c r="I293" s="10"/>
      <c r="J293" s="10" t="s">
        <v>198</v>
      </c>
      <c r="K293" s="39" t="s">
        <v>38</v>
      </c>
      <c r="L293" s="24"/>
      <c r="M293" s="27" t="s">
        <v>149</v>
      </c>
      <c r="N293" s="37">
        <v>5.8569999999999997E-2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6"/>
        <v>.Industrial Minerals.Products.Glass.Flat.Furnacesreg melters LRMservice_request.Industrial Minerals.Conveyance</v>
      </c>
    </row>
    <row r="294" spans="1:116" s="12" customFormat="1" x14ac:dyDescent="0.3">
      <c r="A294" s="10" t="s">
        <v>112</v>
      </c>
      <c r="B294" s="41"/>
      <c r="D294" s="39"/>
      <c r="E294" s="39"/>
      <c r="F294" s="10" t="s">
        <v>113</v>
      </c>
      <c r="G294" s="10" t="s">
        <v>309</v>
      </c>
      <c r="H294" s="11"/>
      <c r="I294" s="10"/>
      <c r="J294" s="10" t="s">
        <v>272</v>
      </c>
      <c r="K294" s="39" t="s">
        <v>38</v>
      </c>
      <c r="L294" s="24"/>
      <c r="M294" s="27" t="s">
        <v>149</v>
      </c>
      <c r="N294" s="37">
        <v>4.8000000000000001E-4</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6"/>
        <v>.Industrial Minerals.Products.Glass.Flat.Furnacesreg melters LRMservice_request.Industrial Minerals.Pumping</v>
      </c>
    </row>
    <row r="295" spans="1:116" s="12" customFormat="1" x14ac:dyDescent="0.3">
      <c r="A295" s="10" t="s">
        <v>112</v>
      </c>
      <c r="B295" s="41"/>
      <c r="D295" s="39"/>
      <c r="E295" s="39"/>
      <c r="F295" s="10" t="s">
        <v>113</v>
      </c>
      <c r="G295" s="10" t="s">
        <v>309</v>
      </c>
      <c r="H295" s="11"/>
      <c r="I295" s="10"/>
      <c r="J295" s="10" t="s">
        <v>228</v>
      </c>
      <c r="K295" s="39" t="s">
        <v>38</v>
      </c>
      <c r="L295" s="24"/>
      <c r="M295" s="27" t="s">
        <v>149</v>
      </c>
      <c r="N295" s="37">
        <v>6.8190000000000001E-2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6"/>
        <v>.Industrial Minerals.Products.Glass.Flat.Furnacesreg melters LRMservice_request.Industrial Minerals.Direct Drive</v>
      </c>
    </row>
    <row r="296" spans="1:116" s="12" customFormat="1" x14ac:dyDescent="0.3">
      <c r="A296" s="10" t="s">
        <v>112</v>
      </c>
      <c r="B296" s="41"/>
      <c r="D296" s="39"/>
      <c r="E296" s="39"/>
      <c r="F296" s="10" t="s">
        <v>113</v>
      </c>
      <c r="G296" s="10" t="s">
        <v>309</v>
      </c>
      <c r="H296" s="11"/>
      <c r="I296" s="10"/>
      <c r="J296" s="10" t="s">
        <v>276</v>
      </c>
      <c r="K296" s="39" t="s">
        <v>38</v>
      </c>
      <c r="L296" s="24"/>
      <c r="M296" s="27" t="s">
        <v>149</v>
      </c>
      <c r="N296" s="37">
        <v>1.2700000000000001E-3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6"/>
        <v>.Industrial Minerals.Products.Glass.Flat.Furnacesreg melters LRMservice_request.Industrial Minerals.Compression</v>
      </c>
    </row>
    <row r="297" spans="1:116" s="12" customFormat="1" x14ac:dyDescent="0.3">
      <c r="A297" s="10" t="s">
        <v>112</v>
      </c>
      <c r="B297" s="41"/>
      <c r="D297" s="39"/>
      <c r="E297" s="39"/>
      <c r="F297" s="10" t="s">
        <v>114</v>
      </c>
      <c r="G297" s="10" t="s">
        <v>309</v>
      </c>
      <c r="H297" s="11"/>
      <c r="I297" s="10"/>
      <c r="J297" s="10" t="s">
        <v>168</v>
      </c>
      <c r="K297" s="39" t="s">
        <v>38</v>
      </c>
      <c r="L297" s="24"/>
      <c r="M297" s="27" t="s">
        <v>149</v>
      </c>
      <c r="N297" s="37">
        <v>7.5529999999999999</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6"/>
        <v>.Industrial Minerals.Products.Glass.Flat.Furnacesboost reg melters LBRMservice_request.Industrial Minerals.Methane Blend</v>
      </c>
    </row>
    <row r="298" spans="1:116" s="12" customFormat="1" x14ac:dyDescent="0.3">
      <c r="A298" s="10" t="s">
        <v>112</v>
      </c>
      <c r="B298" s="41"/>
      <c r="D298" s="39"/>
      <c r="E298" s="39"/>
      <c r="F298" s="10" t="s">
        <v>114</v>
      </c>
      <c r="G298" s="10" t="s">
        <v>309</v>
      </c>
      <c r="H298" s="11"/>
      <c r="I298" s="10"/>
      <c r="J298" s="10" t="s">
        <v>265</v>
      </c>
      <c r="K298" s="39" t="s">
        <v>38</v>
      </c>
      <c r="L298" s="24"/>
      <c r="M298" s="27" t="s">
        <v>149</v>
      </c>
      <c r="N298" s="37">
        <v>0.79</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6"/>
        <v>.Industrial Minerals.Products.Glass.Flat.Furnacesboost reg melters LBRMservice_request.Electricity</v>
      </c>
    </row>
    <row r="299" spans="1:116" s="12" customFormat="1" x14ac:dyDescent="0.3">
      <c r="A299" s="10" t="s">
        <v>112</v>
      </c>
      <c r="B299" s="41"/>
      <c r="D299" s="39"/>
      <c r="E299" s="39"/>
      <c r="F299" s="10" t="s">
        <v>114</v>
      </c>
      <c r="G299" s="10" t="s">
        <v>309</v>
      </c>
      <c r="H299" s="11"/>
      <c r="I299" s="10"/>
      <c r="J299" s="10" t="s">
        <v>189</v>
      </c>
      <c r="K299" s="39" t="s">
        <v>38</v>
      </c>
      <c r="L299" s="24"/>
      <c r="M299" s="27" t="s">
        <v>149</v>
      </c>
      <c r="N299" s="37">
        <v>7.7999999999999999E-4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6"/>
        <v>.Industrial Minerals.Products.Glass.Flat.Furnacesboost reg melters LBRMservice_request.Industrial Minerals.Ventilation</v>
      </c>
    </row>
    <row r="300" spans="1:116" s="12" customFormat="1" x14ac:dyDescent="0.3">
      <c r="A300" s="10" t="s">
        <v>112</v>
      </c>
      <c r="B300" s="41"/>
      <c r="D300" s="39"/>
      <c r="E300" s="39"/>
      <c r="F300" s="10" t="s">
        <v>114</v>
      </c>
      <c r="G300" s="10" t="s">
        <v>309</v>
      </c>
      <c r="H300" s="11"/>
      <c r="I300" s="10"/>
      <c r="J300" s="10" t="s">
        <v>198</v>
      </c>
      <c r="K300" s="39" t="s">
        <v>38</v>
      </c>
      <c r="L300" s="24"/>
      <c r="M300" s="27" t="s">
        <v>149</v>
      </c>
      <c r="N300" s="37">
        <v>5.8569999999999997E-2</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6"/>
        <v>.Industrial Minerals.Products.Glass.Flat.Furnacesboost reg melters LBRMservice_request.Industrial Minerals.Conveyance</v>
      </c>
    </row>
    <row r="301" spans="1:116" s="12" customFormat="1" x14ac:dyDescent="0.3">
      <c r="A301" s="10" t="s">
        <v>112</v>
      </c>
      <c r="B301" s="41"/>
      <c r="D301" s="39"/>
      <c r="E301" s="39"/>
      <c r="F301" s="10" t="s">
        <v>114</v>
      </c>
      <c r="G301" s="10" t="s">
        <v>309</v>
      </c>
      <c r="H301" s="11"/>
      <c r="I301" s="10"/>
      <c r="J301" s="10" t="s">
        <v>272</v>
      </c>
      <c r="K301" s="39" t="s">
        <v>38</v>
      </c>
      <c r="L301" s="24"/>
      <c r="M301" s="27" t="s">
        <v>149</v>
      </c>
      <c r="N301" s="37">
        <v>4.8000000000000001E-4</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6"/>
        <v>.Industrial Minerals.Products.Glass.Flat.Furnacesboost reg melters LBRMservice_request.Industrial Minerals.Pumping</v>
      </c>
    </row>
    <row r="302" spans="1:116" s="12" customFormat="1" x14ac:dyDescent="0.3">
      <c r="A302" s="10" t="s">
        <v>112</v>
      </c>
      <c r="B302" s="41"/>
      <c r="D302" s="39"/>
      <c r="E302" s="39"/>
      <c r="F302" s="10" t="s">
        <v>114</v>
      </c>
      <c r="G302" s="10" t="s">
        <v>309</v>
      </c>
      <c r="H302" s="11"/>
      <c r="I302" s="10"/>
      <c r="J302" s="10" t="s">
        <v>228</v>
      </c>
      <c r="K302" s="39" t="s">
        <v>38</v>
      </c>
      <c r="L302" s="24"/>
      <c r="M302" s="27" t="s">
        <v>149</v>
      </c>
      <c r="N302" s="37">
        <v>6.8190000000000001E-2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6"/>
        <v>.Industrial Minerals.Products.Glass.Flat.Furnacesboost reg melters LBRMservice_request.Industrial Minerals.Direct Drive</v>
      </c>
    </row>
    <row r="303" spans="1:116" s="12" customFormat="1" x14ac:dyDescent="0.3">
      <c r="A303" s="10" t="s">
        <v>112</v>
      </c>
      <c r="B303" s="41"/>
      <c r="D303" s="39"/>
      <c r="E303" s="39"/>
      <c r="F303" s="10" t="s">
        <v>114</v>
      </c>
      <c r="G303" s="10" t="s">
        <v>309</v>
      </c>
      <c r="H303" s="11"/>
      <c r="I303" s="10"/>
      <c r="J303" s="10" t="s">
        <v>276</v>
      </c>
      <c r="K303" s="39" t="s">
        <v>38</v>
      </c>
      <c r="L303" s="24"/>
      <c r="M303" s="27" t="s">
        <v>149</v>
      </c>
      <c r="N303" s="37">
        <v>1.2700000000000001E-3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6"/>
        <v>.Industrial Minerals.Products.Glass.Flat.Furnacesboost reg melters LBRMservice_request.Industrial Minerals.Compression</v>
      </c>
    </row>
    <row r="304" spans="1:116" s="12" customFormat="1" x14ac:dyDescent="0.3">
      <c r="A304" s="10" t="s">
        <v>112</v>
      </c>
      <c r="B304" s="41"/>
      <c r="D304" s="39"/>
      <c r="E304" s="39"/>
      <c r="F304" s="10" t="s">
        <v>115</v>
      </c>
      <c r="G304" s="10" t="s">
        <v>309</v>
      </c>
      <c r="H304" s="11"/>
      <c r="I304" s="10"/>
      <c r="J304" s="10" t="s">
        <v>168</v>
      </c>
      <c r="K304" s="39" t="s">
        <v>38</v>
      </c>
      <c r="L304" s="24"/>
      <c r="M304" s="27" t="s">
        <v>149</v>
      </c>
      <c r="N304" s="37">
        <v>7.5529999999999999</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6"/>
        <v>.Industrial Minerals.Products.Glass.Flat.Furnacesreg melters fluidized bed preheaterservice_request.Industrial Minerals.Methane Blend</v>
      </c>
    </row>
    <row r="305" spans="1:116" s="12" customFormat="1" x14ac:dyDescent="0.3">
      <c r="A305" s="10" t="s">
        <v>112</v>
      </c>
      <c r="B305" s="41"/>
      <c r="D305" s="39"/>
      <c r="E305" s="39"/>
      <c r="F305" s="10" t="s">
        <v>115</v>
      </c>
      <c r="G305" s="10" t="s">
        <v>309</v>
      </c>
      <c r="H305" s="11"/>
      <c r="I305" s="10"/>
      <c r="J305" s="10" t="s">
        <v>189</v>
      </c>
      <c r="K305" s="39" t="s">
        <v>38</v>
      </c>
      <c r="L305" s="24"/>
      <c r="M305" s="27" t="s">
        <v>149</v>
      </c>
      <c r="N305" s="37">
        <v>7.7999999999999999E-4</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6"/>
        <v>.Industrial Minerals.Products.Glass.Flat.Furnacesreg melters fluidized bed preheaterservice_request.Industrial Minerals.Ventilation</v>
      </c>
    </row>
    <row r="306" spans="1:116" s="12" customFormat="1" x14ac:dyDescent="0.3">
      <c r="A306" s="10" t="s">
        <v>112</v>
      </c>
      <c r="B306" s="41"/>
      <c r="D306" s="39"/>
      <c r="E306" s="39"/>
      <c r="F306" s="10" t="s">
        <v>115</v>
      </c>
      <c r="G306" s="10" t="s">
        <v>309</v>
      </c>
      <c r="H306" s="11"/>
      <c r="I306" s="10"/>
      <c r="J306" s="10" t="s">
        <v>198</v>
      </c>
      <c r="K306" s="39" t="s">
        <v>38</v>
      </c>
      <c r="L306" s="24"/>
      <c r="M306" s="27" t="s">
        <v>149</v>
      </c>
      <c r="N306" s="37">
        <v>5.8569999999999997E-2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6"/>
        <v>.Industrial Minerals.Products.Glass.Flat.Furnacesreg melters fluidized bed preheaterservice_request.Industrial Minerals.Conveyance</v>
      </c>
    </row>
    <row r="307" spans="1:116" s="12" customFormat="1" x14ac:dyDescent="0.3">
      <c r="A307" s="10" t="s">
        <v>112</v>
      </c>
      <c r="B307" s="41"/>
      <c r="D307" s="39"/>
      <c r="E307" s="39"/>
      <c r="F307" s="10" t="s">
        <v>115</v>
      </c>
      <c r="G307" s="10" t="s">
        <v>309</v>
      </c>
      <c r="H307" s="11"/>
      <c r="I307" s="10"/>
      <c r="J307" s="10" t="s">
        <v>272</v>
      </c>
      <c r="K307" s="39" t="s">
        <v>38</v>
      </c>
      <c r="L307" s="24"/>
      <c r="M307" s="27" t="s">
        <v>149</v>
      </c>
      <c r="N307" s="37">
        <v>4.8000000000000001E-4</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6"/>
        <v>.Industrial Minerals.Products.Glass.Flat.Furnacesreg melters fluidized bed preheaterservice_request.Industrial Minerals.Pumping</v>
      </c>
    </row>
    <row r="308" spans="1:116" s="12" customFormat="1" x14ac:dyDescent="0.3">
      <c r="A308" s="10" t="s">
        <v>112</v>
      </c>
      <c r="B308" s="41"/>
      <c r="D308" s="39"/>
      <c r="E308" s="39"/>
      <c r="F308" s="10" t="s">
        <v>115</v>
      </c>
      <c r="G308" s="10" t="s">
        <v>309</v>
      </c>
      <c r="H308" s="11"/>
      <c r="I308" s="10"/>
      <c r="J308" s="10" t="s">
        <v>228</v>
      </c>
      <c r="K308" s="39" t="s">
        <v>38</v>
      </c>
      <c r="L308" s="24"/>
      <c r="M308" s="27" t="s">
        <v>149</v>
      </c>
      <c r="N308" s="37">
        <v>6.8190000000000001E-2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6"/>
        <v>.Industrial Minerals.Products.Glass.Flat.Furnacesreg melters fluidized bed preheaterservice_request.Industrial Minerals.Direct Drive</v>
      </c>
    </row>
    <row r="309" spans="1:116" s="12" customFormat="1" x14ac:dyDescent="0.3">
      <c r="A309" s="10" t="s">
        <v>112</v>
      </c>
      <c r="B309" s="41"/>
      <c r="D309" s="39"/>
      <c r="E309" s="39"/>
      <c r="F309" s="10" t="s">
        <v>115</v>
      </c>
      <c r="G309" s="10" t="s">
        <v>309</v>
      </c>
      <c r="H309" s="11"/>
      <c r="I309" s="10"/>
      <c r="J309" s="10" t="s">
        <v>276</v>
      </c>
      <c r="K309" s="39" t="s">
        <v>38</v>
      </c>
      <c r="L309" s="24"/>
      <c r="M309" s="27" t="s">
        <v>149</v>
      </c>
      <c r="N309" s="37">
        <v>1.2700000000000001E-3</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6"/>
        <v>.Industrial Minerals.Products.Glass.Flat.Furnacesreg melters fluidized bed preheaterservice_request.Industrial Minerals.Compression</v>
      </c>
    </row>
    <row r="310" spans="1:116" s="12" customFormat="1" x14ac:dyDescent="0.3">
      <c r="A310" s="10" t="s">
        <v>112</v>
      </c>
      <c r="B310" s="41"/>
      <c r="D310" s="39"/>
      <c r="E310" s="39"/>
      <c r="F310" s="10" t="s">
        <v>116</v>
      </c>
      <c r="G310" s="10" t="s">
        <v>309</v>
      </c>
      <c r="H310" s="11"/>
      <c r="I310" s="10"/>
      <c r="J310" s="10" t="s">
        <v>168</v>
      </c>
      <c r="K310" s="39" t="s">
        <v>38</v>
      </c>
      <c r="L310" s="24"/>
      <c r="M310" s="27" t="s">
        <v>149</v>
      </c>
      <c r="N310" s="37">
        <v>6.74</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6"/>
        <v>.Industrial Minerals.Products.Glass.Flat.Furnacesboost reg melters fluidized bed preheaterservice_request.Industrial Minerals.Methane Blend</v>
      </c>
    </row>
    <row r="311" spans="1:116" s="12" customFormat="1" x14ac:dyDescent="0.3">
      <c r="A311" s="10" t="s">
        <v>112</v>
      </c>
      <c r="B311" s="41"/>
      <c r="D311" s="39"/>
      <c r="E311" s="39"/>
      <c r="F311" s="10" t="s">
        <v>116</v>
      </c>
      <c r="G311" s="10" t="s">
        <v>309</v>
      </c>
      <c r="H311" s="11"/>
      <c r="I311" s="10"/>
      <c r="J311" s="10" t="s">
        <v>265</v>
      </c>
      <c r="K311" s="39" t="s">
        <v>38</v>
      </c>
      <c r="L311" s="24"/>
      <c r="M311" s="27" t="s">
        <v>149</v>
      </c>
      <c r="N311" s="37">
        <v>0.67200000000000004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6"/>
        <v>.Industrial Minerals.Products.Glass.Flat.Furnacesboost reg melters fluidized bed preheaterservice_request.Electricity</v>
      </c>
    </row>
    <row r="312" spans="1:116" s="12" customFormat="1" x14ac:dyDescent="0.3">
      <c r="A312" s="10" t="s">
        <v>112</v>
      </c>
      <c r="B312" s="41"/>
      <c r="D312" s="39"/>
      <c r="E312" s="39"/>
      <c r="F312" s="10" t="s">
        <v>116</v>
      </c>
      <c r="G312" s="10" t="s">
        <v>309</v>
      </c>
      <c r="H312" s="11"/>
      <c r="I312" s="10"/>
      <c r="J312" s="10" t="s">
        <v>189</v>
      </c>
      <c r="K312" s="39" t="s">
        <v>38</v>
      </c>
      <c r="L312" s="24"/>
      <c r="M312" s="27" t="s">
        <v>149</v>
      </c>
      <c r="N312" s="37">
        <v>7.7999999999999999E-4</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6"/>
        <v>.Industrial Minerals.Products.Glass.Flat.Furnacesboost reg melters fluidized bed preheaterservice_request.Industrial Minerals.Ventilation</v>
      </c>
    </row>
    <row r="313" spans="1:116" s="12" customFormat="1" x14ac:dyDescent="0.3">
      <c r="A313" s="10" t="s">
        <v>112</v>
      </c>
      <c r="B313" s="41"/>
      <c r="D313" s="39"/>
      <c r="E313" s="39"/>
      <c r="F313" s="10" t="s">
        <v>116</v>
      </c>
      <c r="G313" s="10" t="s">
        <v>309</v>
      </c>
      <c r="H313" s="11"/>
      <c r="I313" s="10"/>
      <c r="J313" s="10" t="s">
        <v>198</v>
      </c>
      <c r="K313" s="39" t="s">
        <v>38</v>
      </c>
      <c r="L313" s="24"/>
      <c r="M313" s="27" t="s">
        <v>149</v>
      </c>
      <c r="N313" s="37">
        <v>5.8569999999999997E-2</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6"/>
        <v>.Industrial Minerals.Products.Glass.Flat.Furnacesboost reg melters fluidized bed preheaterservice_request.Industrial Minerals.Conveyance</v>
      </c>
    </row>
    <row r="314" spans="1:116" s="12" customFormat="1" x14ac:dyDescent="0.3">
      <c r="A314" s="10" t="s">
        <v>112</v>
      </c>
      <c r="B314" s="41"/>
      <c r="D314" s="39"/>
      <c r="E314" s="39"/>
      <c r="F314" s="10" t="s">
        <v>116</v>
      </c>
      <c r="G314" s="10" t="s">
        <v>309</v>
      </c>
      <c r="H314" s="11"/>
      <c r="I314" s="10"/>
      <c r="J314" s="10" t="s">
        <v>272</v>
      </c>
      <c r="K314" s="39" t="s">
        <v>38</v>
      </c>
      <c r="L314" s="24"/>
      <c r="M314" s="27" t="s">
        <v>149</v>
      </c>
      <c r="N314" s="37">
        <v>4.8000000000000001E-4</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6"/>
        <v>.Industrial Minerals.Products.Glass.Flat.Furnacesboost reg melters fluidized bed preheaterservice_request.Industrial Minerals.Pumping</v>
      </c>
    </row>
    <row r="315" spans="1:116" s="12" customFormat="1" x14ac:dyDescent="0.3">
      <c r="A315" s="10" t="s">
        <v>112</v>
      </c>
      <c r="B315" s="41"/>
      <c r="D315" s="39"/>
      <c r="E315" s="39"/>
      <c r="F315" s="10" t="s">
        <v>116</v>
      </c>
      <c r="G315" s="10" t="s">
        <v>309</v>
      </c>
      <c r="H315" s="11"/>
      <c r="I315" s="10"/>
      <c r="J315" s="10" t="s">
        <v>228</v>
      </c>
      <c r="K315" s="39" t="s">
        <v>38</v>
      </c>
      <c r="L315" s="24"/>
      <c r="M315" s="27" t="s">
        <v>149</v>
      </c>
      <c r="N315" s="37">
        <v>6.8190000000000001E-2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6"/>
        <v>.Industrial Minerals.Products.Glass.Flat.Furnacesboost reg melters fluidized bed preheaterservice_request.Industrial Minerals.Direct Drive</v>
      </c>
    </row>
    <row r="316" spans="1:116" s="12" customFormat="1" x14ac:dyDescent="0.3">
      <c r="A316" s="10" t="s">
        <v>112</v>
      </c>
      <c r="B316" s="41"/>
      <c r="D316" s="39"/>
      <c r="E316" s="39"/>
      <c r="F316" s="10" t="s">
        <v>116</v>
      </c>
      <c r="G316" s="10" t="s">
        <v>309</v>
      </c>
      <c r="H316" s="11"/>
      <c r="I316" s="10"/>
      <c r="J316" s="10" t="s">
        <v>276</v>
      </c>
      <c r="K316" s="39" t="s">
        <v>38</v>
      </c>
      <c r="L316" s="24"/>
      <c r="M316" s="27" t="s">
        <v>149</v>
      </c>
      <c r="N316" s="37">
        <v>1.2700000000000001E-3</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6"/>
        <v>.Industrial Minerals.Products.Glass.Flat.Furnacesboost reg melters fluidized bed preheaterservice_request.Industrial Minerals.Compression</v>
      </c>
    </row>
    <row r="317" spans="1:116" s="12" customFormat="1" x14ac:dyDescent="0.3">
      <c r="A317" s="10" t="s">
        <v>112</v>
      </c>
      <c r="B317" s="41"/>
      <c r="D317" s="39"/>
      <c r="E317" s="39"/>
      <c r="F317" s="10" t="s">
        <v>117</v>
      </c>
      <c r="G317" s="10" t="s">
        <v>309</v>
      </c>
      <c r="H317" s="11"/>
      <c r="I317" s="10"/>
      <c r="J317" s="10" t="s">
        <v>168</v>
      </c>
      <c r="K317" s="39" t="s">
        <v>38</v>
      </c>
      <c r="L317" s="24"/>
      <c r="M317" s="27" t="s">
        <v>149</v>
      </c>
      <c r="N317" s="37">
        <v>3.4860000000000002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6"/>
        <v>.Industrial Minerals.Products.Glass.Flat.FurnacesAdvanced glass melters AGMservice_request.Industrial Minerals.Methane Blend</v>
      </c>
    </row>
    <row r="318" spans="1:116" s="12" customFormat="1" x14ac:dyDescent="0.3">
      <c r="A318" s="10" t="s">
        <v>112</v>
      </c>
      <c r="B318" s="41"/>
      <c r="D318" s="39"/>
      <c r="E318" s="39"/>
      <c r="F318" s="10" t="s">
        <v>117</v>
      </c>
      <c r="G318" s="10" t="s">
        <v>309</v>
      </c>
      <c r="H318" s="11"/>
      <c r="I318" s="10"/>
      <c r="J318" s="10" t="s">
        <v>189</v>
      </c>
      <c r="K318" s="39" t="s">
        <v>38</v>
      </c>
      <c r="L318" s="24"/>
      <c r="M318" s="27" t="s">
        <v>149</v>
      </c>
      <c r="N318" s="37">
        <v>4.6999999999999999E-4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6"/>
        <v>.Industrial Minerals.Products.Glass.Flat.FurnacesAdvanced glass melters AGMservice_request.Industrial Minerals.Ventilation</v>
      </c>
    </row>
    <row r="319" spans="1:116" s="12" customFormat="1" x14ac:dyDescent="0.3">
      <c r="A319" s="10" t="s">
        <v>112</v>
      </c>
      <c r="B319" s="41"/>
      <c r="D319" s="39"/>
      <c r="E319" s="39"/>
      <c r="F319" s="10" t="s">
        <v>117</v>
      </c>
      <c r="G319" s="10" t="s">
        <v>309</v>
      </c>
      <c r="H319" s="11"/>
      <c r="I319" s="10"/>
      <c r="J319" s="10" t="s">
        <v>198</v>
      </c>
      <c r="K319" s="39" t="s">
        <v>38</v>
      </c>
      <c r="L319" s="24"/>
      <c r="M319" s="27" t="s">
        <v>149</v>
      </c>
      <c r="N319" s="37">
        <v>4.8320000000000002E-2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6"/>
        <v>.Industrial Minerals.Products.Glass.Flat.FurnacesAdvanced glass melters AGMservice_request.Industrial Minerals.Conveyance</v>
      </c>
    </row>
    <row r="320" spans="1:116" s="12" customFormat="1" x14ac:dyDescent="0.3">
      <c r="A320" s="10" t="s">
        <v>112</v>
      </c>
      <c r="B320" s="41"/>
      <c r="D320" s="39"/>
      <c r="E320" s="39"/>
      <c r="F320" s="10" t="s">
        <v>117</v>
      </c>
      <c r="G320" s="10" t="s">
        <v>309</v>
      </c>
      <c r="H320" s="11"/>
      <c r="I320" s="10"/>
      <c r="J320" s="10" t="s">
        <v>272</v>
      </c>
      <c r="K320" s="39" t="s">
        <v>38</v>
      </c>
      <c r="L320" s="24"/>
      <c r="M320" s="27" t="s">
        <v>149</v>
      </c>
      <c r="N320" s="37">
        <v>2.9E-4</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6"/>
        <v>.Industrial Minerals.Products.Glass.Flat.FurnacesAdvanced glass melters AGMservice_request.Industrial Minerals.Pumping</v>
      </c>
    </row>
    <row r="321" spans="1:116" s="12" customFormat="1" x14ac:dyDescent="0.3">
      <c r="A321" s="10" t="s">
        <v>112</v>
      </c>
      <c r="B321" s="41"/>
      <c r="D321" s="39"/>
      <c r="E321" s="39"/>
      <c r="F321" s="10" t="s">
        <v>117</v>
      </c>
      <c r="G321" s="10" t="s">
        <v>309</v>
      </c>
      <c r="H321" s="11"/>
      <c r="I321" s="10"/>
      <c r="J321" s="10" t="s">
        <v>228</v>
      </c>
      <c r="K321" s="39" t="s">
        <v>38</v>
      </c>
      <c r="L321" s="24"/>
      <c r="M321" s="27" t="s">
        <v>149</v>
      </c>
      <c r="N321" s="37">
        <v>2.7279999999999999E-2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6"/>
        <v>.Industrial Minerals.Products.Glass.Flat.FurnacesAdvanced glass melters AGMservice_request.Industrial Minerals.Direct Drive</v>
      </c>
    </row>
    <row r="322" spans="1:116" s="12" customFormat="1" x14ac:dyDescent="0.3">
      <c r="A322" s="10" t="s">
        <v>112</v>
      </c>
      <c r="B322" s="41"/>
      <c r="D322" s="39"/>
      <c r="E322" s="39"/>
      <c r="F322" s="10" t="s">
        <v>117</v>
      </c>
      <c r="G322" s="10" t="s">
        <v>309</v>
      </c>
      <c r="H322" s="11"/>
      <c r="I322" s="10"/>
      <c r="J322" s="10" t="s">
        <v>276</v>
      </c>
      <c r="K322" s="39" t="s">
        <v>38</v>
      </c>
      <c r="L322" s="24"/>
      <c r="M322" s="27" t="s">
        <v>149</v>
      </c>
      <c r="N322" s="37">
        <v>7.6000000000000004E-4</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6"/>
        <v>.Industrial Minerals.Products.Glass.Flat.FurnacesAdvanced glass melters AGMservice_request.Industrial Minerals.Compression</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7">_xlfn.CONCAT(A323,C323,F323:J323)</f>
        <v/>
      </c>
    </row>
    <row r="324" spans="1:116" s="12" customFormat="1" x14ac:dyDescent="0.3">
      <c r="A324" s="10" t="s">
        <v>118</v>
      </c>
      <c r="B324" s="41"/>
      <c r="D324" s="39"/>
      <c r="E324" s="39"/>
      <c r="F324" s="10" t="s">
        <v>119</v>
      </c>
      <c r="G324" s="10" t="s">
        <v>309</v>
      </c>
      <c r="H324" s="11"/>
      <c r="I324" s="10"/>
      <c r="J324" s="10" t="s">
        <v>168</v>
      </c>
      <c r="K324" s="39" t="s">
        <v>38</v>
      </c>
      <c r="L324" s="24"/>
      <c r="M324" s="27" t="s">
        <v>149</v>
      </c>
      <c r="N324" s="37">
        <v>1.0129999999999999</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7"/>
        <v>.Industrial Minerals.Products.Glass.Flat.Form and FinishBase tech form anneal FGLservice_request.Industrial Minerals.Methane Blend</v>
      </c>
    </row>
    <row r="325" spans="1:116" s="12" customFormat="1" x14ac:dyDescent="0.3">
      <c r="A325" s="10" t="s">
        <v>118</v>
      </c>
      <c r="B325" s="41"/>
      <c r="D325" s="39"/>
      <c r="E325" s="39"/>
      <c r="F325" s="10" t="s">
        <v>119</v>
      </c>
      <c r="G325" s="10" t="s">
        <v>309</v>
      </c>
      <c r="H325" s="11"/>
      <c r="I325" s="10"/>
      <c r="J325" s="10" t="s">
        <v>189</v>
      </c>
      <c r="K325" s="39" t="s">
        <v>38</v>
      </c>
      <c r="L325" s="24"/>
      <c r="M325" s="27" t="s">
        <v>149</v>
      </c>
      <c r="N325" s="37">
        <v>3.0689999999999999E-2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7"/>
        <v>.Industrial Minerals.Products.Glass.Flat.Form and FinishBase tech form anneal FGLservice_request.Industrial Minerals.Ventilation</v>
      </c>
    </row>
    <row r="326" spans="1:116" s="12" customFormat="1" x14ac:dyDescent="0.3">
      <c r="A326" s="10" t="s">
        <v>118</v>
      </c>
      <c r="B326" s="41"/>
      <c r="D326" s="39"/>
      <c r="E326" s="39"/>
      <c r="F326" s="10" t="s">
        <v>119</v>
      </c>
      <c r="G326" s="10" t="s">
        <v>309</v>
      </c>
      <c r="H326" s="11"/>
      <c r="I326" s="10"/>
      <c r="J326" s="10" t="s">
        <v>198</v>
      </c>
      <c r="K326" s="39" t="s">
        <v>38</v>
      </c>
      <c r="L326" s="24"/>
      <c r="M326" s="27" t="s">
        <v>149</v>
      </c>
      <c r="N326" s="37">
        <v>0.17741000000000001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7"/>
        <v>.Industrial Minerals.Products.Glass.Flat.Form and FinishBase tech form anneal FGLservice_request.Industrial Minerals.Conveyance</v>
      </c>
    </row>
    <row r="327" spans="1:116" s="12" customFormat="1" x14ac:dyDescent="0.3">
      <c r="A327" s="10" t="s">
        <v>118</v>
      </c>
      <c r="B327" s="41"/>
      <c r="D327" s="39"/>
      <c r="E327" s="39"/>
      <c r="F327" s="10" t="s">
        <v>119</v>
      </c>
      <c r="G327" s="10" t="s">
        <v>309</v>
      </c>
      <c r="H327" s="11"/>
      <c r="I327" s="10"/>
      <c r="J327" s="10" t="s">
        <v>276</v>
      </c>
      <c r="K327" s="39" t="s">
        <v>38</v>
      </c>
      <c r="L327" s="24"/>
      <c r="M327" s="27" t="s">
        <v>149</v>
      </c>
      <c r="N327" s="37">
        <v>1.242E-2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7"/>
        <v>.Industrial Minerals.Products.Glass.Flat.Form and FinishBase tech form anneal FGLservice_request.Industrial Minerals.Compression</v>
      </c>
    </row>
    <row r="328" spans="1:116" s="12" customFormat="1" x14ac:dyDescent="0.3">
      <c r="A328" s="10" t="s">
        <v>118</v>
      </c>
      <c r="B328" s="41"/>
      <c r="D328" s="39"/>
      <c r="E328" s="39"/>
      <c r="F328" s="10" t="s">
        <v>119</v>
      </c>
      <c r="G328" s="10" t="s">
        <v>309</v>
      </c>
      <c r="H328" s="11"/>
      <c r="I328" s="10"/>
      <c r="J328" s="10" t="s">
        <v>272</v>
      </c>
      <c r="K328" s="39" t="s">
        <v>38</v>
      </c>
      <c r="L328" s="24"/>
      <c r="M328" s="27" t="s">
        <v>149</v>
      </c>
      <c r="N328" s="37">
        <v>4.7400000000000003E-3</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7"/>
        <v>.Industrial Minerals.Products.Glass.Flat.Form and FinishBase tech form anneal FGLservice_request.Industrial Minerals.Pumping</v>
      </c>
    </row>
    <row r="329" spans="1:116" s="12" customFormat="1" x14ac:dyDescent="0.3">
      <c r="A329" s="10" t="s">
        <v>118</v>
      </c>
      <c r="B329" s="41"/>
      <c r="D329" s="39"/>
      <c r="E329" s="39"/>
      <c r="F329" s="10" t="s">
        <v>120</v>
      </c>
      <c r="G329" s="10" t="s">
        <v>309</v>
      </c>
      <c r="H329" s="11"/>
      <c r="I329" s="10"/>
      <c r="J329" s="10" t="s">
        <v>168</v>
      </c>
      <c r="K329" s="39" t="s">
        <v>38</v>
      </c>
      <c r="L329" s="24"/>
      <c r="M329" s="27" t="s">
        <v>149</v>
      </c>
      <c r="N329" s="37">
        <v>0.67300000000000004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7"/>
        <v>.Industrial Minerals.Products.Glass.Flat.Form and FinishEmhart Type 540 forehearth EMservice_request.Industrial Minerals.Methane Blend</v>
      </c>
    </row>
    <row r="330" spans="1:116" s="12" customFormat="1" x14ac:dyDescent="0.3">
      <c r="A330" s="10" t="s">
        <v>118</v>
      </c>
      <c r="B330" s="41"/>
      <c r="D330" s="39"/>
      <c r="E330" s="39"/>
      <c r="F330" s="10" t="s">
        <v>120</v>
      </c>
      <c r="G330" s="10" t="s">
        <v>309</v>
      </c>
      <c r="H330" s="11"/>
      <c r="I330" s="10"/>
      <c r="J330" s="10" t="s">
        <v>189</v>
      </c>
      <c r="K330" s="39" t="s">
        <v>38</v>
      </c>
      <c r="L330" s="24"/>
      <c r="M330" s="27" t="s">
        <v>149</v>
      </c>
      <c r="N330" s="37">
        <v>2.7619999999999999E-2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7"/>
        <v>.Industrial Minerals.Products.Glass.Flat.Form and FinishEmhart Type 540 forehearth EMservice_request.Industrial Minerals.Ventilation</v>
      </c>
    </row>
    <row r="331" spans="1:116" s="12" customFormat="1" x14ac:dyDescent="0.3">
      <c r="A331" s="10" t="s">
        <v>118</v>
      </c>
      <c r="B331" s="41"/>
      <c r="D331" s="39"/>
      <c r="E331" s="39"/>
      <c r="F331" s="10" t="s">
        <v>120</v>
      </c>
      <c r="G331" s="10" t="s">
        <v>309</v>
      </c>
      <c r="H331" s="11"/>
      <c r="I331" s="10"/>
      <c r="J331" s="10" t="s">
        <v>198</v>
      </c>
      <c r="K331" s="39" t="s">
        <v>38</v>
      </c>
      <c r="L331" s="24"/>
      <c r="M331" s="27" t="s">
        <v>149</v>
      </c>
      <c r="N331" s="37">
        <v>0.15967000000000001</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7"/>
        <v>.Industrial Minerals.Products.Glass.Flat.Form and FinishEmhart Type 540 forehearth EMservice_request.Industrial Minerals.Conveyance</v>
      </c>
    </row>
    <row r="332" spans="1:116" s="12" customFormat="1" x14ac:dyDescent="0.3">
      <c r="A332" s="10" t="s">
        <v>118</v>
      </c>
      <c r="B332" s="41"/>
      <c r="D332" s="39"/>
      <c r="E332" s="39"/>
      <c r="F332" s="10" t="s">
        <v>120</v>
      </c>
      <c r="G332" s="10" t="s">
        <v>309</v>
      </c>
      <c r="H332" s="11"/>
      <c r="I332" s="10"/>
      <c r="J332" s="10" t="s">
        <v>276</v>
      </c>
      <c r="K332" s="39" t="s">
        <v>38</v>
      </c>
      <c r="L332" s="24"/>
      <c r="M332" s="27" t="s">
        <v>149</v>
      </c>
      <c r="N332" s="37">
        <v>1.1180000000000001E-2</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7"/>
        <v>.Industrial Minerals.Products.Glass.Flat.Form and FinishEmhart Type 540 forehearth EMservice_request.Industrial Minerals.Compression</v>
      </c>
    </row>
    <row r="333" spans="1:116" s="12" customFormat="1" x14ac:dyDescent="0.3">
      <c r="A333" s="10" t="s">
        <v>118</v>
      </c>
      <c r="B333" s="41"/>
      <c r="D333" s="39"/>
      <c r="E333" s="39"/>
      <c r="F333" s="10" t="s">
        <v>120</v>
      </c>
      <c r="G333" s="10" t="s">
        <v>309</v>
      </c>
      <c r="H333" s="11"/>
      <c r="I333" s="10"/>
      <c r="J333" s="10" t="s">
        <v>272</v>
      </c>
      <c r="K333" s="39" t="s">
        <v>38</v>
      </c>
      <c r="L333" s="24"/>
      <c r="M333" s="27" t="s">
        <v>149</v>
      </c>
      <c r="N333" s="37">
        <v>4.2700000000000004E-3</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7"/>
        <v>.Industrial Minerals.Products.Glass.Flat.Form and FinishEmhart Type 540 forehearth EMservice_request.Industrial Minerals.Pumping</v>
      </c>
    </row>
    <row r="334" spans="1:116" s="12" customFormat="1" x14ac:dyDescent="0.3">
      <c r="A334" s="10" t="s">
        <v>118</v>
      </c>
      <c r="B334" s="41"/>
      <c r="D334" s="39"/>
      <c r="E334" s="39"/>
      <c r="F334" s="10" t="s">
        <v>121</v>
      </c>
      <c r="G334" s="10" t="s">
        <v>309</v>
      </c>
      <c r="H334" s="11"/>
      <c r="I334" s="10"/>
      <c r="J334" s="10" t="s">
        <v>168</v>
      </c>
      <c r="K334" s="39" t="s">
        <v>38</v>
      </c>
      <c r="L334" s="24"/>
      <c r="M334" s="27" t="s">
        <v>149</v>
      </c>
      <c r="N334" s="37">
        <v>0.83799999999999997</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7"/>
        <v>.Industrial Minerals.Products.Glass.Flat.Form and FinishBh F high press gas fire BHFservice_request.Industrial Minerals.Methane Blend</v>
      </c>
    </row>
    <row r="335" spans="1:116" s="12" customFormat="1" x14ac:dyDescent="0.3">
      <c r="A335" s="10" t="s">
        <v>118</v>
      </c>
      <c r="B335" s="41"/>
      <c r="D335" s="39"/>
      <c r="E335" s="39"/>
      <c r="F335" s="10" t="s">
        <v>121</v>
      </c>
      <c r="G335" s="10" t="s">
        <v>309</v>
      </c>
      <c r="H335" s="11"/>
      <c r="I335" s="10"/>
      <c r="J335" s="10" t="s">
        <v>189</v>
      </c>
      <c r="K335" s="39" t="s">
        <v>38</v>
      </c>
      <c r="L335" s="24"/>
      <c r="M335" s="27" t="s">
        <v>149</v>
      </c>
      <c r="N335" s="37">
        <v>2.7619999999999999E-2</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7"/>
        <v>.Industrial Minerals.Products.Glass.Flat.Form and FinishBh F high press gas fire BHFservice_request.Industrial Minerals.Ventilation</v>
      </c>
    </row>
    <row r="336" spans="1:116" s="12" customFormat="1" x14ac:dyDescent="0.3">
      <c r="A336" s="10" t="s">
        <v>118</v>
      </c>
      <c r="B336" s="41"/>
      <c r="D336" s="39"/>
      <c r="E336" s="39"/>
      <c r="F336" s="10" t="s">
        <v>121</v>
      </c>
      <c r="G336" s="10" t="s">
        <v>309</v>
      </c>
      <c r="H336" s="11"/>
      <c r="I336" s="10"/>
      <c r="J336" s="10" t="s">
        <v>198</v>
      </c>
      <c r="K336" s="39" t="s">
        <v>38</v>
      </c>
      <c r="L336" s="24"/>
      <c r="M336" s="27" t="s">
        <v>149</v>
      </c>
      <c r="N336" s="37">
        <v>0.15967000000000001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7"/>
        <v>.Industrial Minerals.Products.Glass.Flat.Form and FinishBh F high press gas fire BHFservice_request.Industrial Minerals.Conveyance</v>
      </c>
    </row>
    <row r="337" spans="1:116" s="12" customFormat="1" x14ac:dyDescent="0.3">
      <c r="A337" s="10" t="s">
        <v>118</v>
      </c>
      <c r="B337" s="41"/>
      <c r="D337" s="39"/>
      <c r="E337" s="39"/>
      <c r="F337" s="10" t="s">
        <v>121</v>
      </c>
      <c r="G337" s="10" t="s">
        <v>309</v>
      </c>
      <c r="H337" s="11"/>
      <c r="I337" s="10"/>
      <c r="J337" s="10" t="s">
        <v>276</v>
      </c>
      <c r="K337" s="39" t="s">
        <v>38</v>
      </c>
      <c r="L337" s="24"/>
      <c r="M337" s="27" t="s">
        <v>149</v>
      </c>
      <c r="N337" s="37">
        <v>1.1180000000000001E-2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7"/>
        <v>.Industrial Minerals.Products.Glass.Flat.Form and FinishBh F high press gas fire BHFservice_request.Industrial Minerals.Compression</v>
      </c>
    </row>
    <row r="338" spans="1:116" s="12" customFormat="1" x14ac:dyDescent="0.3">
      <c r="A338" s="10" t="s">
        <v>118</v>
      </c>
      <c r="B338" s="41"/>
      <c r="D338" s="39"/>
      <c r="E338" s="39"/>
      <c r="F338" s="10" t="s">
        <v>121</v>
      </c>
      <c r="G338" s="10" t="s">
        <v>309</v>
      </c>
      <c r="H338" s="11"/>
      <c r="I338" s="10"/>
      <c r="J338" s="10" t="s">
        <v>272</v>
      </c>
      <c r="K338" s="39" t="s">
        <v>38</v>
      </c>
      <c r="L338" s="24"/>
      <c r="M338" s="27" t="s">
        <v>149</v>
      </c>
      <c r="N338" s="37">
        <v>4.2700000000000004E-3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7"/>
        <v>.Industrial Minerals.Products.Glass.Flat.Form and FinishBh F high press gas fire BHFservice_request.Industrial Minerals.Pumping</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7"/>
        <v/>
      </c>
    </row>
    <row r="340" spans="1:116" s="12" customFormat="1" x14ac:dyDescent="0.3">
      <c r="A340" s="10" t="s">
        <v>122</v>
      </c>
      <c r="B340" s="41"/>
      <c r="D340" s="39"/>
      <c r="E340" s="39"/>
      <c r="F340" s="10" t="s">
        <v>123</v>
      </c>
      <c r="G340" s="10" t="s">
        <v>309</v>
      </c>
      <c r="H340" s="11"/>
      <c r="I340" s="10"/>
      <c r="J340" s="10" t="s">
        <v>168</v>
      </c>
      <c r="K340" s="39" t="s">
        <v>38</v>
      </c>
      <c r="L340" s="24"/>
      <c r="M340" s="27" t="s">
        <v>149</v>
      </c>
      <c r="N340" s="37">
        <v>4.6479999999999997</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7"/>
        <v>.Industrial Minerals.Products.Glass.Flat.TemperTempering of flat glassservice_request.Industrial Minerals.Methane Blend</v>
      </c>
    </row>
    <row r="341" spans="1:116" s="12" customFormat="1" x14ac:dyDescent="0.3">
      <c r="A341" s="10" t="s">
        <v>122</v>
      </c>
      <c r="B341" s="41"/>
      <c r="D341" s="39"/>
      <c r="E341" s="39"/>
      <c r="F341" s="10" t="s">
        <v>123</v>
      </c>
      <c r="G341" s="10" t="s">
        <v>309</v>
      </c>
      <c r="H341" s="11"/>
      <c r="I341" s="10"/>
      <c r="J341" s="10" t="s">
        <v>189</v>
      </c>
      <c r="K341" s="39" t="s">
        <v>38</v>
      </c>
      <c r="L341" s="24"/>
      <c r="M341" s="27" t="s">
        <v>149</v>
      </c>
      <c r="N341" s="37">
        <v>6.2E-4</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7"/>
        <v>.Industrial Minerals.Products.Glass.Flat.TemperTempering of flat glassservice_request.Industrial Minerals.Ventilation</v>
      </c>
    </row>
    <row r="342" spans="1:116" s="12" customFormat="1" x14ac:dyDescent="0.3">
      <c r="A342" s="10" t="s">
        <v>122</v>
      </c>
      <c r="B342" s="41"/>
      <c r="D342" s="39"/>
      <c r="E342" s="39"/>
      <c r="F342" s="10" t="s">
        <v>123</v>
      </c>
      <c r="G342" s="10" t="s">
        <v>309</v>
      </c>
      <c r="H342" s="11"/>
      <c r="I342" s="10"/>
      <c r="J342" s="10" t="s">
        <v>198</v>
      </c>
      <c r="K342" s="39" t="s">
        <v>38</v>
      </c>
      <c r="L342" s="24"/>
      <c r="M342" s="27" t="s">
        <v>149</v>
      </c>
      <c r="N342" s="37">
        <v>4.9790000000000001E-2</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7"/>
        <v>.Industrial Minerals.Products.Glass.Flat.TemperTempering of flat glassservice_request.Industrial Minerals.Conveyance</v>
      </c>
    </row>
    <row r="343" spans="1:116" s="12" customFormat="1" x14ac:dyDescent="0.3">
      <c r="A343" s="10" t="s">
        <v>122</v>
      </c>
      <c r="B343" s="41"/>
      <c r="D343" s="39"/>
      <c r="E343" s="39"/>
      <c r="F343" s="10" t="s">
        <v>123</v>
      </c>
      <c r="G343" s="10" t="s">
        <v>309</v>
      </c>
      <c r="H343" s="11"/>
      <c r="I343" s="10"/>
      <c r="J343" s="10" t="s">
        <v>276</v>
      </c>
      <c r="K343" s="39" t="s">
        <v>38</v>
      </c>
      <c r="L343" s="24"/>
      <c r="M343" s="27" t="s">
        <v>149</v>
      </c>
      <c r="N343" s="37">
        <v>5.1000000000000004E-4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7"/>
        <v>.Industrial Minerals.Products.Glass.Flat.TemperTempering of flat glassservice_request.Industrial Minerals.Compression</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7"/>
        <v/>
      </c>
    </row>
    <row r="345" spans="1:116" s="12" customFormat="1" x14ac:dyDescent="0.3">
      <c r="A345" s="10" t="s">
        <v>124</v>
      </c>
      <c r="B345" s="41"/>
      <c r="D345" s="39"/>
      <c r="E345" s="39"/>
      <c r="F345" s="10" t="s">
        <v>125</v>
      </c>
      <c r="G345" s="10" t="s">
        <v>309</v>
      </c>
      <c r="H345" s="11"/>
      <c r="I345" s="10"/>
      <c r="J345" s="10" t="s">
        <v>189</v>
      </c>
      <c r="K345" s="39" t="s">
        <v>38</v>
      </c>
      <c r="L345" s="24"/>
      <c r="M345" s="27" t="s">
        <v>149</v>
      </c>
      <c r="N345" s="37">
        <v>8.3000000000000001E-4</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7"/>
        <v>.Industrial Minerals.Products.Glass.Containers.PreparationBase tech preparation PGLservice_request.Industrial Minerals.Ventilation</v>
      </c>
    </row>
    <row r="346" spans="1:116" s="12" customFormat="1" x14ac:dyDescent="0.3">
      <c r="A346" s="10" t="s">
        <v>124</v>
      </c>
      <c r="B346" s="41"/>
      <c r="D346" s="39"/>
      <c r="E346" s="39"/>
      <c r="F346" s="10" t="s">
        <v>125</v>
      </c>
      <c r="G346" s="10" t="s">
        <v>309</v>
      </c>
      <c r="H346" s="11"/>
      <c r="I346" s="10"/>
      <c r="J346" s="10" t="s">
        <v>198</v>
      </c>
      <c r="K346" s="39" t="s">
        <v>38</v>
      </c>
      <c r="L346" s="24"/>
      <c r="M346" s="27" t="s">
        <v>149</v>
      </c>
      <c r="N346" s="37">
        <v>6.2089999999999999E-2</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7"/>
        <v>.Industrial Minerals.Products.Glass.Containers.PreparationBase tech preparation PGLservice_request.Industrial Minerals.Conveyance</v>
      </c>
    </row>
    <row r="347" spans="1:116" s="12" customFormat="1" x14ac:dyDescent="0.3">
      <c r="A347" s="10" t="s">
        <v>124</v>
      </c>
      <c r="B347" s="41"/>
      <c r="D347" s="39"/>
      <c r="E347" s="39"/>
      <c r="F347" s="10" t="s">
        <v>125</v>
      </c>
      <c r="G347" s="10" t="s">
        <v>309</v>
      </c>
      <c r="H347" s="11"/>
      <c r="I347" s="10"/>
      <c r="J347" s="10" t="s">
        <v>276</v>
      </c>
      <c r="K347" s="39" t="s">
        <v>38</v>
      </c>
      <c r="L347" s="24"/>
      <c r="M347" s="27" t="s">
        <v>149</v>
      </c>
      <c r="N347" s="37">
        <v>1.3500000000000001E-3</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7"/>
        <v>.Industrial Minerals.Products.Glass.Containers.PreparationBase tech preparation PGLservice_request.Industrial Minerals.Compression</v>
      </c>
    </row>
    <row r="348" spans="1:116" s="12" customFormat="1" x14ac:dyDescent="0.3">
      <c r="A348" s="10" t="s">
        <v>124</v>
      </c>
      <c r="B348" s="41"/>
      <c r="D348" s="39"/>
      <c r="E348" s="39"/>
      <c r="F348" s="10" t="s">
        <v>125</v>
      </c>
      <c r="G348" s="10" t="s">
        <v>309</v>
      </c>
      <c r="H348" s="11"/>
      <c r="I348" s="10"/>
      <c r="J348" s="10" t="s">
        <v>272</v>
      </c>
      <c r="K348" s="39" t="s">
        <v>38</v>
      </c>
      <c r="L348" s="24"/>
      <c r="M348" s="27" t="s">
        <v>149</v>
      </c>
      <c r="N348" s="37">
        <v>5.1000000000000004E-4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7"/>
        <v>.Industrial Minerals.Products.Glass.Containers.PreparationBase tech preparation PGLservice_request.Industrial Minerals.Pumping</v>
      </c>
    </row>
    <row r="349" spans="1:116" s="12" customFormat="1" x14ac:dyDescent="0.3">
      <c r="A349" s="10" t="s">
        <v>124</v>
      </c>
      <c r="B349" s="41"/>
      <c r="D349" s="39"/>
      <c r="E349" s="39"/>
      <c r="F349" s="10" t="s">
        <v>125</v>
      </c>
      <c r="G349" s="10" t="s">
        <v>309</v>
      </c>
      <c r="H349" s="11"/>
      <c r="I349" s="10"/>
      <c r="J349" s="10" t="s">
        <v>228</v>
      </c>
      <c r="K349" s="39" t="s">
        <v>38</v>
      </c>
      <c r="L349" s="24"/>
      <c r="M349" s="27" t="s">
        <v>149</v>
      </c>
      <c r="N349" s="37">
        <v>7.2279999999999997E-2</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7"/>
        <v>.Industrial Minerals.Products.Glass.Containers.PreparationBase tech preparation PGLservice_request.Industrial Minerals.Direct Drive</v>
      </c>
    </row>
    <row r="350" spans="1:116" s="12" customFormat="1" x14ac:dyDescent="0.3">
      <c r="A350" s="10" t="s">
        <v>124</v>
      </c>
      <c r="B350" s="41"/>
      <c r="D350" s="39"/>
      <c r="E350" s="39"/>
      <c r="F350" s="10" t="s">
        <v>111</v>
      </c>
      <c r="G350" s="10" t="s">
        <v>309</v>
      </c>
      <c r="H350" s="11"/>
      <c r="I350" s="10"/>
      <c r="J350" s="10" t="s">
        <v>189</v>
      </c>
      <c r="K350" s="39" t="s">
        <v>38</v>
      </c>
      <c r="L350" s="24"/>
      <c r="M350" s="27" t="s">
        <v>149</v>
      </c>
      <c r="N350" s="37">
        <v>7.3999999999999999E-4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7"/>
        <v>.Industrial Minerals.Products.Glass.Containers.PreparationPreparation CPCservice_request.Industrial Minerals.Ventilation</v>
      </c>
    </row>
    <row r="351" spans="1:116" s="12" customFormat="1" x14ac:dyDescent="0.3">
      <c r="A351" s="10" t="s">
        <v>124</v>
      </c>
      <c r="B351" s="41"/>
      <c r="D351" s="39"/>
      <c r="E351" s="39"/>
      <c r="F351" s="10" t="s">
        <v>111</v>
      </c>
      <c r="G351" s="10" t="s">
        <v>309</v>
      </c>
      <c r="H351" s="11"/>
      <c r="I351" s="10"/>
      <c r="J351" s="10" t="s">
        <v>198</v>
      </c>
      <c r="K351" s="39" t="s">
        <v>38</v>
      </c>
      <c r="L351" s="24"/>
      <c r="M351" s="27" t="s">
        <v>149</v>
      </c>
      <c r="N351" s="37">
        <v>5.5879999999999999E-2</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7"/>
        <v>.Industrial Minerals.Products.Glass.Containers.PreparationPreparation CPCservice_request.Industrial Minerals.Conveyance</v>
      </c>
    </row>
    <row r="352" spans="1:116" s="12" customFormat="1" x14ac:dyDescent="0.3">
      <c r="A352" s="10" t="s">
        <v>124</v>
      </c>
      <c r="B352" s="41"/>
      <c r="D352" s="39"/>
      <c r="E352" s="39"/>
      <c r="F352" s="10" t="s">
        <v>111</v>
      </c>
      <c r="G352" s="10" t="s">
        <v>309</v>
      </c>
      <c r="H352" s="11"/>
      <c r="I352" s="10"/>
      <c r="J352" s="10" t="s">
        <v>276</v>
      </c>
      <c r="K352" s="39" t="s">
        <v>38</v>
      </c>
      <c r="L352" s="24"/>
      <c r="M352" s="27" t="s">
        <v>149</v>
      </c>
      <c r="N352" s="37">
        <v>1.2099999999999999E-3</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7"/>
        <v>.Industrial Minerals.Products.Glass.Containers.PreparationPreparation CPCservice_request.Industrial Minerals.Compression</v>
      </c>
    </row>
    <row r="353" spans="1:116" s="12" customFormat="1" x14ac:dyDescent="0.3">
      <c r="A353" s="10" t="s">
        <v>124</v>
      </c>
      <c r="B353" s="41"/>
      <c r="D353" s="39"/>
      <c r="E353" s="39"/>
      <c r="F353" s="10" t="s">
        <v>111</v>
      </c>
      <c r="G353" s="10" t="s">
        <v>309</v>
      </c>
      <c r="H353" s="11"/>
      <c r="I353" s="10"/>
      <c r="J353" s="10" t="s">
        <v>272</v>
      </c>
      <c r="K353" s="39" t="s">
        <v>38</v>
      </c>
      <c r="L353" s="24"/>
      <c r="M353" s="27" t="s">
        <v>149</v>
      </c>
      <c r="N353" s="37">
        <v>4.6000000000000001E-4</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7"/>
        <v>.Industrial Minerals.Products.Glass.Containers.PreparationPreparation CPCservice_request.Industrial Minerals.Pumping</v>
      </c>
    </row>
    <row r="354" spans="1:116" s="12" customFormat="1" x14ac:dyDescent="0.3">
      <c r="A354" s="10" t="s">
        <v>124</v>
      </c>
      <c r="B354" s="41"/>
      <c r="D354" s="39"/>
      <c r="E354" s="39"/>
      <c r="F354" s="10" t="s">
        <v>111</v>
      </c>
      <c r="G354" s="10" t="s">
        <v>309</v>
      </c>
      <c r="H354" s="11"/>
      <c r="I354" s="10"/>
      <c r="J354" s="10" t="s">
        <v>228</v>
      </c>
      <c r="K354" s="39" t="s">
        <v>38</v>
      </c>
      <c r="L354" s="24"/>
      <c r="M354" s="27" t="s">
        <v>149</v>
      </c>
      <c r="N354" s="37">
        <v>6.5049999999999997E-2</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7"/>
        <v>.Industrial Minerals.Products.Glass.Containers.PreparationPreparation CPCservice_request.Industrial Minerals.Direct Drive</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7"/>
        <v/>
      </c>
    </row>
    <row r="356" spans="1:116" s="12" customFormat="1" x14ac:dyDescent="0.3">
      <c r="A356" s="10" t="s">
        <v>126</v>
      </c>
      <c r="B356" s="41"/>
      <c r="D356" s="39"/>
      <c r="E356" s="39"/>
      <c r="F356" s="10" t="s">
        <v>113</v>
      </c>
      <c r="G356" s="10" t="s">
        <v>309</v>
      </c>
      <c r="H356" s="11"/>
      <c r="I356" s="10"/>
      <c r="J356" s="10" t="s">
        <v>168</v>
      </c>
      <c r="K356" s="39" t="s">
        <v>38</v>
      </c>
      <c r="L356" s="24"/>
      <c r="M356" s="27" t="s">
        <v>149</v>
      </c>
      <c r="N356" s="37">
        <v>5.81</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7"/>
        <v>.Industrial Minerals.Products.Glass.Containers.Furnacesreg melters LRMservice_request.Industrial Minerals.Methane Blend</v>
      </c>
    </row>
    <row r="357" spans="1:116" s="12" customFormat="1" x14ac:dyDescent="0.3">
      <c r="A357" s="10" t="s">
        <v>126</v>
      </c>
      <c r="B357" s="41"/>
      <c r="D357" s="39"/>
      <c r="E357" s="39"/>
      <c r="F357" s="10" t="s">
        <v>113</v>
      </c>
      <c r="G357" s="10" t="s">
        <v>309</v>
      </c>
      <c r="H357" s="11"/>
      <c r="I357" s="10"/>
      <c r="J357" s="10" t="s">
        <v>189</v>
      </c>
      <c r="K357" s="39" t="s">
        <v>38</v>
      </c>
      <c r="L357" s="24"/>
      <c r="M357" s="27" t="s">
        <v>149</v>
      </c>
      <c r="N357" s="37">
        <v>7.7999999999999999E-4</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7"/>
        <v>.Industrial Minerals.Products.Glass.Containers.Furnacesreg melters LRMservice_request.Industrial Minerals.Ventilation</v>
      </c>
    </row>
    <row r="358" spans="1:116" s="12" customFormat="1" x14ac:dyDescent="0.3">
      <c r="A358" s="10" t="s">
        <v>126</v>
      </c>
      <c r="B358" s="41"/>
      <c r="D358" s="39"/>
      <c r="E358" s="39"/>
      <c r="F358" s="10" t="s">
        <v>113</v>
      </c>
      <c r="G358" s="10" t="s">
        <v>309</v>
      </c>
      <c r="H358" s="11"/>
      <c r="I358" s="10"/>
      <c r="J358" s="10" t="s">
        <v>198</v>
      </c>
      <c r="K358" s="39" t="s">
        <v>38</v>
      </c>
      <c r="L358" s="24"/>
      <c r="M358" s="27" t="s">
        <v>149</v>
      </c>
      <c r="N358" s="37">
        <v>5.8569999999999997E-2</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7"/>
        <v>.Industrial Minerals.Products.Glass.Containers.Furnacesreg melters LRMservice_request.Industrial Minerals.Conveyance</v>
      </c>
    </row>
    <row r="359" spans="1:116" s="12" customFormat="1" x14ac:dyDescent="0.3">
      <c r="A359" s="10" t="s">
        <v>126</v>
      </c>
      <c r="B359" s="41"/>
      <c r="D359" s="39"/>
      <c r="E359" s="39"/>
      <c r="F359" s="10" t="s">
        <v>113</v>
      </c>
      <c r="G359" s="10" t="s">
        <v>309</v>
      </c>
      <c r="H359" s="11"/>
      <c r="I359" s="10"/>
      <c r="J359" s="10" t="s">
        <v>276</v>
      </c>
      <c r="K359" s="39" t="s">
        <v>38</v>
      </c>
      <c r="L359" s="24"/>
      <c r="M359" s="27" t="s">
        <v>149</v>
      </c>
      <c r="N359" s="37">
        <v>1.2700000000000001E-3</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7"/>
        <v>.Industrial Minerals.Products.Glass.Containers.Furnacesreg melters LRMservice_request.Industrial Minerals.Compression</v>
      </c>
    </row>
    <row r="360" spans="1:116" s="12" customFormat="1" x14ac:dyDescent="0.3">
      <c r="A360" s="10" t="s">
        <v>126</v>
      </c>
      <c r="B360" s="41"/>
      <c r="D360" s="39"/>
      <c r="E360" s="39"/>
      <c r="F360" s="10" t="s">
        <v>113</v>
      </c>
      <c r="G360" s="10" t="s">
        <v>309</v>
      </c>
      <c r="H360" s="11"/>
      <c r="I360" s="10"/>
      <c r="J360" s="10" t="s">
        <v>272</v>
      </c>
      <c r="K360" s="39" t="s">
        <v>38</v>
      </c>
      <c r="L360" s="24"/>
      <c r="M360" s="27" t="s">
        <v>149</v>
      </c>
      <c r="N360" s="37">
        <v>4.8000000000000001E-4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7"/>
        <v>.Industrial Minerals.Products.Glass.Containers.Furnacesreg melters LRMservice_request.Industrial Minerals.Pumping</v>
      </c>
    </row>
    <row r="361" spans="1:116" s="12" customFormat="1" x14ac:dyDescent="0.3">
      <c r="A361" s="10" t="s">
        <v>126</v>
      </c>
      <c r="B361" s="41"/>
      <c r="D361" s="39"/>
      <c r="E361" s="39"/>
      <c r="F361" s="10" t="s">
        <v>113</v>
      </c>
      <c r="G361" s="10" t="s">
        <v>309</v>
      </c>
      <c r="H361" s="11"/>
      <c r="I361" s="10"/>
      <c r="J361" s="10" t="s">
        <v>228</v>
      </c>
      <c r="K361" s="39" t="s">
        <v>38</v>
      </c>
      <c r="L361" s="24"/>
      <c r="M361" s="27" t="s">
        <v>149</v>
      </c>
      <c r="N361" s="37">
        <v>6.8190000000000001E-2</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7"/>
        <v>.Industrial Minerals.Products.Glass.Containers.Furnacesreg melters LRMservice_request.Industrial Minerals.Direct Drive</v>
      </c>
    </row>
    <row r="362" spans="1:116" s="12" customFormat="1" x14ac:dyDescent="0.3">
      <c r="A362" s="10" t="s">
        <v>126</v>
      </c>
      <c r="B362" s="41"/>
      <c r="D362" s="39"/>
      <c r="E362" s="39"/>
      <c r="F362" s="10" t="s">
        <v>114</v>
      </c>
      <c r="G362" s="10" t="s">
        <v>309</v>
      </c>
      <c r="H362" s="11"/>
      <c r="I362" s="10"/>
      <c r="J362" s="10" t="s">
        <v>168</v>
      </c>
      <c r="K362" s="39" t="s">
        <v>38</v>
      </c>
      <c r="L362" s="24"/>
      <c r="M362" s="27" t="s">
        <v>149</v>
      </c>
      <c r="N362" s="37">
        <v>5.2290000000000001</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7"/>
        <v>.Industrial Minerals.Products.Glass.Containers.Furnacesboost reg melters LBRMservice_request.Industrial Minerals.Methane Blend</v>
      </c>
    </row>
    <row r="363" spans="1:116" s="12" customFormat="1" x14ac:dyDescent="0.3">
      <c r="A363" s="10" t="s">
        <v>126</v>
      </c>
      <c r="B363" s="41"/>
      <c r="D363" s="39"/>
      <c r="E363" s="39"/>
      <c r="F363" s="10" t="s">
        <v>114</v>
      </c>
      <c r="G363" s="10" t="s">
        <v>309</v>
      </c>
      <c r="H363" s="11"/>
      <c r="I363" s="10"/>
      <c r="J363" s="10" t="s">
        <v>265</v>
      </c>
      <c r="K363" s="39" t="s">
        <v>38</v>
      </c>
      <c r="L363" s="24"/>
      <c r="M363" s="27" t="s">
        <v>149</v>
      </c>
      <c r="N363" s="37">
        <v>0.39500000000000002</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7"/>
        <v>.Industrial Minerals.Products.Glass.Containers.Furnacesboost reg melters LBRMservice_request.Electricity</v>
      </c>
    </row>
    <row r="364" spans="1:116" s="12" customFormat="1" x14ac:dyDescent="0.3">
      <c r="A364" s="10" t="s">
        <v>126</v>
      </c>
      <c r="B364" s="41"/>
      <c r="D364" s="39"/>
      <c r="E364" s="39"/>
      <c r="F364" s="10" t="s">
        <v>114</v>
      </c>
      <c r="G364" s="10" t="s">
        <v>309</v>
      </c>
      <c r="H364" s="11"/>
      <c r="I364" s="10"/>
      <c r="J364" s="10" t="s">
        <v>189</v>
      </c>
      <c r="K364" s="39" t="s">
        <v>38</v>
      </c>
      <c r="L364" s="24"/>
      <c r="M364" s="27" t="s">
        <v>149</v>
      </c>
      <c r="N364" s="37">
        <v>7.7999999999999999E-4</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7"/>
        <v>.Industrial Minerals.Products.Glass.Containers.Furnacesboost reg melters LBRMservice_request.Industrial Minerals.Ventilation</v>
      </c>
    </row>
    <row r="365" spans="1:116" s="12" customFormat="1" x14ac:dyDescent="0.3">
      <c r="A365" s="10" t="s">
        <v>126</v>
      </c>
      <c r="B365" s="41"/>
      <c r="D365" s="39"/>
      <c r="E365" s="39"/>
      <c r="F365" s="10" t="s">
        <v>114</v>
      </c>
      <c r="G365" s="10" t="s">
        <v>309</v>
      </c>
      <c r="H365" s="11"/>
      <c r="I365" s="10"/>
      <c r="J365" s="10" t="s">
        <v>198</v>
      </c>
      <c r="K365" s="39" t="s">
        <v>38</v>
      </c>
      <c r="L365" s="24"/>
      <c r="M365" s="27" t="s">
        <v>149</v>
      </c>
      <c r="N365" s="37">
        <v>5.8569999999999997E-2</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7"/>
        <v>.Industrial Minerals.Products.Glass.Containers.Furnacesboost reg melters LBRMservice_request.Industrial Minerals.Conveyance</v>
      </c>
    </row>
    <row r="366" spans="1:116" s="12" customFormat="1" x14ac:dyDescent="0.3">
      <c r="A366" s="10" t="s">
        <v>126</v>
      </c>
      <c r="B366" s="41"/>
      <c r="D366" s="39"/>
      <c r="E366" s="39"/>
      <c r="F366" s="10" t="s">
        <v>114</v>
      </c>
      <c r="G366" s="10" t="s">
        <v>309</v>
      </c>
      <c r="H366" s="11"/>
      <c r="I366" s="10"/>
      <c r="J366" s="10" t="s">
        <v>276</v>
      </c>
      <c r="K366" s="39" t="s">
        <v>38</v>
      </c>
      <c r="L366" s="24"/>
      <c r="M366" s="27" t="s">
        <v>149</v>
      </c>
      <c r="N366" s="37">
        <v>1.2700000000000001E-3</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7"/>
        <v>.Industrial Minerals.Products.Glass.Containers.Furnacesboost reg melters LBRMservice_request.Industrial Minerals.Compression</v>
      </c>
    </row>
    <row r="367" spans="1:116" s="12" customFormat="1" x14ac:dyDescent="0.3">
      <c r="A367" s="10" t="s">
        <v>126</v>
      </c>
      <c r="B367" s="41"/>
      <c r="D367" s="39"/>
      <c r="E367" s="39"/>
      <c r="F367" s="10" t="s">
        <v>114</v>
      </c>
      <c r="G367" s="10" t="s">
        <v>309</v>
      </c>
      <c r="H367" s="11"/>
      <c r="I367" s="10"/>
      <c r="J367" s="10" t="s">
        <v>272</v>
      </c>
      <c r="K367" s="39" t="s">
        <v>38</v>
      </c>
      <c r="L367" s="24"/>
      <c r="M367" s="27" t="s">
        <v>149</v>
      </c>
      <c r="N367" s="37">
        <v>4.8000000000000001E-4</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7"/>
        <v>.Industrial Minerals.Products.Glass.Containers.Furnacesboost reg melters LBRMservice_request.Industrial Minerals.Pumping</v>
      </c>
    </row>
    <row r="368" spans="1:116" s="12" customFormat="1" x14ac:dyDescent="0.3">
      <c r="A368" s="10" t="s">
        <v>126</v>
      </c>
      <c r="B368" s="41"/>
      <c r="D368" s="39"/>
      <c r="E368" s="39"/>
      <c r="F368" s="10" t="s">
        <v>114</v>
      </c>
      <c r="G368" s="10" t="s">
        <v>309</v>
      </c>
      <c r="H368" s="11"/>
      <c r="I368" s="10"/>
      <c r="J368" s="10" t="s">
        <v>228</v>
      </c>
      <c r="K368" s="39" t="s">
        <v>38</v>
      </c>
      <c r="L368" s="24"/>
      <c r="M368" s="27" t="s">
        <v>149</v>
      </c>
      <c r="N368" s="37">
        <v>6.8190000000000001E-2</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7"/>
        <v>.Industrial Minerals.Products.Glass.Containers.Furnacesboost reg melters LBRMservice_request.Industrial Minerals.Direct Drive</v>
      </c>
    </row>
    <row r="369" spans="1:116" s="12" customFormat="1" x14ac:dyDescent="0.3">
      <c r="A369" s="10" t="s">
        <v>126</v>
      </c>
      <c r="B369" s="41"/>
      <c r="D369" s="39"/>
      <c r="E369" s="39"/>
      <c r="F369" s="10" t="s">
        <v>115</v>
      </c>
      <c r="G369" s="10" t="s">
        <v>309</v>
      </c>
      <c r="H369" s="11"/>
      <c r="I369" s="10"/>
      <c r="J369" s="10" t="s">
        <v>168</v>
      </c>
      <c r="K369" s="39" t="s">
        <v>38</v>
      </c>
      <c r="L369" s="24"/>
      <c r="M369" s="27" t="s">
        <v>149</v>
      </c>
      <c r="N369" s="37">
        <v>4.6479999999999997</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7"/>
        <v>.Industrial Minerals.Products.Glass.Containers.Furnacesreg melters fluidized bed preheaterservice_request.Industrial Minerals.Methane Blend</v>
      </c>
    </row>
    <row r="370" spans="1:116" s="12" customFormat="1" x14ac:dyDescent="0.3">
      <c r="A370" s="10" t="s">
        <v>126</v>
      </c>
      <c r="B370" s="41"/>
      <c r="D370" s="39"/>
      <c r="E370" s="39"/>
      <c r="F370" s="10" t="s">
        <v>115</v>
      </c>
      <c r="G370" s="10" t="s">
        <v>309</v>
      </c>
      <c r="H370" s="11"/>
      <c r="I370" s="10"/>
      <c r="J370" s="10" t="s">
        <v>189</v>
      </c>
      <c r="K370" s="39" t="s">
        <v>38</v>
      </c>
      <c r="L370" s="24"/>
      <c r="M370" s="27" t="s">
        <v>149</v>
      </c>
      <c r="N370" s="37">
        <v>7.7999999999999999E-4</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7"/>
        <v>.Industrial Minerals.Products.Glass.Containers.Furnacesreg melters fluidized bed preheaterservice_request.Industrial Minerals.Ventilation</v>
      </c>
    </row>
    <row r="371" spans="1:116" s="12" customFormat="1" x14ac:dyDescent="0.3">
      <c r="A371" s="10" t="s">
        <v>126</v>
      </c>
      <c r="B371" s="41"/>
      <c r="D371" s="39"/>
      <c r="E371" s="39"/>
      <c r="F371" s="10" t="s">
        <v>115</v>
      </c>
      <c r="G371" s="10" t="s">
        <v>309</v>
      </c>
      <c r="H371" s="11"/>
      <c r="I371" s="10"/>
      <c r="J371" s="10" t="s">
        <v>198</v>
      </c>
      <c r="K371" s="39" t="s">
        <v>38</v>
      </c>
      <c r="L371" s="24"/>
      <c r="M371" s="27" t="s">
        <v>149</v>
      </c>
      <c r="N371" s="37">
        <v>5.8569999999999997E-2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7"/>
        <v>.Industrial Minerals.Products.Glass.Containers.Furnacesreg melters fluidized bed preheaterservice_request.Industrial Minerals.Conveyance</v>
      </c>
    </row>
    <row r="372" spans="1:116" s="12" customFormat="1" x14ac:dyDescent="0.3">
      <c r="A372" s="10" t="s">
        <v>126</v>
      </c>
      <c r="B372" s="41"/>
      <c r="D372" s="39"/>
      <c r="E372" s="39"/>
      <c r="F372" s="10" t="s">
        <v>115</v>
      </c>
      <c r="G372" s="10" t="s">
        <v>309</v>
      </c>
      <c r="H372" s="11"/>
      <c r="I372" s="10"/>
      <c r="J372" s="10" t="s">
        <v>276</v>
      </c>
      <c r="K372" s="39" t="s">
        <v>38</v>
      </c>
      <c r="L372" s="24"/>
      <c r="M372" s="27" t="s">
        <v>149</v>
      </c>
      <c r="N372" s="37">
        <v>1.2700000000000001E-3</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7"/>
        <v>.Industrial Minerals.Products.Glass.Containers.Furnacesreg melters fluidized bed preheaterservice_request.Industrial Minerals.Compression</v>
      </c>
    </row>
    <row r="373" spans="1:116" s="12" customFormat="1" x14ac:dyDescent="0.3">
      <c r="A373" s="10" t="s">
        <v>126</v>
      </c>
      <c r="B373" s="41"/>
      <c r="D373" s="39"/>
      <c r="E373" s="39"/>
      <c r="F373" s="10" t="s">
        <v>115</v>
      </c>
      <c r="G373" s="10" t="s">
        <v>309</v>
      </c>
      <c r="H373" s="11"/>
      <c r="I373" s="10"/>
      <c r="J373" s="10" t="s">
        <v>272</v>
      </c>
      <c r="K373" s="39" t="s">
        <v>38</v>
      </c>
      <c r="L373" s="24"/>
      <c r="M373" s="27" t="s">
        <v>149</v>
      </c>
      <c r="N373" s="37">
        <v>4.8000000000000001E-4</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7"/>
        <v>.Industrial Minerals.Products.Glass.Containers.Furnacesreg melters fluidized bed preheaterservice_request.Industrial Minerals.Pumping</v>
      </c>
    </row>
    <row r="374" spans="1:116" s="12" customFormat="1" x14ac:dyDescent="0.3">
      <c r="A374" s="10" t="s">
        <v>126</v>
      </c>
      <c r="B374" s="41"/>
      <c r="D374" s="39"/>
      <c r="E374" s="39"/>
      <c r="F374" s="10" t="s">
        <v>115</v>
      </c>
      <c r="G374" s="10" t="s">
        <v>309</v>
      </c>
      <c r="H374" s="11"/>
      <c r="I374" s="10"/>
      <c r="J374" s="10" t="s">
        <v>228</v>
      </c>
      <c r="K374" s="39" t="s">
        <v>38</v>
      </c>
      <c r="L374" s="24"/>
      <c r="M374" s="27" t="s">
        <v>149</v>
      </c>
      <c r="N374" s="37">
        <v>6.8190000000000001E-2</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7"/>
        <v>.Industrial Minerals.Products.Glass.Containers.Furnacesreg melters fluidized bed preheaterservice_request.Industrial Minerals.Direct Drive</v>
      </c>
    </row>
    <row r="375" spans="1:116" s="12" customFormat="1" x14ac:dyDescent="0.3">
      <c r="A375" s="10" t="s">
        <v>126</v>
      </c>
      <c r="B375" s="41"/>
      <c r="D375" s="39"/>
      <c r="E375" s="39"/>
      <c r="F375" s="10" t="s">
        <v>116</v>
      </c>
      <c r="G375" s="10" t="s">
        <v>309</v>
      </c>
      <c r="H375" s="11"/>
      <c r="I375" s="10"/>
      <c r="J375" s="10" t="s">
        <v>168</v>
      </c>
      <c r="K375" s="39" t="s">
        <v>38</v>
      </c>
      <c r="L375" s="24"/>
      <c r="M375" s="27" t="s">
        <v>149</v>
      </c>
      <c r="N375" s="37">
        <v>5.5780000000000003</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7"/>
        <v>.Industrial Minerals.Products.Glass.Containers.Furnacesboost reg melters fluidized bed preheaterservice_request.Industrial Minerals.Methane Blend</v>
      </c>
    </row>
    <row r="376" spans="1:116" s="12" customFormat="1" x14ac:dyDescent="0.3">
      <c r="A376" s="10" t="s">
        <v>126</v>
      </c>
      <c r="B376" s="41"/>
      <c r="D376" s="39"/>
      <c r="E376" s="39"/>
      <c r="F376" s="10" t="s">
        <v>116</v>
      </c>
      <c r="G376" s="10" t="s">
        <v>309</v>
      </c>
      <c r="H376" s="11"/>
      <c r="I376" s="10"/>
      <c r="J376" s="10" t="s">
        <v>265</v>
      </c>
      <c r="K376" s="39" t="s">
        <v>38</v>
      </c>
      <c r="L376" s="24"/>
      <c r="M376" s="27" t="s">
        <v>149</v>
      </c>
      <c r="N376" s="37">
        <v>0.27700000000000002</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7"/>
        <v>.Industrial Minerals.Products.Glass.Containers.Furnacesboost reg melters fluidized bed preheaterservice_request.Electricity</v>
      </c>
    </row>
    <row r="377" spans="1:116" s="12" customFormat="1" x14ac:dyDescent="0.3">
      <c r="A377" s="10" t="s">
        <v>126</v>
      </c>
      <c r="B377" s="41"/>
      <c r="D377" s="39"/>
      <c r="E377" s="39"/>
      <c r="F377" s="10" t="s">
        <v>116</v>
      </c>
      <c r="G377" s="10" t="s">
        <v>309</v>
      </c>
      <c r="H377" s="11"/>
      <c r="I377" s="10"/>
      <c r="J377" s="10" t="s">
        <v>189</v>
      </c>
      <c r="K377" s="39" t="s">
        <v>38</v>
      </c>
      <c r="L377" s="24"/>
      <c r="M377" s="27" t="s">
        <v>149</v>
      </c>
      <c r="N377" s="37">
        <v>7.7999999999999999E-4</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7"/>
        <v>.Industrial Minerals.Products.Glass.Containers.Furnacesboost reg melters fluidized bed preheaterservice_request.Industrial Minerals.Ventilation</v>
      </c>
    </row>
    <row r="378" spans="1:116" s="12" customFormat="1" x14ac:dyDescent="0.3">
      <c r="A378" s="10" t="s">
        <v>126</v>
      </c>
      <c r="B378" s="41"/>
      <c r="D378" s="39"/>
      <c r="E378" s="39"/>
      <c r="F378" s="10" t="s">
        <v>116</v>
      </c>
      <c r="G378" s="10" t="s">
        <v>309</v>
      </c>
      <c r="H378" s="11"/>
      <c r="I378" s="10"/>
      <c r="J378" s="10" t="s">
        <v>198</v>
      </c>
      <c r="K378" s="39" t="s">
        <v>38</v>
      </c>
      <c r="L378" s="24"/>
      <c r="M378" s="27" t="s">
        <v>149</v>
      </c>
      <c r="N378" s="37">
        <v>5.8569999999999997E-2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7"/>
        <v>.Industrial Minerals.Products.Glass.Containers.Furnacesboost reg melters fluidized bed preheaterservice_request.Industrial Minerals.Conveyance</v>
      </c>
    </row>
    <row r="379" spans="1:116" s="12" customFormat="1" x14ac:dyDescent="0.3">
      <c r="A379" s="10" t="s">
        <v>126</v>
      </c>
      <c r="B379" s="41"/>
      <c r="D379" s="39"/>
      <c r="E379" s="39"/>
      <c r="F379" s="10" t="s">
        <v>116</v>
      </c>
      <c r="G379" s="10" t="s">
        <v>309</v>
      </c>
      <c r="H379" s="11"/>
      <c r="I379" s="10"/>
      <c r="J379" s="10" t="s">
        <v>276</v>
      </c>
      <c r="K379" s="39" t="s">
        <v>38</v>
      </c>
      <c r="L379" s="24"/>
      <c r="M379" s="27" t="s">
        <v>149</v>
      </c>
      <c r="N379" s="37">
        <v>1.2700000000000001E-3</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7"/>
        <v>.Industrial Minerals.Products.Glass.Containers.Furnacesboost reg melters fluidized bed preheaterservice_request.Industrial Minerals.Compression</v>
      </c>
    </row>
    <row r="380" spans="1:116" s="12" customFormat="1" x14ac:dyDescent="0.3">
      <c r="A380" s="10" t="s">
        <v>126</v>
      </c>
      <c r="B380" s="41"/>
      <c r="D380" s="39"/>
      <c r="E380" s="39"/>
      <c r="F380" s="10" t="s">
        <v>116</v>
      </c>
      <c r="G380" s="10" t="s">
        <v>309</v>
      </c>
      <c r="H380" s="11"/>
      <c r="I380" s="10"/>
      <c r="J380" s="10" t="s">
        <v>272</v>
      </c>
      <c r="K380" s="39" t="s">
        <v>38</v>
      </c>
      <c r="L380" s="24"/>
      <c r="M380" s="27" t="s">
        <v>149</v>
      </c>
      <c r="N380" s="37">
        <v>4.8000000000000001E-4</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7"/>
        <v>.Industrial Minerals.Products.Glass.Containers.Furnacesboost reg melters fluidized bed preheaterservice_request.Industrial Minerals.Pumping</v>
      </c>
    </row>
    <row r="381" spans="1:116" s="12" customFormat="1" x14ac:dyDescent="0.3">
      <c r="A381" s="10" t="s">
        <v>126</v>
      </c>
      <c r="B381" s="41"/>
      <c r="D381" s="39"/>
      <c r="E381" s="39"/>
      <c r="F381" s="10" t="s">
        <v>116</v>
      </c>
      <c r="G381" s="10" t="s">
        <v>309</v>
      </c>
      <c r="H381" s="11"/>
      <c r="I381" s="10"/>
      <c r="J381" s="10" t="s">
        <v>228</v>
      </c>
      <c r="K381" s="39" t="s">
        <v>38</v>
      </c>
      <c r="L381" s="24"/>
      <c r="M381" s="27" t="s">
        <v>149</v>
      </c>
      <c r="N381" s="37">
        <v>6.8190000000000001E-2</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7"/>
        <v>.Industrial Minerals.Products.Glass.Containers.Furnacesboost reg melters fluidized bed preheaterservice_request.Industrial Minerals.Direct Drive</v>
      </c>
    </row>
    <row r="382" spans="1:116" s="12" customFormat="1" x14ac:dyDescent="0.3">
      <c r="A382" s="10" t="s">
        <v>126</v>
      </c>
      <c r="B382" s="41"/>
      <c r="D382" s="39"/>
      <c r="E382" s="39"/>
      <c r="F382" s="10" t="s">
        <v>117</v>
      </c>
      <c r="G382" s="10" t="s">
        <v>309</v>
      </c>
      <c r="H382" s="11"/>
      <c r="I382" s="10"/>
      <c r="J382" s="10" t="s">
        <v>168</v>
      </c>
      <c r="K382" s="39" t="s">
        <v>38</v>
      </c>
      <c r="L382" s="24"/>
      <c r="M382" s="27" t="s">
        <v>149</v>
      </c>
      <c r="N382" s="37">
        <v>3.4860000000000002</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7"/>
        <v>.Industrial Minerals.Products.Glass.Containers.FurnacesAdvanced glass melters AGMservice_request.Industrial Minerals.Methane Blend</v>
      </c>
    </row>
    <row r="383" spans="1:116" s="12" customFormat="1" x14ac:dyDescent="0.3">
      <c r="A383" s="10" t="s">
        <v>126</v>
      </c>
      <c r="B383" s="41"/>
      <c r="D383" s="39"/>
      <c r="E383" s="39"/>
      <c r="F383" s="10" t="s">
        <v>117</v>
      </c>
      <c r="G383" s="10" t="s">
        <v>309</v>
      </c>
      <c r="H383" s="11"/>
      <c r="I383" s="10"/>
      <c r="J383" s="10" t="s">
        <v>189</v>
      </c>
      <c r="K383" s="39" t="s">
        <v>38</v>
      </c>
      <c r="L383" s="24"/>
      <c r="M383" s="27" t="s">
        <v>149</v>
      </c>
      <c r="N383" s="37">
        <v>4.6999999999999999E-4</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7"/>
        <v>.Industrial Minerals.Products.Glass.Containers.FurnacesAdvanced glass melters AGMservice_request.Industrial Minerals.Ventilation</v>
      </c>
    </row>
    <row r="384" spans="1:116" s="12" customFormat="1" x14ac:dyDescent="0.3">
      <c r="A384" s="10" t="s">
        <v>126</v>
      </c>
      <c r="B384" s="41"/>
      <c r="D384" s="39"/>
      <c r="E384" s="39"/>
      <c r="F384" s="10" t="s">
        <v>117</v>
      </c>
      <c r="G384" s="10" t="s">
        <v>309</v>
      </c>
      <c r="H384" s="11"/>
      <c r="I384" s="10"/>
      <c r="J384" s="10" t="s">
        <v>198</v>
      </c>
      <c r="K384" s="39" t="s">
        <v>38</v>
      </c>
      <c r="L384" s="24"/>
      <c r="M384" s="27" t="s">
        <v>149</v>
      </c>
      <c r="N384" s="37">
        <v>4.8320000000000002E-2</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7"/>
        <v>.Industrial Minerals.Products.Glass.Containers.FurnacesAdvanced glass melters AGMservice_request.Industrial Minerals.Conveyance</v>
      </c>
    </row>
    <row r="385" spans="1:116" s="12" customFormat="1" x14ac:dyDescent="0.3">
      <c r="A385" s="10" t="s">
        <v>126</v>
      </c>
      <c r="B385" s="41"/>
      <c r="D385" s="39"/>
      <c r="E385" s="39"/>
      <c r="F385" s="10" t="s">
        <v>117</v>
      </c>
      <c r="G385" s="10" t="s">
        <v>309</v>
      </c>
      <c r="H385" s="11"/>
      <c r="I385" s="10"/>
      <c r="J385" s="10" t="s">
        <v>276</v>
      </c>
      <c r="K385" s="39" t="s">
        <v>38</v>
      </c>
      <c r="L385" s="24"/>
      <c r="M385" s="27" t="s">
        <v>149</v>
      </c>
      <c r="N385" s="37">
        <v>7.6000000000000004E-4</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7"/>
        <v>.Industrial Minerals.Products.Glass.Containers.FurnacesAdvanced glass melters AGMservice_request.Industrial Minerals.Compression</v>
      </c>
    </row>
    <row r="386" spans="1:116" s="12" customFormat="1" x14ac:dyDescent="0.3">
      <c r="A386" s="10" t="s">
        <v>126</v>
      </c>
      <c r="B386" s="41"/>
      <c r="D386" s="39"/>
      <c r="E386" s="39"/>
      <c r="F386" s="10" t="s">
        <v>117</v>
      </c>
      <c r="G386" s="10" t="s">
        <v>309</v>
      </c>
      <c r="H386" s="11"/>
      <c r="I386" s="10"/>
      <c r="J386" s="10" t="s">
        <v>272</v>
      </c>
      <c r="K386" s="39" t="s">
        <v>38</v>
      </c>
      <c r="L386" s="24"/>
      <c r="M386" s="27" t="s">
        <v>149</v>
      </c>
      <c r="N386" s="37">
        <v>2.9E-4</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7"/>
        <v>.Industrial Minerals.Products.Glass.Containers.FurnacesAdvanced glass melters AGMservice_request.Industrial Minerals.Pumping</v>
      </c>
    </row>
    <row r="387" spans="1:116" s="12" customFormat="1" x14ac:dyDescent="0.3">
      <c r="A387" s="10" t="s">
        <v>126</v>
      </c>
      <c r="B387" s="41"/>
      <c r="D387" s="39"/>
      <c r="E387" s="39"/>
      <c r="F387" s="10" t="s">
        <v>117</v>
      </c>
      <c r="G387" s="10" t="s">
        <v>309</v>
      </c>
      <c r="H387" s="11"/>
      <c r="I387" s="10"/>
      <c r="J387" s="10" t="s">
        <v>228</v>
      </c>
      <c r="K387" s="39" t="s">
        <v>38</v>
      </c>
      <c r="L387" s="24"/>
      <c r="M387" s="27" t="s">
        <v>149</v>
      </c>
      <c r="N387" s="37">
        <v>2.7279999999999999E-2</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8">_xlfn.CONCAT(A387,C387,F387:J387)</f>
        <v>.Industrial Minerals.Products.Glass.Containers.FurnacesAdvanced glass melters AGMservice_request.Industrial Minerals.Direct Drive</v>
      </c>
    </row>
    <row r="388" spans="1:116" s="12" customFormat="1" x14ac:dyDescent="0.3">
      <c r="A388" s="10" t="s">
        <v>126</v>
      </c>
      <c r="B388" s="41"/>
      <c r="D388" s="39"/>
      <c r="E388" s="39"/>
      <c r="F388" s="10" t="s">
        <v>127</v>
      </c>
      <c r="G388" s="10" t="s">
        <v>309</v>
      </c>
      <c r="H388" s="11"/>
      <c r="I388" s="10"/>
      <c r="J388" s="10" t="s">
        <v>168</v>
      </c>
      <c r="K388" s="39" t="s">
        <v>38</v>
      </c>
      <c r="L388" s="24"/>
      <c r="M388" s="27" t="s">
        <v>149</v>
      </c>
      <c r="N388" s="37">
        <v>9.8770000000000007</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8"/>
        <v>.Industrial Minerals.Products.Glass.Containers.FurnacesSm melters FFMservice_request.Industrial Minerals.Methane Blend</v>
      </c>
    </row>
    <row r="389" spans="1:116" s="12" customFormat="1" x14ac:dyDescent="0.3">
      <c r="A389" s="10" t="s">
        <v>126</v>
      </c>
      <c r="B389" s="41"/>
      <c r="D389" s="39"/>
      <c r="E389" s="39"/>
      <c r="F389" s="10" t="s">
        <v>127</v>
      </c>
      <c r="G389" s="10" t="s">
        <v>309</v>
      </c>
      <c r="H389" s="11"/>
      <c r="I389" s="10"/>
      <c r="J389" s="10" t="s">
        <v>189</v>
      </c>
      <c r="K389" s="39" t="s">
        <v>38</v>
      </c>
      <c r="L389" s="24"/>
      <c r="M389" s="27" t="s">
        <v>149</v>
      </c>
      <c r="N389" s="37">
        <v>7.7999999999999999E-4</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8"/>
        <v>.Industrial Minerals.Products.Glass.Containers.FurnacesSm melters FFMservice_request.Industrial Minerals.Ventilation</v>
      </c>
    </row>
    <row r="390" spans="1:116" s="12" customFormat="1" x14ac:dyDescent="0.3">
      <c r="A390" s="10" t="s">
        <v>126</v>
      </c>
      <c r="B390" s="41"/>
      <c r="D390" s="39"/>
      <c r="E390" s="39"/>
      <c r="F390" s="10" t="s">
        <v>127</v>
      </c>
      <c r="G390" s="10" t="s">
        <v>309</v>
      </c>
      <c r="H390" s="11"/>
      <c r="I390" s="10"/>
      <c r="J390" s="10" t="s">
        <v>198</v>
      </c>
      <c r="K390" s="39" t="s">
        <v>38</v>
      </c>
      <c r="L390" s="24"/>
      <c r="M390" s="27" t="s">
        <v>149</v>
      </c>
      <c r="N390" s="37">
        <v>5.8569999999999997E-2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8"/>
        <v>.Industrial Minerals.Products.Glass.Containers.FurnacesSm melters FFMservice_request.Industrial Minerals.Conveyance</v>
      </c>
    </row>
    <row r="391" spans="1:116" s="12" customFormat="1" x14ac:dyDescent="0.3">
      <c r="A391" s="10" t="s">
        <v>126</v>
      </c>
      <c r="B391" s="41"/>
      <c r="D391" s="39"/>
      <c r="E391" s="39"/>
      <c r="F391" s="10" t="s">
        <v>127</v>
      </c>
      <c r="G391" s="10" t="s">
        <v>309</v>
      </c>
      <c r="H391" s="11"/>
      <c r="I391" s="10"/>
      <c r="J391" s="10" t="s">
        <v>276</v>
      </c>
      <c r="K391" s="39" t="s">
        <v>38</v>
      </c>
      <c r="L391" s="24"/>
      <c r="M391" s="27" t="s">
        <v>149</v>
      </c>
      <c r="N391" s="37">
        <v>1.2700000000000001E-3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8"/>
        <v>.Industrial Minerals.Products.Glass.Containers.FurnacesSm melters FFMservice_request.Industrial Minerals.Compression</v>
      </c>
    </row>
    <row r="392" spans="1:116" s="12" customFormat="1" x14ac:dyDescent="0.3">
      <c r="A392" s="10" t="s">
        <v>126</v>
      </c>
      <c r="B392" s="41"/>
      <c r="D392" s="39"/>
      <c r="E392" s="39"/>
      <c r="F392" s="10" t="s">
        <v>127</v>
      </c>
      <c r="G392" s="10" t="s">
        <v>309</v>
      </c>
      <c r="H392" s="11"/>
      <c r="I392" s="10"/>
      <c r="J392" s="10" t="s">
        <v>272</v>
      </c>
      <c r="K392" s="39" t="s">
        <v>38</v>
      </c>
      <c r="L392" s="24"/>
      <c r="M392" s="27" t="s">
        <v>149</v>
      </c>
      <c r="N392" s="37">
        <v>4.8000000000000001E-4</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8"/>
        <v>.Industrial Minerals.Products.Glass.Containers.FurnacesSm melters FFMservice_request.Industrial Minerals.Pumping</v>
      </c>
    </row>
    <row r="393" spans="1:116" s="12" customFormat="1" x14ac:dyDescent="0.3">
      <c r="A393" s="10" t="s">
        <v>126</v>
      </c>
      <c r="B393" s="41"/>
      <c r="D393" s="39"/>
      <c r="E393" s="39"/>
      <c r="F393" s="10" t="s">
        <v>127</v>
      </c>
      <c r="G393" s="10" t="s">
        <v>309</v>
      </c>
      <c r="H393" s="11"/>
      <c r="I393" s="10"/>
      <c r="J393" s="10" t="s">
        <v>228</v>
      </c>
      <c r="K393" s="39" t="s">
        <v>38</v>
      </c>
      <c r="L393" s="24"/>
      <c r="M393" s="27" t="s">
        <v>149</v>
      </c>
      <c r="N393" s="37">
        <v>6.8190000000000001E-2</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8"/>
        <v>.Industrial Minerals.Products.Glass.Containers.FurnacesSm melters FFMservice_request.Industrial Minerals.Direct Drive</v>
      </c>
    </row>
    <row r="394" spans="1:116" s="12" customFormat="1" x14ac:dyDescent="0.3">
      <c r="A394" s="10" t="s">
        <v>126</v>
      </c>
      <c r="B394" s="41"/>
      <c r="D394" s="39"/>
      <c r="E394" s="39"/>
      <c r="F394" s="10" t="s">
        <v>128</v>
      </c>
      <c r="G394" s="10" t="s">
        <v>309</v>
      </c>
      <c r="H394" s="11"/>
      <c r="I394" s="10"/>
      <c r="J394" s="10" t="s">
        <v>265</v>
      </c>
      <c r="K394" s="39" t="s">
        <v>38</v>
      </c>
      <c r="L394" s="24"/>
      <c r="M394" s="27" t="s">
        <v>149</v>
      </c>
      <c r="N394" s="37">
        <v>3.9510000000000001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8"/>
        <v>.Industrial Minerals.Products.Glass.Containers.FurnacesElectric melters EMservice_request.Electricity</v>
      </c>
    </row>
    <row r="395" spans="1:116" s="12" customFormat="1" x14ac:dyDescent="0.3">
      <c r="A395" s="10" t="s">
        <v>126</v>
      </c>
      <c r="B395" s="41"/>
      <c r="D395" s="39"/>
      <c r="E395" s="39"/>
      <c r="F395" s="10" t="s">
        <v>128</v>
      </c>
      <c r="G395" s="10" t="s">
        <v>309</v>
      </c>
      <c r="H395" s="11"/>
      <c r="I395" s="10"/>
      <c r="J395" s="10" t="s">
        <v>189</v>
      </c>
      <c r="K395" s="39" t="s">
        <v>38</v>
      </c>
      <c r="L395" s="24"/>
      <c r="M395" s="27" t="s">
        <v>149</v>
      </c>
      <c r="N395" s="37">
        <v>7.7999999999999999E-4</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8"/>
        <v>.Industrial Minerals.Products.Glass.Containers.FurnacesElectric melters EMservice_request.Industrial Minerals.Ventilation</v>
      </c>
    </row>
    <row r="396" spans="1:116" s="12" customFormat="1" x14ac:dyDescent="0.3">
      <c r="A396" s="10" t="s">
        <v>126</v>
      </c>
      <c r="B396" s="41"/>
      <c r="D396" s="39"/>
      <c r="E396" s="39"/>
      <c r="F396" s="10" t="s">
        <v>128</v>
      </c>
      <c r="G396" s="10" t="s">
        <v>309</v>
      </c>
      <c r="H396" s="11"/>
      <c r="I396" s="10"/>
      <c r="J396" s="10" t="s">
        <v>198</v>
      </c>
      <c r="K396" s="39" t="s">
        <v>38</v>
      </c>
      <c r="L396" s="24"/>
      <c r="M396" s="27" t="s">
        <v>149</v>
      </c>
      <c r="N396" s="37">
        <v>5.8569999999999997E-2</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8"/>
        <v>.Industrial Minerals.Products.Glass.Containers.FurnacesElectric melters EMservice_request.Industrial Minerals.Conveyance</v>
      </c>
    </row>
    <row r="397" spans="1:116" s="12" customFormat="1" x14ac:dyDescent="0.3">
      <c r="A397" s="10" t="s">
        <v>126</v>
      </c>
      <c r="B397" s="41"/>
      <c r="D397" s="39"/>
      <c r="E397" s="39"/>
      <c r="F397" s="10" t="s">
        <v>128</v>
      </c>
      <c r="G397" s="10" t="s">
        <v>309</v>
      </c>
      <c r="H397" s="11"/>
      <c r="I397" s="10"/>
      <c r="J397" s="10" t="s">
        <v>276</v>
      </c>
      <c r="K397" s="39" t="s">
        <v>38</v>
      </c>
      <c r="L397" s="24"/>
      <c r="M397" s="27" t="s">
        <v>149</v>
      </c>
      <c r="N397" s="37">
        <v>1.2700000000000001E-3</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8"/>
        <v>.Industrial Minerals.Products.Glass.Containers.FurnacesElectric melters EMservice_request.Industrial Minerals.Compression</v>
      </c>
    </row>
    <row r="398" spans="1:116" s="12" customFormat="1" x14ac:dyDescent="0.3">
      <c r="A398" s="10" t="s">
        <v>126</v>
      </c>
      <c r="B398" s="41"/>
      <c r="D398" s="39"/>
      <c r="E398" s="39"/>
      <c r="F398" s="10" t="s">
        <v>128</v>
      </c>
      <c r="G398" s="10" t="s">
        <v>309</v>
      </c>
      <c r="H398" s="11"/>
      <c r="I398" s="10"/>
      <c r="J398" s="10" t="s">
        <v>272</v>
      </c>
      <c r="K398" s="39" t="s">
        <v>38</v>
      </c>
      <c r="L398" s="24"/>
      <c r="M398" s="27" t="s">
        <v>149</v>
      </c>
      <c r="N398" s="37">
        <v>4.8000000000000001E-4</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8"/>
        <v>.Industrial Minerals.Products.Glass.Containers.FurnacesElectric melters EMservice_request.Industrial Minerals.Pumping</v>
      </c>
    </row>
    <row r="399" spans="1:116" s="12" customFormat="1" x14ac:dyDescent="0.3">
      <c r="A399" s="10" t="s">
        <v>126</v>
      </c>
      <c r="B399" s="41"/>
      <c r="D399" s="39"/>
      <c r="E399" s="39"/>
      <c r="F399" s="10" t="s">
        <v>128</v>
      </c>
      <c r="G399" s="10" t="s">
        <v>309</v>
      </c>
      <c r="H399" s="11"/>
      <c r="I399" s="10"/>
      <c r="J399" s="10" t="s">
        <v>228</v>
      </c>
      <c r="K399" s="39" t="s">
        <v>38</v>
      </c>
      <c r="L399" s="24"/>
      <c r="M399" s="27" t="s">
        <v>149</v>
      </c>
      <c r="N399" s="37">
        <v>6.8190000000000001E-2</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8"/>
        <v>.Industrial Minerals.Products.Glass.Containers.FurnacesElectric melters EMservice_request.Industrial Minerals.Direct Drive</v>
      </c>
    </row>
    <row r="400" spans="1:116" s="12" customFormat="1" x14ac:dyDescent="0.3">
      <c r="A400" s="10" t="s">
        <v>126</v>
      </c>
      <c r="B400" s="41"/>
      <c r="D400" s="39"/>
      <c r="E400" s="39"/>
      <c r="F400" s="10" t="s">
        <v>129</v>
      </c>
      <c r="G400" s="10" t="s">
        <v>309</v>
      </c>
      <c r="H400" s="11"/>
      <c r="I400" s="10"/>
      <c r="J400" s="10" t="s">
        <v>168</v>
      </c>
      <c r="K400" s="39" t="s">
        <v>38</v>
      </c>
      <c r="L400" s="24"/>
      <c r="M400" s="27" t="s">
        <v>149</v>
      </c>
      <c r="N400" s="37">
        <v>11.039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8"/>
        <v>.Industrial Minerals.Products.Glass.Containers.FurnacesDirect fired meltersservice_request.Industrial Minerals.Methane Blend</v>
      </c>
    </row>
    <row r="401" spans="1:116" s="12" customFormat="1" x14ac:dyDescent="0.3">
      <c r="A401" s="10" t="s">
        <v>126</v>
      </c>
      <c r="B401" s="41"/>
      <c r="D401" s="39"/>
      <c r="E401" s="39"/>
      <c r="F401" s="10" t="s">
        <v>129</v>
      </c>
      <c r="G401" s="10" t="s">
        <v>309</v>
      </c>
      <c r="H401" s="11"/>
      <c r="I401" s="10"/>
      <c r="J401" s="10" t="s">
        <v>189</v>
      </c>
      <c r="K401" s="39" t="s">
        <v>38</v>
      </c>
      <c r="L401" s="24"/>
      <c r="M401" s="27" t="s">
        <v>149</v>
      </c>
      <c r="N401" s="37">
        <v>7.7999999999999999E-4</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8"/>
        <v>.Industrial Minerals.Products.Glass.Containers.FurnacesDirect fired meltersservice_request.Industrial Minerals.Ventilation</v>
      </c>
    </row>
    <row r="402" spans="1:116" s="12" customFormat="1" x14ac:dyDescent="0.3">
      <c r="A402" s="10" t="s">
        <v>126</v>
      </c>
      <c r="B402" s="41"/>
      <c r="D402" s="39"/>
      <c r="E402" s="39"/>
      <c r="F402" s="10" t="s">
        <v>129</v>
      </c>
      <c r="G402" s="10" t="s">
        <v>309</v>
      </c>
      <c r="H402" s="11"/>
      <c r="I402" s="10"/>
      <c r="J402" s="10" t="s">
        <v>198</v>
      </c>
      <c r="K402" s="39" t="s">
        <v>38</v>
      </c>
      <c r="L402" s="24"/>
      <c r="M402" s="27" t="s">
        <v>149</v>
      </c>
      <c r="N402" s="37">
        <v>5.8569999999999997E-2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8"/>
        <v>.Industrial Minerals.Products.Glass.Containers.FurnacesDirect fired meltersservice_request.Industrial Minerals.Conveyance</v>
      </c>
    </row>
    <row r="403" spans="1:116" s="12" customFormat="1" x14ac:dyDescent="0.3">
      <c r="A403" s="10" t="s">
        <v>126</v>
      </c>
      <c r="B403" s="41"/>
      <c r="D403" s="39"/>
      <c r="E403" s="39"/>
      <c r="F403" s="10" t="s">
        <v>129</v>
      </c>
      <c r="G403" s="10" t="s">
        <v>309</v>
      </c>
      <c r="H403" s="11"/>
      <c r="I403" s="10"/>
      <c r="J403" s="10" t="s">
        <v>276</v>
      </c>
      <c r="K403" s="39" t="s">
        <v>38</v>
      </c>
      <c r="L403" s="24"/>
      <c r="M403" s="27" t="s">
        <v>149</v>
      </c>
      <c r="N403" s="37">
        <v>1.2700000000000001E-3</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8"/>
        <v>.Industrial Minerals.Products.Glass.Containers.FurnacesDirect fired meltersservice_request.Industrial Minerals.Compression</v>
      </c>
    </row>
    <row r="404" spans="1:116" s="12" customFormat="1" x14ac:dyDescent="0.3">
      <c r="A404" s="10" t="s">
        <v>126</v>
      </c>
      <c r="B404" s="41"/>
      <c r="D404" s="39"/>
      <c r="E404" s="39"/>
      <c r="F404" s="10" t="s">
        <v>129</v>
      </c>
      <c r="G404" s="10" t="s">
        <v>309</v>
      </c>
      <c r="H404" s="11"/>
      <c r="I404" s="10"/>
      <c r="J404" s="10" t="s">
        <v>272</v>
      </c>
      <c r="K404" s="39" t="s">
        <v>38</v>
      </c>
      <c r="L404" s="24"/>
      <c r="M404" s="27" t="s">
        <v>149</v>
      </c>
      <c r="N404" s="37">
        <v>4.8000000000000001E-4</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8"/>
        <v>.Industrial Minerals.Products.Glass.Containers.FurnacesDirect fired meltersservice_request.Industrial Minerals.Pumping</v>
      </c>
    </row>
    <row r="405" spans="1:116" s="12" customFormat="1" x14ac:dyDescent="0.3">
      <c r="A405" s="10" t="s">
        <v>126</v>
      </c>
      <c r="B405" s="41"/>
      <c r="D405" s="39"/>
      <c r="E405" s="39"/>
      <c r="F405" s="10" t="s">
        <v>129</v>
      </c>
      <c r="G405" s="10" t="s">
        <v>309</v>
      </c>
      <c r="H405" s="11"/>
      <c r="I405" s="10"/>
      <c r="J405" s="10" t="s">
        <v>228</v>
      </c>
      <c r="K405" s="39" t="s">
        <v>38</v>
      </c>
      <c r="L405" s="24"/>
      <c r="M405" s="27" t="s">
        <v>149</v>
      </c>
      <c r="N405" s="37">
        <v>6.8190000000000001E-2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8"/>
        <v>.Industrial Minerals.Products.Glass.Containers.FurnacesDirect fired meltersservice_request.Industrial Minerals.Direct Drive</v>
      </c>
    </row>
    <row r="406" spans="1:116" s="12" customFormat="1" x14ac:dyDescent="0.3">
      <c r="A406" s="10" t="s">
        <v>126</v>
      </c>
      <c r="B406" s="41"/>
      <c r="D406" s="39"/>
      <c r="E406" s="39"/>
      <c r="F406" s="10" t="s">
        <v>130</v>
      </c>
      <c r="G406" s="10" t="s">
        <v>309</v>
      </c>
      <c r="H406" s="11"/>
      <c r="I406" s="10"/>
      <c r="J406" s="10" t="s">
        <v>168</v>
      </c>
      <c r="K406" s="39" t="s">
        <v>38</v>
      </c>
      <c r="L406" s="24"/>
      <c r="M406" s="27" t="s">
        <v>149</v>
      </c>
      <c r="N406" s="37">
        <v>8.7149999999999999</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8"/>
        <v>.Industrial Minerals.Products.Glass.Containers.FurnacesFluidized bed Sm melters FBFFMservice_request.Industrial Minerals.Methane Blend</v>
      </c>
    </row>
    <row r="407" spans="1:116" s="12" customFormat="1" x14ac:dyDescent="0.3">
      <c r="A407" s="10" t="s">
        <v>126</v>
      </c>
      <c r="B407" s="41"/>
      <c r="D407" s="39"/>
      <c r="E407" s="39"/>
      <c r="F407" s="10" t="s">
        <v>130</v>
      </c>
      <c r="G407" s="10" t="s">
        <v>309</v>
      </c>
      <c r="H407" s="11"/>
      <c r="I407" s="10"/>
      <c r="J407" s="10" t="s">
        <v>189</v>
      </c>
      <c r="K407" s="39" t="s">
        <v>38</v>
      </c>
      <c r="L407" s="24"/>
      <c r="M407" s="27" t="s">
        <v>149</v>
      </c>
      <c r="N407" s="37">
        <v>7.7999999999999999E-4</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8"/>
        <v>.Industrial Minerals.Products.Glass.Containers.FurnacesFluidized bed Sm melters FBFFMservice_request.Industrial Minerals.Ventilation</v>
      </c>
    </row>
    <row r="408" spans="1:116" s="12" customFormat="1" x14ac:dyDescent="0.3">
      <c r="A408" s="10" t="s">
        <v>126</v>
      </c>
      <c r="B408" s="41"/>
      <c r="D408" s="39"/>
      <c r="E408" s="39"/>
      <c r="F408" s="10" t="s">
        <v>130</v>
      </c>
      <c r="G408" s="10" t="s">
        <v>309</v>
      </c>
      <c r="H408" s="11"/>
      <c r="I408" s="10"/>
      <c r="J408" s="10" t="s">
        <v>198</v>
      </c>
      <c r="K408" s="39" t="s">
        <v>38</v>
      </c>
      <c r="L408" s="24"/>
      <c r="M408" s="27" t="s">
        <v>149</v>
      </c>
      <c r="N408" s="37">
        <v>1.4599999999999999E-3</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8"/>
        <v>.Industrial Minerals.Products.Glass.Containers.FurnacesFluidized bed Sm melters FBFFMservice_request.Industrial Minerals.Conveyance</v>
      </c>
    </row>
    <row r="409" spans="1:116" s="12" customFormat="1" x14ac:dyDescent="0.3">
      <c r="A409" s="10" t="s">
        <v>126</v>
      </c>
      <c r="B409" s="41"/>
      <c r="D409" s="39"/>
      <c r="E409" s="39"/>
      <c r="F409" s="10" t="s">
        <v>130</v>
      </c>
      <c r="G409" s="10" t="s">
        <v>309</v>
      </c>
      <c r="H409" s="11"/>
      <c r="I409" s="10"/>
      <c r="J409" s="10" t="s">
        <v>276</v>
      </c>
      <c r="K409" s="39" t="s">
        <v>38</v>
      </c>
      <c r="L409" s="24"/>
      <c r="M409" s="27" t="s">
        <v>149</v>
      </c>
      <c r="N409" s="37">
        <v>1.2700000000000001E-3</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8"/>
        <v>.Industrial Minerals.Products.Glass.Containers.FurnacesFluidized bed Sm melters FBFFMservice_request.Industrial Minerals.Compression</v>
      </c>
    </row>
    <row r="410" spans="1:116" s="12" customFormat="1" x14ac:dyDescent="0.3">
      <c r="A410" s="10" t="s">
        <v>126</v>
      </c>
      <c r="B410" s="41"/>
      <c r="D410" s="39"/>
      <c r="E410" s="39"/>
      <c r="F410" s="10" t="s">
        <v>130</v>
      </c>
      <c r="G410" s="10" t="s">
        <v>309</v>
      </c>
      <c r="H410" s="11"/>
      <c r="I410" s="10"/>
      <c r="J410" s="10" t="s">
        <v>272</v>
      </c>
      <c r="K410" s="39" t="s">
        <v>38</v>
      </c>
      <c r="L410" s="24"/>
      <c r="M410" s="27" t="s">
        <v>149</v>
      </c>
      <c r="N410" s="37">
        <v>4.8000000000000001E-4</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8"/>
        <v>.Industrial Minerals.Products.Glass.Containers.FurnacesFluidized bed Sm melters FBFFMservice_request.Industrial Minerals.Pumping</v>
      </c>
    </row>
    <row r="411" spans="1:116" s="12" customFormat="1" x14ac:dyDescent="0.3">
      <c r="A411" s="10" t="s">
        <v>126</v>
      </c>
      <c r="B411" s="41"/>
      <c r="D411" s="39"/>
      <c r="E411" s="39"/>
      <c r="F411" s="10" t="s">
        <v>130</v>
      </c>
      <c r="G411" s="10" t="s">
        <v>309</v>
      </c>
      <c r="H411" s="11"/>
      <c r="I411" s="10"/>
      <c r="J411" s="10" t="s">
        <v>228</v>
      </c>
      <c r="K411" s="39" t="s">
        <v>38</v>
      </c>
      <c r="L411" s="24"/>
      <c r="M411" s="27" t="s">
        <v>149</v>
      </c>
      <c r="N411" s="37">
        <v>6.8190000000000001E-2</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8"/>
        <v>.Industrial Minerals.Products.Glass.Containers.FurnacesFluidized bed Sm melters FBFFMservice_request.Industrial Minerals.Direct Drive</v>
      </c>
    </row>
    <row r="412" spans="1:116" s="12" customFormat="1" x14ac:dyDescent="0.3">
      <c r="A412" s="10" t="s">
        <v>126</v>
      </c>
      <c r="B412" s="41"/>
      <c r="D412" s="39"/>
      <c r="E412" s="39"/>
      <c r="F412" s="10" t="s">
        <v>131</v>
      </c>
      <c r="G412" s="10" t="s">
        <v>309</v>
      </c>
      <c r="H412" s="11"/>
      <c r="I412" s="10"/>
      <c r="J412" s="10" t="s">
        <v>265</v>
      </c>
      <c r="K412" s="39" t="s">
        <v>38</v>
      </c>
      <c r="L412" s="24"/>
      <c r="M412" s="27" t="s">
        <v>149</v>
      </c>
      <c r="N412" s="37">
        <v>3.556</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8"/>
        <v>.Industrial Minerals.Products.Glass.Containers.FurnacesFluidized Bed Electric Melters FBEMservice_request.Electricity</v>
      </c>
    </row>
    <row r="413" spans="1:116" s="12" customFormat="1" x14ac:dyDescent="0.3">
      <c r="A413" s="10" t="s">
        <v>126</v>
      </c>
      <c r="B413" s="41"/>
      <c r="D413" s="39"/>
      <c r="E413" s="39"/>
      <c r="F413" s="10" t="s">
        <v>131</v>
      </c>
      <c r="G413" s="10" t="s">
        <v>309</v>
      </c>
      <c r="H413" s="11"/>
      <c r="I413" s="10"/>
      <c r="J413" s="10" t="s">
        <v>189</v>
      </c>
      <c r="K413" s="39" t="s">
        <v>38</v>
      </c>
      <c r="L413" s="24"/>
      <c r="M413" s="27" t="s">
        <v>149</v>
      </c>
      <c r="N413" s="37">
        <v>7.7999999999999999E-4</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8"/>
        <v>.Industrial Minerals.Products.Glass.Containers.FurnacesFluidized Bed Electric Melters FBEMservice_request.Industrial Minerals.Ventilation</v>
      </c>
    </row>
    <row r="414" spans="1:116" s="12" customFormat="1" x14ac:dyDescent="0.3">
      <c r="A414" s="10" t="s">
        <v>126</v>
      </c>
      <c r="B414" s="41"/>
      <c r="D414" s="39"/>
      <c r="E414" s="39"/>
      <c r="F414" s="10" t="s">
        <v>131</v>
      </c>
      <c r="G414" s="10" t="s">
        <v>309</v>
      </c>
      <c r="H414" s="11"/>
      <c r="I414" s="10"/>
      <c r="J414" s="10" t="s">
        <v>198</v>
      </c>
      <c r="K414" s="39" t="s">
        <v>38</v>
      </c>
      <c r="L414" s="24"/>
      <c r="M414" s="27" t="s">
        <v>149</v>
      </c>
      <c r="N414" s="37">
        <v>1.4599999999999999E-3</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8"/>
        <v>.Industrial Minerals.Products.Glass.Containers.FurnacesFluidized Bed Electric Melters FBEMservice_request.Industrial Minerals.Conveyance</v>
      </c>
    </row>
    <row r="415" spans="1:116" s="12" customFormat="1" x14ac:dyDescent="0.3">
      <c r="A415" s="10" t="s">
        <v>126</v>
      </c>
      <c r="B415" s="41"/>
      <c r="D415" s="39"/>
      <c r="E415" s="39"/>
      <c r="F415" s="10" t="s">
        <v>131</v>
      </c>
      <c r="G415" s="10" t="s">
        <v>309</v>
      </c>
      <c r="H415" s="11"/>
      <c r="I415" s="10"/>
      <c r="J415" s="10" t="s">
        <v>276</v>
      </c>
      <c r="K415" s="39" t="s">
        <v>38</v>
      </c>
      <c r="L415" s="24"/>
      <c r="M415" s="27" t="s">
        <v>149</v>
      </c>
      <c r="N415" s="37">
        <v>1.2700000000000001E-3</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8"/>
        <v>.Industrial Minerals.Products.Glass.Containers.FurnacesFluidized Bed Electric Melters FBEMservice_request.Industrial Minerals.Compression</v>
      </c>
    </row>
    <row r="416" spans="1:116" s="12" customFormat="1" x14ac:dyDescent="0.3">
      <c r="A416" s="10" t="s">
        <v>126</v>
      </c>
      <c r="B416" s="41"/>
      <c r="D416" s="39"/>
      <c r="E416" s="39"/>
      <c r="F416" s="10" t="s">
        <v>131</v>
      </c>
      <c r="G416" s="10" t="s">
        <v>309</v>
      </c>
      <c r="H416" s="11"/>
      <c r="I416" s="10"/>
      <c r="J416" s="10" t="s">
        <v>272</v>
      </c>
      <c r="K416" s="39" t="s">
        <v>38</v>
      </c>
      <c r="L416" s="24"/>
      <c r="M416" s="27" t="s">
        <v>149</v>
      </c>
      <c r="N416" s="37">
        <v>4.8000000000000001E-4</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8"/>
        <v>.Industrial Minerals.Products.Glass.Containers.FurnacesFluidized Bed Electric Melters FBEMservice_request.Industrial Minerals.Pumping</v>
      </c>
    </row>
    <row r="417" spans="1:116" s="12" customFormat="1" x14ac:dyDescent="0.3">
      <c r="A417" s="10" t="s">
        <v>126</v>
      </c>
      <c r="B417" s="41"/>
      <c r="D417" s="39"/>
      <c r="E417" s="39"/>
      <c r="F417" s="10" t="s">
        <v>131</v>
      </c>
      <c r="G417" s="10" t="s">
        <v>309</v>
      </c>
      <c r="H417" s="11"/>
      <c r="I417" s="10"/>
      <c r="J417" s="10" t="s">
        <v>228</v>
      </c>
      <c r="K417" s="39" t="s">
        <v>38</v>
      </c>
      <c r="L417" s="24"/>
      <c r="M417" s="27" t="s">
        <v>149</v>
      </c>
      <c r="N417" s="37">
        <v>6.8190000000000001E-2</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8"/>
        <v>.Industrial Minerals.Products.Glass.Containers.FurnacesFluidized Bed Electric Melters FBEMservice_request.Industrial Minerals.Direct Drive</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8"/>
        <v/>
      </c>
    </row>
    <row r="419" spans="1:116" s="12" customFormat="1" x14ac:dyDescent="0.3">
      <c r="A419" s="10" t="s">
        <v>132</v>
      </c>
      <c r="B419" s="41"/>
      <c r="D419" s="39"/>
      <c r="E419" s="39"/>
      <c r="F419" s="10" t="s">
        <v>113</v>
      </c>
      <c r="G419" s="10" t="s">
        <v>309</v>
      </c>
      <c r="H419" s="11"/>
      <c r="I419" s="10"/>
      <c r="J419" s="10" t="s">
        <v>168</v>
      </c>
      <c r="K419" s="39" t="s">
        <v>38</v>
      </c>
      <c r="L419" s="24"/>
      <c r="M419" s="27" t="s">
        <v>149</v>
      </c>
      <c r="N419" s="37">
        <v>2.64</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8"/>
        <v>.Industrial Minerals.Products.Glass.Containers.Form and Finishreg melters LRMservice_request.Industrial Minerals.Methane Blend</v>
      </c>
    </row>
    <row r="420" spans="1:116" s="12" customFormat="1" x14ac:dyDescent="0.3">
      <c r="A420" s="10" t="s">
        <v>132</v>
      </c>
      <c r="B420" s="41"/>
      <c r="D420" s="39"/>
      <c r="E420" s="39"/>
      <c r="F420" s="10" t="s">
        <v>113</v>
      </c>
      <c r="G420" s="10" t="s">
        <v>309</v>
      </c>
      <c r="H420" s="11"/>
      <c r="I420" s="10"/>
      <c r="J420" s="10" t="s">
        <v>189</v>
      </c>
      <c r="K420" s="39" t="s">
        <v>38</v>
      </c>
      <c r="L420" s="24"/>
      <c r="M420" s="27" t="s">
        <v>149</v>
      </c>
      <c r="N420" s="37">
        <v>3.3450000000000001E-2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8"/>
        <v>.Industrial Minerals.Products.Glass.Containers.Form and Finishreg melters LRMservice_request.Industrial Minerals.Ventilation</v>
      </c>
    </row>
    <row r="421" spans="1:116" s="12" customFormat="1" x14ac:dyDescent="0.3">
      <c r="A421" s="10" t="s">
        <v>132</v>
      </c>
      <c r="B421" s="41"/>
      <c r="D421" s="39"/>
      <c r="E421" s="39"/>
      <c r="F421" s="10" t="s">
        <v>113</v>
      </c>
      <c r="G421" s="10" t="s">
        <v>309</v>
      </c>
      <c r="H421" s="11"/>
      <c r="I421" s="10"/>
      <c r="J421" s="10" t="s">
        <v>198</v>
      </c>
      <c r="K421" s="39" t="s">
        <v>38</v>
      </c>
      <c r="L421" s="24"/>
      <c r="M421" s="27" t="s">
        <v>149</v>
      </c>
      <c r="N421" s="37">
        <v>0.16655</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8"/>
        <v>.Industrial Minerals.Products.Glass.Containers.Form and Finishreg melters LRMservice_request.Industrial Minerals.Conveyance</v>
      </c>
    </row>
    <row r="422" spans="1:116" s="12" customFormat="1" x14ac:dyDescent="0.3">
      <c r="A422" s="10" t="s">
        <v>132</v>
      </c>
      <c r="B422" s="41"/>
      <c r="D422" s="39"/>
      <c r="E422" s="39"/>
      <c r="F422" s="10" t="s">
        <v>113</v>
      </c>
      <c r="G422" s="10" t="s">
        <v>309</v>
      </c>
      <c r="H422" s="11"/>
      <c r="I422" s="10"/>
      <c r="J422" s="10" t="s">
        <v>276</v>
      </c>
      <c r="K422" s="39" t="s">
        <v>38</v>
      </c>
      <c r="L422" s="24"/>
      <c r="M422" s="27" t="s">
        <v>149</v>
      </c>
      <c r="N422" s="37">
        <v>0.23211000000000001</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8"/>
        <v>.Industrial Minerals.Products.Glass.Containers.Form and Finishreg melters LRMservice_request.Industrial Minerals.Compression</v>
      </c>
    </row>
    <row r="423" spans="1:116" s="12" customFormat="1" x14ac:dyDescent="0.3">
      <c r="A423" s="10" t="s">
        <v>132</v>
      </c>
      <c r="B423" s="41"/>
      <c r="D423" s="39"/>
      <c r="E423" s="39"/>
      <c r="F423" s="10" t="s">
        <v>113</v>
      </c>
      <c r="G423" s="10" t="s">
        <v>309</v>
      </c>
      <c r="H423" s="11"/>
      <c r="I423" s="10"/>
      <c r="J423" s="10" t="s">
        <v>272</v>
      </c>
      <c r="K423" s="39" t="s">
        <v>38</v>
      </c>
      <c r="L423" s="24"/>
      <c r="M423" s="27" t="s">
        <v>149</v>
      </c>
      <c r="N423" s="37">
        <v>5.1399999999999996E-3</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8"/>
        <v>.Industrial Minerals.Products.Glass.Containers.Form and Finishreg melters LRMservice_request.Industrial Minerals.Pumping</v>
      </c>
    </row>
    <row r="424" spans="1:116" s="12" customFormat="1" x14ac:dyDescent="0.3">
      <c r="A424" s="10" t="s">
        <v>132</v>
      </c>
      <c r="B424" s="41"/>
      <c r="D424" s="39"/>
      <c r="E424" s="39"/>
      <c r="F424" s="10" t="s">
        <v>133</v>
      </c>
      <c r="G424" s="10" t="s">
        <v>309</v>
      </c>
      <c r="H424" s="11"/>
      <c r="I424" s="10"/>
      <c r="J424" s="10" t="s">
        <v>168</v>
      </c>
      <c r="K424" s="39" t="s">
        <v>38</v>
      </c>
      <c r="L424" s="24"/>
      <c r="M424" s="27" t="s">
        <v>149</v>
      </c>
      <c r="N424" s="37">
        <v>1.9750000000000001</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8"/>
        <v>.Industrial Minerals.Products.Glass.Containers.Form and FinishEmhart Type 540 forehearth ETservice_request.Industrial Minerals.Methane Blend</v>
      </c>
    </row>
    <row r="425" spans="1:116" s="12" customFormat="1" x14ac:dyDescent="0.3">
      <c r="A425" s="10" t="s">
        <v>132</v>
      </c>
      <c r="B425" s="41"/>
      <c r="D425" s="39"/>
      <c r="E425" s="39"/>
      <c r="F425" s="10" t="s">
        <v>133</v>
      </c>
      <c r="G425" s="10" t="s">
        <v>309</v>
      </c>
      <c r="H425" s="11"/>
      <c r="I425" s="10"/>
      <c r="J425" s="10" t="s">
        <v>189</v>
      </c>
      <c r="K425" s="39" t="s">
        <v>38</v>
      </c>
      <c r="L425" s="24"/>
      <c r="M425" s="27" t="s">
        <v>149</v>
      </c>
      <c r="N425" s="37">
        <v>3.0110000000000001E-2</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8"/>
        <v>.Industrial Minerals.Products.Glass.Containers.Form and FinishEmhart Type 540 forehearth ETservice_request.Industrial Minerals.Ventilation</v>
      </c>
    </row>
    <row r="426" spans="1:116" s="12" customFormat="1" x14ac:dyDescent="0.3">
      <c r="A426" s="10" t="s">
        <v>132</v>
      </c>
      <c r="B426" s="41"/>
      <c r="D426" s="39"/>
      <c r="E426" s="39"/>
      <c r="F426" s="10" t="s">
        <v>133</v>
      </c>
      <c r="G426" s="10" t="s">
        <v>309</v>
      </c>
      <c r="H426" s="11"/>
      <c r="I426" s="10"/>
      <c r="J426" s="10" t="s">
        <v>198</v>
      </c>
      <c r="K426" s="39" t="s">
        <v>38</v>
      </c>
      <c r="L426" s="24"/>
      <c r="M426" s="27" t="s">
        <v>149</v>
      </c>
      <c r="N426" s="37">
        <v>0.14989</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8"/>
        <v>.Industrial Minerals.Products.Glass.Containers.Form and FinishEmhart Type 540 forehearth ETservice_request.Industrial Minerals.Conveyance</v>
      </c>
    </row>
    <row r="427" spans="1:116" s="12" customFormat="1" x14ac:dyDescent="0.3">
      <c r="A427" s="10" t="s">
        <v>132</v>
      </c>
      <c r="B427" s="41"/>
      <c r="D427" s="39"/>
      <c r="E427" s="39"/>
      <c r="F427" s="10" t="s">
        <v>133</v>
      </c>
      <c r="G427" s="10" t="s">
        <v>309</v>
      </c>
      <c r="H427" s="11"/>
      <c r="I427" s="10"/>
      <c r="J427" s="10" t="s">
        <v>276</v>
      </c>
      <c r="K427" s="39" t="s">
        <v>38</v>
      </c>
      <c r="L427" s="24"/>
      <c r="M427" s="27" t="s">
        <v>149</v>
      </c>
      <c r="N427" s="37">
        <v>0.2089</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8"/>
        <v>.Industrial Minerals.Products.Glass.Containers.Form and FinishEmhart Type 540 forehearth ETservice_request.Industrial Minerals.Compression</v>
      </c>
    </row>
    <row r="428" spans="1:116" s="12" customFormat="1" x14ac:dyDescent="0.3">
      <c r="A428" s="10" t="s">
        <v>132</v>
      </c>
      <c r="B428" s="41"/>
      <c r="D428" s="39"/>
      <c r="E428" s="39"/>
      <c r="F428" s="10" t="s">
        <v>133</v>
      </c>
      <c r="G428" s="10" t="s">
        <v>309</v>
      </c>
      <c r="H428" s="11"/>
      <c r="I428" s="10"/>
      <c r="J428" s="10" t="s">
        <v>272</v>
      </c>
      <c r="K428" s="39" t="s">
        <v>38</v>
      </c>
      <c r="L428" s="24"/>
      <c r="M428" s="27" t="s">
        <v>149</v>
      </c>
      <c r="N428" s="37">
        <v>4.6299999999999996E-3</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8"/>
        <v>.Industrial Minerals.Products.Glass.Containers.Form and FinishEmhart Type 540 forehearth ETservice_request.Industrial Minerals.Pumping</v>
      </c>
    </row>
    <row r="429" spans="1:116" s="12" customFormat="1" x14ac:dyDescent="0.3">
      <c r="A429" s="10" t="s">
        <v>132</v>
      </c>
      <c r="B429" s="41"/>
      <c r="D429" s="39"/>
      <c r="E429" s="39"/>
      <c r="F429" s="10" t="s">
        <v>121</v>
      </c>
      <c r="G429" s="10" t="s">
        <v>309</v>
      </c>
      <c r="H429" s="11"/>
      <c r="I429" s="10"/>
      <c r="J429" s="10" t="s">
        <v>168</v>
      </c>
      <c r="K429" s="39" t="s">
        <v>38</v>
      </c>
      <c r="L429" s="24"/>
      <c r="M429" s="27" t="s">
        <v>149</v>
      </c>
      <c r="N429" s="37">
        <v>2.1389999999999998</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8"/>
        <v>.Industrial Minerals.Products.Glass.Containers.Form and FinishBh F high press gas fire BHFservice_request.Industrial Minerals.Methane Blend</v>
      </c>
    </row>
    <row r="430" spans="1:116" s="12" customFormat="1" x14ac:dyDescent="0.3">
      <c r="A430" s="10" t="s">
        <v>132</v>
      </c>
      <c r="B430" s="41"/>
      <c r="D430" s="39"/>
      <c r="E430" s="39"/>
      <c r="F430" s="10" t="s">
        <v>121</v>
      </c>
      <c r="G430" s="10" t="s">
        <v>309</v>
      </c>
      <c r="H430" s="11"/>
      <c r="I430" s="10"/>
      <c r="J430" s="10" t="s">
        <v>189</v>
      </c>
      <c r="K430" s="39" t="s">
        <v>38</v>
      </c>
      <c r="L430" s="24"/>
      <c r="M430" s="27" t="s">
        <v>149</v>
      </c>
      <c r="N430" s="37">
        <v>3.0110000000000001E-2</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8"/>
        <v>.Industrial Minerals.Products.Glass.Containers.Form and FinishBh F high press gas fire BHFservice_request.Industrial Minerals.Ventilation</v>
      </c>
    </row>
    <row r="431" spans="1:116" s="12" customFormat="1" x14ac:dyDescent="0.3">
      <c r="A431" s="10" t="s">
        <v>132</v>
      </c>
      <c r="B431" s="41"/>
      <c r="D431" s="39"/>
      <c r="E431" s="39"/>
      <c r="F431" s="10" t="s">
        <v>121</v>
      </c>
      <c r="G431" s="10" t="s">
        <v>309</v>
      </c>
      <c r="H431" s="11"/>
      <c r="I431" s="10"/>
      <c r="J431" s="10" t="s">
        <v>198</v>
      </c>
      <c r="K431" s="39" t="s">
        <v>38</v>
      </c>
      <c r="L431" s="24"/>
      <c r="M431" s="27" t="s">
        <v>149</v>
      </c>
      <c r="N431" s="37">
        <v>0.14989</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8"/>
        <v>.Industrial Minerals.Products.Glass.Containers.Form and FinishBh F high press gas fire BHFservice_request.Industrial Minerals.Conveyance</v>
      </c>
    </row>
    <row r="432" spans="1:116" s="12" customFormat="1" x14ac:dyDescent="0.3">
      <c r="A432" s="10" t="s">
        <v>132</v>
      </c>
      <c r="B432" s="41"/>
      <c r="D432" s="39"/>
      <c r="E432" s="39"/>
      <c r="F432" s="10" t="s">
        <v>121</v>
      </c>
      <c r="G432" s="10" t="s">
        <v>309</v>
      </c>
      <c r="H432" s="11"/>
      <c r="I432" s="10"/>
      <c r="J432" s="10" t="s">
        <v>276</v>
      </c>
      <c r="K432" s="39" t="s">
        <v>38</v>
      </c>
      <c r="L432" s="24"/>
      <c r="M432" s="27" t="s">
        <v>149</v>
      </c>
      <c r="N432" s="37">
        <v>0.2089</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8"/>
        <v>.Industrial Minerals.Products.Glass.Containers.Form and FinishBh F high press gas fire BHFservice_request.Industrial Minerals.Compression</v>
      </c>
    </row>
    <row r="433" spans="1:116" s="12" customFormat="1" x14ac:dyDescent="0.3">
      <c r="A433" s="10" t="s">
        <v>132</v>
      </c>
      <c r="B433" s="41"/>
      <c r="D433" s="39"/>
      <c r="E433" s="39"/>
      <c r="F433" s="10" t="s">
        <v>121</v>
      </c>
      <c r="G433" s="10" t="s">
        <v>309</v>
      </c>
      <c r="H433" s="11"/>
      <c r="I433" s="10"/>
      <c r="J433" s="10" t="s">
        <v>272</v>
      </c>
      <c r="K433" s="39" t="s">
        <v>38</v>
      </c>
      <c r="L433" s="24"/>
      <c r="M433" s="27" t="s">
        <v>149</v>
      </c>
      <c r="N433" s="37">
        <v>4.6299999999999996E-3</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8"/>
        <v>.Industrial Minerals.Products.Glass.Containers.Form and FinishBh F high press gas fire BHFservice_request.Industrial Minerals.Pumping</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8"/>
        <v/>
      </c>
    </row>
    <row r="435" spans="1:116" s="12" customFormat="1" x14ac:dyDescent="0.3">
      <c r="A435" s="10" t="s">
        <v>134</v>
      </c>
      <c r="B435" s="41"/>
      <c r="D435" s="39"/>
      <c r="E435" s="39"/>
      <c r="F435" s="10" t="s">
        <v>125</v>
      </c>
      <c r="G435" s="10" t="s">
        <v>309</v>
      </c>
      <c r="H435" s="11"/>
      <c r="I435" s="10"/>
      <c r="J435" s="10" t="s">
        <v>189</v>
      </c>
      <c r="K435" s="39" t="s">
        <v>38</v>
      </c>
      <c r="L435" s="24"/>
      <c r="M435" s="27" t="s">
        <v>149</v>
      </c>
      <c r="N435" s="37">
        <v>1.1900000000000001E-3</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8"/>
        <v>.Industrial Minerals.Products.Glass.Blown Pressed.PreparationBase tech preparation PGLservice_request.Industrial Minerals.Ventilation</v>
      </c>
    </row>
    <row r="436" spans="1:116" s="12" customFormat="1" x14ac:dyDescent="0.3">
      <c r="A436" s="10" t="s">
        <v>134</v>
      </c>
      <c r="B436" s="41"/>
      <c r="D436" s="39"/>
      <c r="E436" s="39"/>
      <c r="F436" s="10" t="s">
        <v>125</v>
      </c>
      <c r="G436" s="10" t="s">
        <v>309</v>
      </c>
      <c r="H436" s="11"/>
      <c r="I436" s="10"/>
      <c r="J436" s="10" t="s">
        <v>198</v>
      </c>
      <c r="K436" s="39" t="s">
        <v>38</v>
      </c>
      <c r="L436" s="24"/>
      <c r="M436" s="27" t="s">
        <v>149</v>
      </c>
      <c r="N436" s="37">
        <v>8.9029999999999998E-2</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8"/>
        <v>.Industrial Minerals.Products.Glass.Blown Pressed.PreparationBase tech preparation PGLservice_request.Industrial Minerals.Conveyance</v>
      </c>
    </row>
    <row r="437" spans="1:116" s="12" customFormat="1" x14ac:dyDescent="0.3">
      <c r="A437" s="10" t="s">
        <v>134</v>
      </c>
      <c r="B437" s="41"/>
      <c r="D437" s="39"/>
      <c r="E437" s="39"/>
      <c r="F437" s="10" t="s">
        <v>125</v>
      </c>
      <c r="G437" s="10" t="s">
        <v>309</v>
      </c>
      <c r="H437" s="11"/>
      <c r="I437" s="10"/>
      <c r="J437" s="10" t="s">
        <v>276</v>
      </c>
      <c r="K437" s="39" t="s">
        <v>38</v>
      </c>
      <c r="L437" s="24"/>
      <c r="M437" s="27" t="s">
        <v>149</v>
      </c>
      <c r="N437" s="37">
        <v>1.9300000000000001E-3</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8"/>
        <v>.Industrial Minerals.Products.Glass.Blown Pressed.PreparationBase tech preparation PGLservice_request.Industrial Minerals.Compression</v>
      </c>
    </row>
    <row r="438" spans="1:116" s="12" customFormat="1" x14ac:dyDescent="0.3">
      <c r="A438" s="10" t="s">
        <v>134</v>
      </c>
      <c r="B438" s="41"/>
      <c r="D438" s="39"/>
      <c r="E438" s="39"/>
      <c r="F438" s="10" t="s">
        <v>125</v>
      </c>
      <c r="G438" s="10" t="s">
        <v>309</v>
      </c>
      <c r="H438" s="11"/>
      <c r="I438" s="10"/>
      <c r="J438" s="10" t="s">
        <v>272</v>
      </c>
      <c r="K438" s="39" t="s">
        <v>38</v>
      </c>
      <c r="L438" s="24"/>
      <c r="M438" s="27" t="s">
        <v>149</v>
      </c>
      <c r="N438" s="37">
        <v>7.3999999999999999E-4</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8"/>
        <v>.Industrial Minerals.Products.Glass.Blown Pressed.PreparationBase tech preparation PGLservice_request.Industrial Minerals.Pumping</v>
      </c>
    </row>
    <row r="439" spans="1:116" s="12" customFormat="1" x14ac:dyDescent="0.3">
      <c r="A439" s="10" t="s">
        <v>134</v>
      </c>
      <c r="B439" s="41"/>
      <c r="D439" s="39"/>
      <c r="E439" s="39"/>
      <c r="F439" s="10" t="s">
        <v>125</v>
      </c>
      <c r="G439" s="10" t="s">
        <v>309</v>
      </c>
      <c r="H439" s="11"/>
      <c r="I439" s="10"/>
      <c r="J439" s="10" t="s">
        <v>228</v>
      </c>
      <c r="K439" s="39" t="s">
        <v>38</v>
      </c>
      <c r="L439" s="24"/>
      <c r="M439" s="27" t="s">
        <v>149</v>
      </c>
      <c r="N439" s="37">
        <v>0.10365000000000001</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8"/>
        <v>.Industrial Minerals.Products.Glass.Blown Pressed.PreparationBase tech preparation PGLservice_request.Industrial Minerals.Direct Drive</v>
      </c>
    </row>
    <row r="440" spans="1:116" s="12" customFormat="1" x14ac:dyDescent="0.3">
      <c r="A440" s="10" t="s">
        <v>134</v>
      </c>
      <c r="B440" s="41"/>
      <c r="D440" s="39"/>
      <c r="E440" s="39"/>
      <c r="F440" s="10" t="s">
        <v>111</v>
      </c>
      <c r="G440" s="10" t="s">
        <v>309</v>
      </c>
      <c r="H440" s="11"/>
      <c r="I440" s="10"/>
      <c r="J440" s="10" t="s">
        <v>189</v>
      </c>
      <c r="K440" s="39" t="s">
        <v>38</v>
      </c>
      <c r="L440" s="24"/>
      <c r="M440" s="27" t="s">
        <v>149</v>
      </c>
      <c r="N440" s="37">
        <v>1.07E-3</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8"/>
        <v>.Industrial Minerals.Products.Glass.Blown Pressed.PreparationPreparation CPCservice_request.Industrial Minerals.Ventilation</v>
      </c>
    </row>
    <row r="441" spans="1:116" s="12" customFormat="1" x14ac:dyDescent="0.3">
      <c r="A441" s="10" t="s">
        <v>134</v>
      </c>
      <c r="B441" s="41"/>
      <c r="D441" s="39"/>
      <c r="E441" s="39"/>
      <c r="F441" s="10" t="s">
        <v>111</v>
      </c>
      <c r="G441" s="10" t="s">
        <v>309</v>
      </c>
      <c r="H441" s="11"/>
      <c r="I441" s="10"/>
      <c r="J441" s="10" t="s">
        <v>198</v>
      </c>
      <c r="K441" s="39" t="s">
        <v>38</v>
      </c>
      <c r="L441" s="24"/>
      <c r="M441" s="27" t="s">
        <v>149</v>
      </c>
      <c r="N441" s="37">
        <v>8.0119999999999997E-2</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8"/>
        <v>.Industrial Minerals.Products.Glass.Blown Pressed.PreparationPreparation CPCservice_request.Industrial Minerals.Conveyance</v>
      </c>
    </row>
    <row r="442" spans="1:116" s="12" customFormat="1" x14ac:dyDescent="0.3">
      <c r="A442" s="10" t="s">
        <v>134</v>
      </c>
      <c r="B442" s="41"/>
      <c r="D442" s="39"/>
      <c r="E442" s="39"/>
      <c r="F442" s="10" t="s">
        <v>111</v>
      </c>
      <c r="G442" s="10" t="s">
        <v>309</v>
      </c>
      <c r="H442" s="11"/>
      <c r="I442" s="10"/>
      <c r="J442" s="10" t="s">
        <v>276</v>
      </c>
      <c r="K442" s="39" t="s">
        <v>38</v>
      </c>
      <c r="L442" s="24"/>
      <c r="M442" s="27" t="s">
        <v>149</v>
      </c>
      <c r="N442" s="37">
        <v>1.74E-3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8"/>
        <v>.Industrial Minerals.Products.Glass.Blown Pressed.PreparationPreparation CPCservice_request.Industrial Minerals.Compression</v>
      </c>
    </row>
    <row r="443" spans="1:116" s="12" customFormat="1" x14ac:dyDescent="0.3">
      <c r="A443" s="10" t="s">
        <v>134</v>
      </c>
      <c r="B443" s="41"/>
      <c r="D443" s="39"/>
      <c r="E443" s="39"/>
      <c r="F443" s="10" t="s">
        <v>111</v>
      </c>
      <c r="G443" s="10" t="s">
        <v>309</v>
      </c>
      <c r="H443" s="11"/>
      <c r="I443" s="10"/>
      <c r="J443" s="10" t="s">
        <v>272</v>
      </c>
      <c r="K443" s="39" t="s">
        <v>38</v>
      </c>
      <c r="L443" s="24"/>
      <c r="M443" s="27" t="s">
        <v>149</v>
      </c>
      <c r="N443" s="37">
        <v>6.6E-4</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8"/>
        <v>.Industrial Minerals.Products.Glass.Blown Pressed.PreparationPreparation CPCservice_request.Industrial Minerals.Pumping</v>
      </c>
    </row>
    <row r="444" spans="1:116" s="12" customFormat="1" x14ac:dyDescent="0.3">
      <c r="A444" s="10" t="s">
        <v>134</v>
      </c>
      <c r="B444" s="41"/>
      <c r="D444" s="39"/>
      <c r="E444" s="39"/>
      <c r="F444" s="10" t="s">
        <v>111</v>
      </c>
      <c r="G444" s="10" t="s">
        <v>309</v>
      </c>
      <c r="H444" s="11"/>
      <c r="I444" s="10"/>
      <c r="J444" s="10" t="s">
        <v>228</v>
      </c>
      <c r="K444" s="39" t="s">
        <v>38</v>
      </c>
      <c r="L444" s="24"/>
      <c r="M444" s="27" t="s">
        <v>149</v>
      </c>
      <c r="N444" s="37">
        <v>9.3289999999999998E-2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8"/>
        <v>.Industrial Minerals.Products.Glass.Blown Pressed.PreparationPreparation CPCservice_request.Industrial Minerals.Direct Drive</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8"/>
        <v/>
      </c>
    </row>
    <row r="446" spans="1:116" s="12" customFormat="1" x14ac:dyDescent="0.3">
      <c r="A446" s="10" t="s">
        <v>135</v>
      </c>
      <c r="B446" s="41"/>
      <c r="D446" s="39"/>
      <c r="E446" s="39"/>
      <c r="F446" s="10" t="s">
        <v>127</v>
      </c>
      <c r="G446" s="10" t="s">
        <v>309</v>
      </c>
      <c r="H446" s="11"/>
      <c r="I446" s="10"/>
      <c r="J446" s="10" t="s">
        <v>168</v>
      </c>
      <c r="K446" s="39" t="s">
        <v>38</v>
      </c>
      <c r="L446" s="24"/>
      <c r="M446" s="27" t="s">
        <v>149</v>
      </c>
      <c r="N446" s="37">
        <v>11.154999999999999</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8"/>
        <v>.Industrial Minerals.Products.Glass.Blown Pressed.FurnacesSm melters FFMservice_request.Industrial Minerals.Methane Blend</v>
      </c>
    </row>
    <row r="447" spans="1:116" s="12" customFormat="1" x14ac:dyDescent="0.3">
      <c r="A447" s="10" t="s">
        <v>135</v>
      </c>
      <c r="B447" s="41"/>
      <c r="D447" s="39"/>
      <c r="E447" s="39"/>
      <c r="F447" s="10" t="s">
        <v>127</v>
      </c>
      <c r="G447" s="10" t="s">
        <v>309</v>
      </c>
      <c r="H447" s="11"/>
      <c r="I447" s="10"/>
      <c r="J447" s="10" t="s">
        <v>189</v>
      </c>
      <c r="K447" s="39" t="s">
        <v>38</v>
      </c>
      <c r="L447" s="24"/>
      <c r="M447" s="27" t="s">
        <v>149</v>
      </c>
      <c r="N447" s="37">
        <v>7.7999999999999999E-4</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8"/>
        <v>.Industrial Minerals.Products.Glass.Blown Pressed.FurnacesSm melters FFMservice_request.Industrial Minerals.Ventilation</v>
      </c>
    </row>
    <row r="448" spans="1:116" s="12" customFormat="1" x14ac:dyDescent="0.3">
      <c r="A448" s="10" t="s">
        <v>135</v>
      </c>
      <c r="B448" s="41"/>
      <c r="D448" s="39"/>
      <c r="E448" s="39"/>
      <c r="F448" s="10" t="s">
        <v>127</v>
      </c>
      <c r="G448" s="10" t="s">
        <v>309</v>
      </c>
      <c r="H448" s="11"/>
      <c r="I448" s="10"/>
      <c r="J448" s="10" t="s">
        <v>198</v>
      </c>
      <c r="K448" s="39" t="s">
        <v>38</v>
      </c>
      <c r="L448" s="24"/>
      <c r="M448" s="27" t="s">
        <v>149</v>
      </c>
      <c r="N448" s="37">
        <v>5.8569999999999997E-2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8"/>
        <v>.Industrial Minerals.Products.Glass.Blown Pressed.FurnacesSm melters FFMservice_request.Industrial Minerals.Conveyance</v>
      </c>
    </row>
    <row r="449" spans="1:116" s="12" customFormat="1" x14ac:dyDescent="0.3">
      <c r="A449" s="10" t="s">
        <v>135</v>
      </c>
      <c r="B449" s="41"/>
      <c r="D449" s="39"/>
      <c r="E449" s="39"/>
      <c r="F449" s="10" t="s">
        <v>127</v>
      </c>
      <c r="G449" s="10" t="s">
        <v>309</v>
      </c>
      <c r="H449" s="11"/>
      <c r="I449" s="10"/>
      <c r="J449" s="10" t="s">
        <v>276</v>
      </c>
      <c r="K449" s="39" t="s">
        <v>38</v>
      </c>
      <c r="L449" s="24"/>
      <c r="M449" s="27" t="s">
        <v>149</v>
      </c>
      <c r="N449" s="37">
        <v>1.2700000000000001E-3</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8"/>
        <v>.Industrial Minerals.Products.Glass.Blown Pressed.FurnacesSm melters FFMservice_request.Industrial Minerals.Compression</v>
      </c>
    </row>
    <row r="450" spans="1:116" s="12" customFormat="1" x14ac:dyDescent="0.3">
      <c r="A450" s="10" t="s">
        <v>135</v>
      </c>
      <c r="B450" s="41"/>
      <c r="D450" s="39"/>
      <c r="E450" s="39"/>
      <c r="F450" s="10" t="s">
        <v>127</v>
      </c>
      <c r="G450" s="10" t="s">
        <v>309</v>
      </c>
      <c r="H450" s="11"/>
      <c r="I450" s="10"/>
      <c r="J450" s="10" t="s">
        <v>272</v>
      </c>
      <c r="K450" s="39" t="s">
        <v>38</v>
      </c>
      <c r="L450" s="24"/>
      <c r="M450" s="27" t="s">
        <v>149</v>
      </c>
      <c r="N450" s="37">
        <v>4.8000000000000001E-4</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8"/>
        <v>.Industrial Minerals.Products.Glass.Blown Pressed.FurnacesSm melters FFMservice_request.Industrial Minerals.Pumping</v>
      </c>
    </row>
    <row r="451" spans="1:116" s="12" customFormat="1" x14ac:dyDescent="0.3">
      <c r="A451" s="10" t="s">
        <v>135</v>
      </c>
      <c r="B451" s="41"/>
      <c r="D451" s="39"/>
      <c r="E451" s="39"/>
      <c r="F451" s="10" t="s">
        <v>127</v>
      </c>
      <c r="G451" s="10" t="s">
        <v>309</v>
      </c>
      <c r="H451" s="11"/>
      <c r="I451" s="10"/>
      <c r="J451" s="10" t="s">
        <v>228</v>
      </c>
      <c r="K451" s="39" t="s">
        <v>38</v>
      </c>
      <c r="L451" s="24"/>
      <c r="M451" s="27" t="s">
        <v>149</v>
      </c>
      <c r="N451" s="37">
        <v>6.8190000000000001E-2</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9">_xlfn.CONCAT(A451,C451,F451:J451)</f>
        <v>.Industrial Minerals.Products.Glass.Blown Pressed.FurnacesSm melters FFMservice_request.Industrial Minerals.Direct Drive</v>
      </c>
    </row>
    <row r="452" spans="1:116" s="12" customFormat="1" x14ac:dyDescent="0.3">
      <c r="A452" s="10" t="s">
        <v>135</v>
      </c>
      <c r="B452" s="41"/>
      <c r="D452" s="39"/>
      <c r="E452" s="39"/>
      <c r="F452" s="10" t="s">
        <v>128</v>
      </c>
      <c r="G452" s="10" t="s">
        <v>309</v>
      </c>
      <c r="H452" s="11"/>
      <c r="I452" s="10"/>
      <c r="J452" s="10" t="s">
        <v>265</v>
      </c>
      <c r="K452" s="39" t="s">
        <v>38</v>
      </c>
      <c r="L452" s="24"/>
      <c r="M452" s="27" t="s">
        <v>149</v>
      </c>
      <c r="N452" s="37">
        <v>3.714</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9"/>
        <v>.Industrial Minerals.Products.Glass.Blown Pressed.FurnacesElectric melters EMservice_request.Electricity</v>
      </c>
    </row>
    <row r="453" spans="1:116" s="12" customFormat="1" x14ac:dyDescent="0.3">
      <c r="A453" s="10" t="s">
        <v>135</v>
      </c>
      <c r="B453" s="41"/>
      <c r="D453" s="39"/>
      <c r="E453" s="39"/>
      <c r="F453" s="10" t="s">
        <v>128</v>
      </c>
      <c r="G453" s="10" t="s">
        <v>309</v>
      </c>
      <c r="H453" s="11"/>
      <c r="I453" s="10"/>
      <c r="J453" s="10" t="s">
        <v>189</v>
      </c>
      <c r="K453" s="39" t="s">
        <v>38</v>
      </c>
      <c r="L453" s="24"/>
      <c r="M453" s="27" t="s">
        <v>149</v>
      </c>
      <c r="N453" s="37">
        <v>7.7999999999999999E-4</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9"/>
        <v>.Industrial Minerals.Products.Glass.Blown Pressed.FurnacesElectric melters EMservice_request.Industrial Minerals.Ventilation</v>
      </c>
    </row>
    <row r="454" spans="1:116" s="12" customFormat="1" x14ac:dyDescent="0.3">
      <c r="A454" s="10" t="s">
        <v>135</v>
      </c>
      <c r="B454" s="41"/>
      <c r="D454" s="39"/>
      <c r="E454" s="39"/>
      <c r="F454" s="10" t="s">
        <v>128</v>
      </c>
      <c r="G454" s="10" t="s">
        <v>309</v>
      </c>
      <c r="H454" s="11"/>
      <c r="I454" s="10"/>
      <c r="J454" s="10" t="s">
        <v>198</v>
      </c>
      <c r="K454" s="39" t="s">
        <v>38</v>
      </c>
      <c r="L454" s="24"/>
      <c r="M454" s="27" t="s">
        <v>149</v>
      </c>
      <c r="N454" s="37">
        <v>5.8569999999999997E-2</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9"/>
        <v>.Industrial Minerals.Products.Glass.Blown Pressed.FurnacesElectric melters EMservice_request.Industrial Minerals.Conveyance</v>
      </c>
    </row>
    <row r="455" spans="1:116" s="12" customFormat="1" x14ac:dyDescent="0.3">
      <c r="A455" s="10" t="s">
        <v>135</v>
      </c>
      <c r="B455" s="41"/>
      <c r="D455" s="39"/>
      <c r="E455" s="39"/>
      <c r="F455" s="10" t="s">
        <v>128</v>
      </c>
      <c r="G455" s="10" t="s">
        <v>309</v>
      </c>
      <c r="H455" s="11"/>
      <c r="I455" s="10"/>
      <c r="J455" s="10" t="s">
        <v>276</v>
      </c>
      <c r="K455" s="39" t="s">
        <v>38</v>
      </c>
      <c r="L455" s="24"/>
      <c r="M455" s="27" t="s">
        <v>149</v>
      </c>
      <c r="N455" s="37">
        <v>1.2700000000000001E-3</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9"/>
        <v>.Industrial Minerals.Products.Glass.Blown Pressed.FurnacesElectric melters EMservice_request.Industrial Minerals.Compression</v>
      </c>
    </row>
    <row r="456" spans="1:116" s="12" customFormat="1" x14ac:dyDescent="0.3">
      <c r="A456" s="10" t="s">
        <v>135</v>
      </c>
      <c r="B456" s="41"/>
      <c r="D456" s="39"/>
      <c r="E456" s="39"/>
      <c r="F456" s="10" t="s">
        <v>128</v>
      </c>
      <c r="G456" s="10" t="s">
        <v>309</v>
      </c>
      <c r="H456" s="11"/>
      <c r="I456" s="10"/>
      <c r="J456" s="10" t="s">
        <v>272</v>
      </c>
      <c r="K456" s="39" t="s">
        <v>38</v>
      </c>
      <c r="L456" s="24"/>
      <c r="M456" s="27" t="s">
        <v>149</v>
      </c>
      <c r="N456" s="37">
        <v>4.8000000000000001E-4</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9"/>
        <v>.Industrial Minerals.Products.Glass.Blown Pressed.FurnacesElectric melters EMservice_request.Industrial Minerals.Pumping</v>
      </c>
    </row>
    <row r="457" spans="1:116" s="12" customFormat="1" x14ac:dyDescent="0.3">
      <c r="A457" s="10" t="s">
        <v>135</v>
      </c>
      <c r="B457" s="41"/>
      <c r="D457" s="39"/>
      <c r="E457" s="39"/>
      <c r="F457" s="10" t="s">
        <v>128</v>
      </c>
      <c r="G457" s="10" t="s">
        <v>309</v>
      </c>
      <c r="H457" s="11"/>
      <c r="I457" s="10"/>
      <c r="J457" s="10" t="s">
        <v>228</v>
      </c>
      <c r="K457" s="39" t="s">
        <v>38</v>
      </c>
      <c r="L457" s="24"/>
      <c r="M457" s="27" t="s">
        <v>149</v>
      </c>
      <c r="N457" s="37">
        <v>6.8190000000000001E-2</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9"/>
        <v>.Industrial Minerals.Products.Glass.Blown Pressed.FurnacesElectric melters EMservice_request.Industrial Minerals.Direct Drive</v>
      </c>
    </row>
    <row r="458" spans="1:116" s="12" customFormat="1" x14ac:dyDescent="0.3">
      <c r="A458" s="10" t="s">
        <v>135</v>
      </c>
      <c r="B458" s="41"/>
      <c r="D458" s="39"/>
      <c r="E458" s="39"/>
      <c r="F458" s="10" t="s">
        <v>130</v>
      </c>
      <c r="G458" s="10" t="s">
        <v>309</v>
      </c>
      <c r="H458" s="11"/>
      <c r="I458" s="10"/>
      <c r="J458" s="10" t="s">
        <v>168</v>
      </c>
      <c r="K458" s="39" t="s">
        <v>38</v>
      </c>
      <c r="L458" s="24"/>
      <c r="M458" s="27" t="s">
        <v>149</v>
      </c>
      <c r="N458" s="37">
        <v>9.9930000000000003</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9"/>
        <v>.Industrial Minerals.Products.Glass.Blown Pressed.FurnacesFluidized bed Sm melters FBFFMservice_request.Industrial Minerals.Methane Blend</v>
      </c>
    </row>
    <row r="459" spans="1:116" s="12" customFormat="1" x14ac:dyDescent="0.3">
      <c r="A459" s="10" t="s">
        <v>135</v>
      </c>
      <c r="B459" s="41"/>
      <c r="D459" s="39"/>
      <c r="E459" s="39"/>
      <c r="F459" s="10" t="s">
        <v>130</v>
      </c>
      <c r="G459" s="10" t="s">
        <v>309</v>
      </c>
      <c r="H459" s="11"/>
      <c r="I459" s="10"/>
      <c r="J459" s="10" t="s">
        <v>189</v>
      </c>
      <c r="K459" s="39" t="s">
        <v>38</v>
      </c>
      <c r="L459" s="24"/>
      <c r="M459" s="27" t="s">
        <v>149</v>
      </c>
      <c r="N459" s="37">
        <v>7.7999999999999999E-4</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9"/>
        <v>.Industrial Minerals.Products.Glass.Blown Pressed.FurnacesFluidized bed Sm melters FBFFMservice_request.Industrial Minerals.Ventilation</v>
      </c>
    </row>
    <row r="460" spans="1:116" s="12" customFormat="1" x14ac:dyDescent="0.3">
      <c r="A460" s="10" t="s">
        <v>135</v>
      </c>
      <c r="B460" s="41"/>
      <c r="D460" s="39"/>
      <c r="E460" s="39"/>
      <c r="F460" s="10" t="s">
        <v>130</v>
      </c>
      <c r="G460" s="10" t="s">
        <v>309</v>
      </c>
      <c r="H460" s="11"/>
      <c r="I460" s="10"/>
      <c r="J460" s="10" t="s">
        <v>198</v>
      </c>
      <c r="K460" s="39" t="s">
        <v>38</v>
      </c>
      <c r="L460" s="24"/>
      <c r="M460" s="27" t="s">
        <v>149</v>
      </c>
      <c r="N460" s="37">
        <v>5.8569999999999997E-2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9"/>
        <v>.Industrial Minerals.Products.Glass.Blown Pressed.FurnacesFluidized bed Sm melters FBFFMservice_request.Industrial Minerals.Conveyance</v>
      </c>
    </row>
    <row r="461" spans="1:116" s="12" customFormat="1" x14ac:dyDescent="0.3">
      <c r="A461" s="10" t="s">
        <v>135</v>
      </c>
      <c r="B461" s="41"/>
      <c r="D461" s="39"/>
      <c r="E461" s="39"/>
      <c r="F461" s="10" t="s">
        <v>130</v>
      </c>
      <c r="G461" s="10" t="s">
        <v>309</v>
      </c>
      <c r="H461" s="11"/>
      <c r="I461" s="10"/>
      <c r="J461" s="10" t="s">
        <v>276</v>
      </c>
      <c r="K461" s="39" t="s">
        <v>38</v>
      </c>
      <c r="L461" s="24"/>
      <c r="M461" s="27" t="s">
        <v>149</v>
      </c>
      <c r="N461" s="37">
        <v>1.2700000000000001E-3</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9"/>
        <v>.Industrial Minerals.Products.Glass.Blown Pressed.FurnacesFluidized bed Sm melters FBFFMservice_request.Industrial Minerals.Compression</v>
      </c>
    </row>
    <row r="462" spans="1:116" s="12" customFormat="1" x14ac:dyDescent="0.3">
      <c r="A462" s="10" t="s">
        <v>135</v>
      </c>
      <c r="B462" s="41"/>
      <c r="D462" s="39"/>
      <c r="E462" s="39"/>
      <c r="F462" s="10" t="s">
        <v>130</v>
      </c>
      <c r="G462" s="10" t="s">
        <v>309</v>
      </c>
      <c r="H462" s="11"/>
      <c r="I462" s="10"/>
      <c r="J462" s="10" t="s">
        <v>272</v>
      </c>
      <c r="K462" s="39" t="s">
        <v>38</v>
      </c>
      <c r="L462" s="24"/>
      <c r="M462" s="27" t="s">
        <v>149</v>
      </c>
      <c r="N462" s="37">
        <v>4.8000000000000001E-4</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9"/>
        <v>.Industrial Minerals.Products.Glass.Blown Pressed.FurnacesFluidized bed Sm melters FBFFMservice_request.Industrial Minerals.Pumping</v>
      </c>
    </row>
    <row r="463" spans="1:116" s="12" customFormat="1" x14ac:dyDescent="0.3">
      <c r="A463" s="10" t="s">
        <v>135</v>
      </c>
      <c r="B463" s="41"/>
      <c r="D463" s="39"/>
      <c r="E463" s="39"/>
      <c r="F463" s="10" t="s">
        <v>130</v>
      </c>
      <c r="G463" s="10" t="s">
        <v>309</v>
      </c>
      <c r="H463" s="11"/>
      <c r="I463" s="10"/>
      <c r="J463" s="10" t="s">
        <v>228</v>
      </c>
      <c r="K463" s="39" t="s">
        <v>38</v>
      </c>
      <c r="L463" s="24"/>
      <c r="M463" s="27" t="s">
        <v>149</v>
      </c>
      <c r="N463" s="37">
        <v>6.8190000000000001E-2</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9"/>
        <v>.Industrial Minerals.Products.Glass.Blown Pressed.FurnacesFluidized bed Sm melters FBFFMservice_request.Industrial Minerals.Direct Drive</v>
      </c>
    </row>
    <row r="464" spans="1:116" s="12" customFormat="1" x14ac:dyDescent="0.3">
      <c r="A464" s="10" t="s">
        <v>135</v>
      </c>
      <c r="B464" s="41"/>
      <c r="D464" s="39"/>
      <c r="E464" s="39"/>
      <c r="F464" s="10" t="s">
        <v>131</v>
      </c>
      <c r="G464" s="10" t="s">
        <v>309</v>
      </c>
      <c r="H464" s="11"/>
      <c r="I464" s="10"/>
      <c r="J464" s="10" t="s">
        <v>265</v>
      </c>
      <c r="K464" s="39" t="s">
        <v>38</v>
      </c>
      <c r="L464" s="24"/>
      <c r="M464" s="27" t="s">
        <v>149</v>
      </c>
      <c r="N464" s="37">
        <v>3.319</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9"/>
        <v>.Industrial Minerals.Products.Glass.Blown Pressed.FurnacesFluidized Bed Electric Melters FBEMservice_request.Electricity</v>
      </c>
    </row>
    <row r="465" spans="1:116" s="12" customFormat="1" x14ac:dyDescent="0.3">
      <c r="A465" s="10" t="s">
        <v>135</v>
      </c>
      <c r="B465" s="41"/>
      <c r="D465" s="39"/>
      <c r="E465" s="39"/>
      <c r="F465" s="10" t="s">
        <v>131</v>
      </c>
      <c r="G465" s="10" t="s">
        <v>309</v>
      </c>
      <c r="H465" s="11"/>
      <c r="I465" s="10"/>
      <c r="J465" s="10" t="s">
        <v>189</v>
      </c>
      <c r="K465" s="39" t="s">
        <v>38</v>
      </c>
      <c r="L465" s="24"/>
      <c r="M465" s="27" t="s">
        <v>149</v>
      </c>
      <c r="N465" s="37">
        <v>7.7999999999999999E-4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9"/>
        <v>.Industrial Minerals.Products.Glass.Blown Pressed.FurnacesFluidized Bed Electric Melters FBEMservice_request.Industrial Minerals.Ventilation</v>
      </c>
    </row>
    <row r="466" spans="1:116" s="12" customFormat="1" x14ac:dyDescent="0.3">
      <c r="A466" s="10" t="s">
        <v>135</v>
      </c>
      <c r="B466" s="41"/>
      <c r="D466" s="39"/>
      <c r="E466" s="39"/>
      <c r="F466" s="10" t="s">
        <v>131</v>
      </c>
      <c r="G466" s="10" t="s">
        <v>309</v>
      </c>
      <c r="H466" s="11"/>
      <c r="I466" s="10"/>
      <c r="J466" s="10" t="s">
        <v>198</v>
      </c>
      <c r="K466" s="39" t="s">
        <v>38</v>
      </c>
      <c r="L466" s="24"/>
      <c r="M466" s="27" t="s">
        <v>149</v>
      </c>
      <c r="N466" s="37">
        <v>5.8569999999999997E-2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9"/>
        <v>.Industrial Minerals.Products.Glass.Blown Pressed.FurnacesFluidized Bed Electric Melters FBEMservice_request.Industrial Minerals.Conveyance</v>
      </c>
    </row>
    <row r="467" spans="1:116" s="12" customFormat="1" x14ac:dyDescent="0.3">
      <c r="A467" s="10" t="s">
        <v>135</v>
      </c>
      <c r="B467" s="41"/>
      <c r="D467" s="39"/>
      <c r="E467" s="39"/>
      <c r="F467" s="10" t="s">
        <v>131</v>
      </c>
      <c r="G467" s="10" t="s">
        <v>309</v>
      </c>
      <c r="H467" s="11"/>
      <c r="I467" s="10"/>
      <c r="J467" s="10" t="s">
        <v>276</v>
      </c>
      <c r="K467" s="39" t="s">
        <v>38</v>
      </c>
      <c r="L467" s="24"/>
      <c r="M467" s="27" t="s">
        <v>149</v>
      </c>
      <c r="N467" s="37">
        <v>1.2700000000000001E-3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9"/>
        <v>.Industrial Minerals.Products.Glass.Blown Pressed.FurnacesFluidized Bed Electric Melters FBEMservice_request.Industrial Minerals.Compression</v>
      </c>
    </row>
    <row r="468" spans="1:116" s="12" customFormat="1" x14ac:dyDescent="0.3">
      <c r="A468" s="10" t="s">
        <v>135</v>
      </c>
      <c r="B468" s="41"/>
      <c r="D468" s="39"/>
      <c r="E468" s="39"/>
      <c r="F468" s="10" t="s">
        <v>131</v>
      </c>
      <c r="G468" s="10" t="s">
        <v>309</v>
      </c>
      <c r="H468" s="11"/>
      <c r="I468" s="10"/>
      <c r="J468" s="10" t="s">
        <v>272</v>
      </c>
      <c r="K468" s="39" t="s">
        <v>38</v>
      </c>
      <c r="L468" s="24"/>
      <c r="M468" s="27" t="s">
        <v>149</v>
      </c>
      <c r="N468" s="37">
        <v>4.8000000000000001E-4</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9"/>
        <v>.Industrial Minerals.Products.Glass.Blown Pressed.FurnacesFluidized Bed Electric Melters FBEMservice_request.Industrial Minerals.Pumping</v>
      </c>
    </row>
    <row r="469" spans="1:116" s="12" customFormat="1" x14ac:dyDescent="0.3">
      <c r="A469" s="10" t="s">
        <v>135</v>
      </c>
      <c r="B469" s="41"/>
      <c r="D469" s="39"/>
      <c r="E469" s="39"/>
      <c r="F469" s="10" t="s">
        <v>131</v>
      </c>
      <c r="G469" s="10" t="s">
        <v>309</v>
      </c>
      <c r="H469" s="11"/>
      <c r="I469" s="10"/>
      <c r="J469" s="10" t="s">
        <v>228</v>
      </c>
      <c r="K469" s="39" t="s">
        <v>38</v>
      </c>
      <c r="L469" s="24"/>
      <c r="M469" s="27" t="s">
        <v>149</v>
      </c>
      <c r="N469" s="37">
        <v>6.8190000000000001E-2</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9"/>
        <v>.Industrial Minerals.Products.Glass.Blown Pressed.FurnacesFluidized Bed Electric Melters FBEMservice_request.Industrial Minerals.Direct Drive</v>
      </c>
    </row>
    <row r="470" spans="1:116" s="12" customFormat="1" x14ac:dyDescent="0.3">
      <c r="A470" s="10" t="s">
        <v>135</v>
      </c>
      <c r="B470" s="41"/>
      <c r="D470" s="39"/>
      <c r="E470" s="39"/>
      <c r="F470" s="10" t="s">
        <v>117</v>
      </c>
      <c r="G470" s="10" t="s">
        <v>309</v>
      </c>
      <c r="H470" s="11"/>
      <c r="I470" s="10"/>
      <c r="J470" s="10" t="s">
        <v>168</v>
      </c>
      <c r="K470" s="39" t="s">
        <v>38</v>
      </c>
      <c r="L470" s="24"/>
      <c r="M470" s="27" t="s">
        <v>149</v>
      </c>
      <c r="N470" s="37">
        <v>3.4860000000000002</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9"/>
        <v>.Industrial Minerals.Products.Glass.Blown Pressed.FurnacesAdvanced glass melters AGMservice_request.Industrial Minerals.Methane Blend</v>
      </c>
    </row>
    <row r="471" spans="1:116" s="12" customFormat="1" x14ac:dyDescent="0.3">
      <c r="A471" s="10" t="s">
        <v>135</v>
      </c>
      <c r="B471" s="41"/>
      <c r="D471" s="39"/>
      <c r="E471" s="39"/>
      <c r="F471" s="10" t="s">
        <v>117</v>
      </c>
      <c r="G471" s="10" t="s">
        <v>309</v>
      </c>
      <c r="H471" s="11"/>
      <c r="I471" s="10"/>
      <c r="J471" s="10" t="s">
        <v>189</v>
      </c>
      <c r="K471" s="39" t="s">
        <v>38</v>
      </c>
      <c r="L471" s="24"/>
      <c r="M471" s="27" t="s">
        <v>149</v>
      </c>
      <c r="N471" s="37">
        <v>4.6999999999999999E-4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9"/>
        <v>.Industrial Minerals.Products.Glass.Blown Pressed.FurnacesAdvanced glass melters AGMservice_request.Industrial Minerals.Ventilation</v>
      </c>
    </row>
    <row r="472" spans="1:116" s="12" customFormat="1" x14ac:dyDescent="0.3">
      <c r="A472" s="10" t="s">
        <v>135</v>
      </c>
      <c r="B472" s="41"/>
      <c r="D472" s="39"/>
      <c r="E472" s="39"/>
      <c r="F472" s="10" t="s">
        <v>117</v>
      </c>
      <c r="G472" s="10" t="s">
        <v>309</v>
      </c>
      <c r="H472" s="11"/>
      <c r="I472" s="10"/>
      <c r="J472" s="10" t="s">
        <v>198</v>
      </c>
      <c r="K472" s="39" t="s">
        <v>38</v>
      </c>
      <c r="L472" s="24"/>
      <c r="M472" s="27" t="s">
        <v>149</v>
      </c>
      <c r="N472" s="37">
        <v>4.8320000000000002E-2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9"/>
        <v>.Industrial Minerals.Products.Glass.Blown Pressed.FurnacesAdvanced glass melters AGMservice_request.Industrial Minerals.Conveyance</v>
      </c>
    </row>
    <row r="473" spans="1:116" s="12" customFormat="1" x14ac:dyDescent="0.3">
      <c r="A473" s="10" t="s">
        <v>135</v>
      </c>
      <c r="B473" s="41"/>
      <c r="D473" s="39"/>
      <c r="E473" s="39"/>
      <c r="F473" s="10" t="s">
        <v>117</v>
      </c>
      <c r="G473" s="10" t="s">
        <v>309</v>
      </c>
      <c r="H473" s="11"/>
      <c r="I473" s="10"/>
      <c r="J473" s="10" t="s">
        <v>276</v>
      </c>
      <c r="K473" s="39" t="s">
        <v>38</v>
      </c>
      <c r="L473" s="24"/>
      <c r="M473" s="27" t="s">
        <v>149</v>
      </c>
      <c r="N473" s="37">
        <v>7.6000000000000004E-4</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9"/>
        <v>.Industrial Minerals.Products.Glass.Blown Pressed.FurnacesAdvanced glass melters AGMservice_request.Industrial Minerals.Compression</v>
      </c>
    </row>
    <row r="474" spans="1:116" s="12" customFormat="1" x14ac:dyDescent="0.3">
      <c r="A474" s="10" t="s">
        <v>135</v>
      </c>
      <c r="B474" s="41"/>
      <c r="D474" s="39"/>
      <c r="E474" s="39"/>
      <c r="F474" s="10" t="s">
        <v>117</v>
      </c>
      <c r="G474" s="10" t="s">
        <v>309</v>
      </c>
      <c r="H474" s="11"/>
      <c r="I474" s="10"/>
      <c r="J474" s="10" t="s">
        <v>272</v>
      </c>
      <c r="K474" s="39" t="s">
        <v>38</v>
      </c>
      <c r="L474" s="24"/>
      <c r="M474" s="27" t="s">
        <v>149</v>
      </c>
      <c r="N474" s="37">
        <v>2.9E-4</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9"/>
        <v>.Industrial Minerals.Products.Glass.Blown Pressed.FurnacesAdvanced glass melters AGMservice_request.Industrial Minerals.Pumping</v>
      </c>
    </row>
    <row r="475" spans="1:116" s="12" customFormat="1" x14ac:dyDescent="0.3">
      <c r="A475" s="10" t="s">
        <v>135</v>
      </c>
      <c r="B475" s="41"/>
      <c r="D475" s="39"/>
      <c r="E475" s="39"/>
      <c r="F475" s="10" t="s">
        <v>117</v>
      </c>
      <c r="G475" s="10" t="s">
        <v>309</v>
      </c>
      <c r="H475" s="11"/>
      <c r="I475" s="10"/>
      <c r="J475" s="10" t="s">
        <v>228</v>
      </c>
      <c r="K475" s="39" t="s">
        <v>38</v>
      </c>
      <c r="L475" s="24"/>
      <c r="M475" s="27" t="s">
        <v>149</v>
      </c>
      <c r="N475" s="37">
        <v>2.7279999999999999E-2</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9"/>
        <v>.Industrial Minerals.Products.Glass.Blown Pressed.FurnacesAdvanced glass melters AGMservice_request.Industrial Minerals.Direct Drive</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9"/>
        <v/>
      </c>
    </row>
    <row r="477" spans="1:116" s="12" customFormat="1" x14ac:dyDescent="0.3">
      <c r="A477" s="10" t="s">
        <v>136</v>
      </c>
      <c r="B477" s="41"/>
      <c r="D477" s="39"/>
      <c r="E477" s="39"/>
      <c r="F477" s="10" t="s">
        <v>127</v>
      </c>
      <c r="G477" s="10" t="s">
        <v>309</v>
      </c>
      <c r="H477" s="11"/>
      <c r="I477" s="10"/>
      <c r="J477" s="10" t="s">
        <v>168</v>
      </c>
      <c r="K477" s="39" t="s">
        <v>38</v>
      </c>
      <c r="L477" s="24"/>
      <c r="M477" s="27" t="s">
        <v>149</v>
      </c>
      <c r="N477" s="37">
        <v>2.64</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9"/>
        <v>.Industrial Minerals.Products.Glass.Blown Pressed.Form and FinishSm melters FFMservice_request.Industrial Minerals.Methane Blend</v>
      </c>
    </row>
    <row r="478" spans="1:116" s="12" customFormat="1" x14ac:dyDescent="0.3">
      <c r="A478" s="10" t="s">
        <v>136</v>
      </c>
      <c r="B478" s="41"/>
      <c r="D478" s="39"/>
      <c r="E478" s="39"/>
      <c r="F478" s="10" t="s">
        <v>127</v>
      </c>
      <c r="G478" s="10" t="s">
        <v>309</v>
      </c>
      <c r="H478" s="11"/>
      <c r="I478" s="10"/>
      <c r="J478" s="10" t="s">
        <v>189</v>
      </c>
      <c r="K478" s="39" t="s">
        <v>38</v>
      </c>
      <c r="L478" s="24"/>
      <c r="M478" s="27" t="s">
        <v>149</v>
      </c>
      <c r="N478" s="37">
        <v>4.5710000000000001E-2</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9"/>
        <v>.Industrial Minerals.Products.Glass.Blown Pressed.Form and FinishSm melters FFMservice_request.Industrial Minerals.Ventilation</v>
      </c>
    </row>
    <row r="479" spans="1:116" s="12" customFormat="1" x14ac:dyDescent="0.3">
      <c r="A479" s="10" t="s">
        <v>136</v>
      </c>
      <c r="B479" s="41"/>
      <c r="D479" s="39"/>
      <c r="E479" s="39"/>
      <c r="F479" s="10" t="s">
        <v>127</v>
      </c>
      <c r="G479" s="10" t="s">
        <v>309</v>
      </c>
      <c r="H479" s="11"/>
      <c r="I479" s="10"/>
      <c r="J479" s="10" t="s">
        <v>198</v>
      </c>
      <c r="K479" s="39" t="s">
        <v>38</v>
      </c>
      <c r="L479" s="24"/>
      <c r="M479" s="27" t="s">
        <v>149</v>
      </c>
      <c r="N479" s="37">
        <v>0.22642999999999999</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9"/>
        <v>.Industrial Minerals.Products.Glass.Blown Pressed.Form and FinishSm melters FFMservice_request.Industrial Minerals.Conveyance</v>
      </c>
    </row>
    <row r="480" spans="1:116" s="12" customFormat="1" x14ac:dyDescent="0.3">
      <c r="A480" s="10" t="s">
        <v>136</v>
      </c>
      <c r="B480" s="41"/>
      <c r="D480" s="39"/>
      <c r="E480" s="39"/>
      <c r="F480" s="10" t="s">
        <v>127</v>
      </c>
      <c r="G480" s="10" t="s">
        <v>309</v>
      </c>
      <c r="H480" s="11"/>
      <c r="I480" s="10"/>
      <c r="J480" s="10" t="s">
        <v>276</v>
      </c>
      <c r="K480" s="39" t="s">
        <v>38</v>
      </c>
      <c r="L480" s="24"/>
      <c r="M480" s="27" t="s">
        <v>149</v>
      </c>
      <c r="N480" s="37">
        <v>0.31740000000000002</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9"/>
        <v>.Industrial Minerals.Products.Glass.Blown Pressed.Form and FinishSm melters FFMservice_request.Industrial Minerals.Compression</v>
      </c>
    </row>
    <row r="481" spans="1:116" s="12" customFormat="1" x14ac:dyDescent="0.3">
      <c r="A481" s="10" t="s">
        <v>136</v>
      </c>
      <c r="B481" s="41"/>
      <c r="D481" s="39"/>
      <c r="E481" s="39"/>
      <c r="F481" s="10" t="s">
        <v>127</v>
      </c>
      <c r="G481" s="10" t="s">
        <v>309</v>
      </c>
      <c r="H481" s="11"/>
      <c r="I481" s="10"/>
      <c r="J481" s="10" t="s">
        <v>272</v>
      </c>
      <c r="K481" s="39" t="s">
        <v>38</v>
      </c>
      <c r="L481" s="24"/>
      <c r="M481" s="27" t="s">
        <v>149</v>
      </c>
      <c r="N481" s="37">
        <v>7.0299999999999998E-3</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9"/>
        <v>.Industrial Minerals.Products.Glass.Blown Pressed.Form and FinishSm melters FFMservice_request.Industrial Minerals.Pumping</v>
      </c>
    </row>
    <row r="482" spans="1:116" s="12" customFormat="1" x14ac:dyDescent="0.3">
      <c r="A482" s="10" t="s">
        <v>136</v>
      </c>
      <c r="B482" s="41"/>
      <c r="D482" s="39"/>
      <c r="E482" s="39"/>
      <c r="F482" s="10" t="s">
        <v>133</v>
      </c>
      <c r="G482" s="10" t="s">
        <v>309</v>
      </c>
      <c r="H482" s="11"/>
      <c r="I482" s="10"/>
      <c r="J482" s="10" t="s">
        <v>168</v>
      </c>
      <c r="K482" s="39" t="s">
        <v>38</v>
      </c>
      <c r="L482" s="24"/>
      <c r="M482" s="27" t="s">
        <v>149</v>
      </c>
      <c r="N482" s="37">
        <v>1.9750000000000001</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9"/>
        <v>.Industrial Minerals.Products.Glass.Blown Pressed.Form and FinishEmhart Type 540 forehearth ETservice_request.Industrial Minerals.Methane Blend</v>
      </c>
    </row>
    <row r="483" spans="1:116" s="12" customFormat="1" x14ac:dyDescent="0.3">
      <c r="A483" s="10" t="s">
        <v>136</v>
      </c>
      <c r="B483" s="41"/>
      <c r="D483" s="39"/>
      <c r="E483" s="39"/>
      <c r="F483" s="10" t="s">
        <v>133</v>
      </c>
      <c r="G483" s="10" t="s">
        <v>309</v>
      </c>
      <c r="H483" s="11"/>
      <c r="I483" s="10"/>
      <c r="J483" s="10" t="s">
        <v>189</v>
      </c>
      <c r="K483" s="39" t="s">
        <v>38</v>
      </c>
      <c r="L483" s="24"/>
      <c r="M483" s="27" t="s">
        <v>149</v>
      </c>
      <c r="N483" s="37">
        <v>4.1140000000000003E-2</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9"/>
        <v>.Industrial Minerals.Products.Glass.Blown Pressed.Form and FinishEmhart Type 540 forehearth ETservice_request.Industrial Minerals.Ventilation</v>
      </c>
    </row>
    <row r="484" spans="1:116" s="12" customFormat="1" x14ac:dyDescent="0.3">
      <c r="A484" s="10" t="s">
        <v>136</v>
      </c>
      <c r="B484" s="41"/>
      <c r="D484" s="39"/>
      <c r="E484" s="39"/>
      <c r="F484" s="10" t="s">
        <v>133</v>
      </c>
      <c r="G484" s="10" t="s">
        <v>309</v>
      </c>
      <c r="H484" s="11"/>
      <c r="I484" s="10"/>
      <c r="J484" s="10" t="s">
        <v>198</v>
      </c>
      <c r="K484" s="39" t="s">
        <v>38</v>
      </c>
      <c r="L484" s="24"/>
      <c r="M484" s="27" t="s">
        <v>149</v>
      </c>
      <c r="N484" s="37">
        <v>0.20379</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9"/>
        <v>.Industrial Minerals.Products.Glass.Blown Pressed.Form and FinishEmhart Type 540 forehearth ETservice_request.Industrial Minerals.Conveyance</v>
      </c>
    </row>
    <row r="485" spans="1:116" s="12" customFormat="1" x14ac:dyDescent="0.3">
      <c r="A485" s="10" t="s">
        <v>136</v>
      </c>
      <c r="B485" s="41"/>
      <c r="D485" s="39"/>
      <c r="E485" s="39"/>
      <c r="F485" s="10" t="s">
        <v>133</v>
      </c>
      <c r="G485" s="10" t="s">
        <v>309</v>
      </c>
      <c r="H485" s="11"/>
      <c r="I485" s="10"/>
      <c r="J485" s="10" t="s">
        <v>276</v>
      </c>
      <c r="K485" s="39" t="s">
        <v>38</v>
      </c>
      <c r="L485" s="24"/>
      <c r="M485" s="27" t="s">
        <v>149</v>
      </c>
      <c r="N485" s="37">
        <v>0.28566000000000003</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9"/>
        <v>.Industrial Minerals.Products.Glass.Blown Pressed.Form and FinishEmhart Type 540 forehearth ETservice_request.Industrial Minerals.Compression</v>
      </c>
    </row>
    <row r="486" spans="1:116" s="12" customFormat="1" x14ac:dyDescent="0.3">
      <c r="A486" s="10" t="s">
        <v>136</v>
      </c>
      <c r="B486" s="41"/>
      <c r="D486" s="39"/>
      <c r="E486" s="39"/>
      <c r="F486" s="10" t="s">
        <v>133</v>
      </c>
      <c r="G486" s="10" t="s">
        <v>309</v>
      </c>
      <c r="H486" s="11"/>
      <c r="I486" s="10"/>
      <c r="J486" s="10" t="s">
        <v>272</v>
      </c>
      <c r="K486" s="39" t="s">
        <v>38</v>
      </c>
      <c r="L486" s="24"/>
      <c r="M486" s="27" t="s">
        <v>149</v>
      </c>
      <c r="N486" s="37">
        <v>6.3299999999999997E-3</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9"/>
        <v>.Industrial Minerals.Products.Glass.Blown Pressed.Form and FinishEmhart Type 540 forehearth ETservice_request.Industrial Minerals.Pumping</v>
      </c>
    </row>
    <row r="487" spans="1:116" s="12" customFormat="1" x14ac:dyDescent="0.3">
      <c r="A487" s="10" t="s">
        <v>136</v>
      </c>
      <c r="B487" s="41"/>
      <c r="D487" s="39"/>
      <c r="E487" s="39"/>
      <c r="F487" s="10" t="s">
        <v>121</v>
      </c>
      <c r="G487" s="10" t="s">
        <v>309</v>
      </c>
      <c r="H487" s="11"/>
      <c r="I487" s="10"/>
      <c r="J487" s="10" t="s">
        <v>168</v>
      </c>
      <c r="K487" s="39" t="s">
        <v>38</v>
      </c>
      <c r="L487" s="24"/>
      <c r="M487" s="27" t="s">
        <v>149</v>
      </c>
      <c r="N487" s="37">
        <v>2.1389999999999998</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9"/>
        <v>.Industrial Minerals.Products.Glass.Blown Pressed.Form and FinishBh F high press gas fire BHFservice_request.Industrial Minerals.Methane Blend</v>
      </c>
    </row>
    <row r="488" spans="1:116" s="12" customFormat="1" x14ac:dyDescent="0.3">
      <c r="A488" s="10" t="s">
        <v>136</v>
      </c>
      <c r="B488" s="41"/>
      <c r="D488" s="39"/>
      <c r="E488" s="39"/>
      <c r="F488" s="10" t="s">
        <v>121</v>
      </c>
      <c r="G488" s="10" t="s">
        <v>309</v>
      </c>
      <c r="H488" s="11"/>
      <c r="I488" s="10"/>
      <c r="J488" s="10" t="s">
        <v>189</v>
      </c>
      <c r="K488" s="39" t="s">
        <v>38</v>
      </c>
      <c r="L488" s="24"/>
      <c r="M488" s="27" t="s">
        <v>149</v>
      </c>
      <c r="N488" s="37">
        <v>4.1140000000000003E-2</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9"/>
        <v>.Industrial Minerals.Products.Glass.Blown Pressed.Form and FinishBh F high press gas fire BHFservice_request.Industrial Minerals.Ventilation</v>
      </c>
    </row>
    <row r="489" spans="1:116" s="12" customFormat="1" x14ac:dyDescent="0.3">
      <c r="A489" s="10" t="s">
        <v>136</v>
      </c>
      <c r="B489" s="41"/>
      <c r="D489" s="39"/>
      <c r="E489" s="39"/>
      <c r="F489" s="10" t="s">
        <v>121</v>
      </c>
      <c r="G489" s="10" t="s">
        <v>309</v>
      </c>
      <c r="H489" s="11"/>
      <c r="I489" s="10"/>
      <c r="J489" s="10" t="s">
        <v>198</v>
      </c>
      <c r="K489" s="39" t="s">
        <v>38</v>
      </c>
      <c r="L489" s="24"/>
      <c r="M489" s="27" t="s">
        <v>149</v>
      </c>
      <c r="N489" s="37">
        <v>0.20379</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9"/>
        <v>.Industrial Minerals.Products.Glass.Blown Pressed.Form and FinishBh F high press gas fire BHFservice_request.Industrial Minerals.Conveyance</v>
      </c>
    </row>
    <row r="490" spans="1:116" s="12" customFormat="1" x14ac:dyDescent="0.3">
      <c r="A490" s="10" t="s">
        <v>136</v>
      </c>
      <c r="B490" s="41"/>
      <c r="D490" s="39"/>
      <c r="E490" s="39"/>
      <c r="F490" s="10" t="s">
        <v>121</v>
      </c>
      <c r="G490" s="10" t="s">
        <v>309</v>
      </c>
      <c r="H490" s="11"/>
      <c r="I490" s="10"/>
      <c r="J490" s="10" t="s">
        <v>276</v>
      </c>
      <c r="K490" s="39" t="s">
        <v>38</v>
      </c>
      <c r="L490" s="24"/>
      <c r="M490" s="27" t="s">
        <v>149</v>
      </c>
      <c r="N490" s="37">
        <v>0.28566000000000003</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9"/>
        <v>.Industrial Minerals.Products.Glass.Blown Pressed.Form and FinishBh F high press gas fire BHFservice_request.Industrial Minerals.Compression</v>
      </c>
    </row>
    <row r="491" spans="1:116" s="12" customFormat="1" x14ac:dyDescent="0.3">
      <c r="A491" s="10" t="s">
        <v>136</v>
      </c>
      <c r="B491" s="41"/>
      <c r="D491" s="39"/>
      <c r="E491" s="39"/>
      <c r="F491" s="10" t="s">
        <v>121</v>
      </c>
      <c r="G491" s="10" t="s">
        <v>309</v>
      </c>
      <c r="H491" s="11"/>
      <c r="I491" s="10"/>
      <c r="J491" s="10" t="s">
        <v>272</v>
      </c>
      <c r="K491" s="39" t="s">
        <v>38</v>
      </c>
      <c r="L491" s="24"/>
      <c r="M491" s="27" t="s">
        <v>149</v>
      </c>
      <c r="N491" s="37">
        <v>6.3299999999999997E-3</v>
      </c>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9"/>
        <v>.Industrial Minerals.Products.Glass.Blown Pressed.Form and FinishBh F high press gas fire BHFservice_request.Industrial Minerals.Pumping</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9"/>
        <v/>
      </c>
    </row>
    <row r="493" spans="1:116" s="12" customFormat="1" x14ac:dyDescent="0.3">
      <c r="A493" s="10" t="s">
        <v>137</v>
      </c>
      <c r="B493" s="41"/>
      <c r="D493" s="39"/>
      <c r="E493" s="39"/>
      <c r="F493" s="10" t="s">
        <v>138</v>
      </c>
      <c r="G493" s="10" t="s">
        <v>309</v>
      </c>
      <c r="H493" s="11"/>
      <c r="I493" s="10"/>
      <c r="J493" s="10" t="s">
        <v>168</v>
      </c>
      <c r="K493" s="39" t="s">
        <v>38</v>
      </c>
      <c r="L493" s="24"/>
      <c r="M493" s="27" t="s">
        <v>149</v>
      </c>
      <c r="N493" s="37">
        <v>1.1619999999999999</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9"/>
        <v>.Industrial Minerals.Products.Glass.Blown Pressed.Fire PolishFire polishing of blown and pressed glassservice_request.Industrial Minerals.Methane Blend</v>
      </c>
    </row>
    <row r="494" spans="1:116" s="12" customFormat="1" x14ac:dyDescent="0.3">
      <c r="A494" s="10" t="s">
        <v>137</v>
      </c>
      <c r="B494" s="41"/>
      <c r="D494" s="39"/>
      <c r="E494" s="39"/>
      <c r="F494" s="10" t="s">
        <v>138</v>
      </c>
      <c r="G494" s="10" t="s">
        <v>309</v>
      </c>
      <c r="H494" s="11"/>
      <c r="I494" s="10"/>
      <c r="J494" s="10" t="s">
        <v>276</v>
      </c>
      <c r="K494" s="39" t="s">
        <v>38</v>
      </c>
      <c r="L494" s="24"/>
      <c r="M494" s="27" t="s">
        <v>149</v>
      </c>
      <c r="N494" s="37">
        <v>8.4999999999999995E-4</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9"/>
        <v>.Industrial Minerals.Products.Glass.Blown Pressed.Fire PolishFire polishing of blown and pressed glassservice_request.Industrial Minerals.Compression</v>
      </c>
    </row>
    <row r="495" spans="1:116" s="12" customFormat="1" x14ac:dyDescent="0.3">
      <c r="A495" s="10" t="s">
        <v>137</v>
      </c>
      <c r="B495" s="41"/>
      <c r="D495" s="39"/>
      <c r="E495" s="39"/>
      <c r="F495" s="10" t="s">
        <v>138</v>
      </c>
      <c r="G495" s="10" t="s">
        <v>309</v>
      </c>
      <c r="H495" s="11"/>
      <c r="I495" s="10"/>
      <c r="J495" s="10" t="s">
        <v>189</v>
      </c>
      <c r="K495" s="39" t="s">
        <v>38</v>
      </c>
      <c r="L495" s="24"/>
      <c r="M495" s="27" t="s">
        <v>149</v>
      </c>
      <c r="N495" s="37">
        <v>1.56E-3</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9"/>
        <v>.Industrial Minerals.Products.Glass.Blown Pressed.Fire PolishFire polishing of blown and pressed glassservice_request.Industrial Minerals.Ventilation</v>
      </c>
    </row>
    <row r="496" spans="1:116" s="12" customFormat="1" x14ac:dyDescent="0.3">
      <c r="A496" s="10" t="s">
        <v>137</v>
      </c>
      <c r="B496" s="41"/>
      <c r="D496" s="39"/>
      <c r="E496" s="39"/>
      <c r="F496" s="10" t="s">
        <v>138</v>
      </c>
      <c r="G496" s="10" t="s">
        <v>309</v>
      </c>
      <c r="H496" s="11"/>
      <c r="I496" s="10"/>
      <c r="J496" s="10" t="s">
        <v>198</v>
      </c>
      <c r="K496" s="39" t="s">
        <v>38</v>
      </c>
      <c r="L496" s="24"/>
      <c r="M496" s="27" t="s">
        <v>149</v>
      </c>
      <c r="N496" s="37">
        <v>5.271E-2</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9"/>
        <v>.Industrial Minerals.Products.Glass.Blown Pressed.Fire PolishFire polishing of blown and pressed glassservice_request.Industrial Minerals.Conveyance</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9"/>
        <v/>
      </c>
    </row>
    <row r="498" spans="1:116" s="12" customFormat="1" x14ac:dyDescent="0.3">
      <c r="A498" s="10" t="s">
        <v>139</v>
      </c>
      <c r="B498" s="41"/>
      <c r="D498" s="39"/>
      <c r="E498" s="39"/>
      <c r="F498" s="10" t="s">
        <v>125</v>
      </c>
      <c r="G498" s="10" t="s">
        <v>309</v>
      </c>
      <c r="H498" s="11"/>
      <c r="I498" s="10"/>
      <c r="J498" s="10" t="s">
        <v>276</v>
      </c>
      <c r="K498" s="39" t="s">
        <v>38</v>
      </c>
      <c r="L498" s="24"/>
      <c r="M498" s="27" t="s">
        <v>149</v>
      </c>
      <c r="N498" s="37">
        <v>2.9199999999999999E-3</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9"/>
        <v>.Industrial Minerals.Products.Glass.Fibreglass.PreparationBase tech preparation PGLservice_request.Industrial Minerals.Compression</v>
      </c>
    </row>
    <row r="499" spans="1:116" s="12" customFormat="1" x14ac:dyDescent="0.3">
      <c r="A499" s="10" t="s">
        <v>139</v>
      </c>
      <c r="B499" s="41"/>
      <c r="D499" s="39"/>
      <c r="E499" s="39"/>
      <c r="F499" s="10" t="s">
        <v>125</v>
      </c>
      <c r="G499" s="10" t="s">
        <v>309</v>
      </c>
      <c r="H499" s="11"/>
      <c r="I499" s="10"/>
      <c r="J499" s="10" t="s">
        <v>189</v>
      </c>
      <c r="K499" s="39" t="s">
        <v>38</v>
      </c>
      <c r="L499" s="24"/>
      <c r="M499" s="27" t="s">
        <v>149</v>
      </c>
      <c r="N499" s="37">
        <v>1.8E-3</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9"/>
        <v>.Industrial Minerals.Products.Glass.Fibreglass.PreparationBase tech preparation PGLservice_request.Industrial Minerals.Ventilation</v>
      </c>
    </row>
    <row r="500" spans="1:116" s="12" customFormat="1" x14ac:dyDescent="0.3">
      <c r="A500" s="10" t="s">
        <v>139</v>
      </c>
      <c r="B500" s="41"/>
      <c r="D500" s="39"/>
      <c r="E500" s="39"/>
      <c r="F500" s="10" t="s">
        <v>125</v>
      </c>
      <c r="G500" s="10" t="s">
        <v>309</v>
      </c>
      <c r="H500" s="11"/>
      <c r="I500" s="10"/>
      <c r="J500" s="10" t="s">
        <v>198</v>
      </c>
      <c r="K500" s="39" t="s">
        <v>38</v>
      </c>
      <c r="L500" s="24"/>
      <c r="M500" s="27" t="s">
        <v>149</v>
      </c>
      <c r="N500" s="37">
        <v>0.13471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9"/>
        <v>.Industrial Minerals.Products.Glass.Fibreglass.PreparationBase tech preparation PGLservice_request.Industrial Minerals.Conveyance</v>
      </c>
    </row>
    <row r="501" spans="1:116" s="12" customFormat="1" x14ac:dyDescent="0.3">
      <c r="A501" s="10" t="s">
        <v>139</v>
      </c>
      <c r="B501" s="41"/>
      <c r="D501" s="39"/>
      <c r="E501" s="39"/>
      <c r="F501" s="10" t="s">
        <v>125</v>
      </c>
      <c r="G501" s="10" t="s">
        <v>309</v>
      </c>
      <c r="H501" s="11"/>
      <c r="I501" s="10"/>
      <c r="J501" s="10" t="s">
        <v>272</v>
      </c>
      <c r="K501" s="39" t="s">
        <v>38</v>
      </c>
      <c r="L501" s="24"/>
      <c r="M501" s="27" t="s">
        <v>149</v>
      </c>
      <c r="N501" s="37">
        <v>1.1100000000000001E-3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9"/>
        <v>.Industrial Minerals.Products.Glass.Fibreglass.PreparationBase tech preparation PGLservice_request.Industrial Minerals.Pumping</v>
      </c>
    </row>
    <row r="502" spans="1:116" s="12" customFormat="1" x14ac:dyDescent="0.3">
      <c r="A502" s="10" t="s">
        <v>139</v>
      </c>
      <c r="B502" s="41"/>
      <c r="D502" s="39"/>
      <c r="E502" s="39"/>
      <c r="F502" s="10" t="s">
        <v>125</v>
      </c>
      <c r="G502" s="10" t="s">
        <v>309</v>
      </c>
      <c r="H502" s="11"/>
      <c r="I502" s="10"/>
      <c r="J502" s="10" t="s">
        <v>228</v>
      </c>
      <c r="K502" s="39" t="s">
        <v>38</v>
      </c>
      <c r="L502" s="24"/>
      <c r="M502" s="27" t="s">
        <v>149</v>
      </c>
      <c r="N502" s="37">
        <v>0.15684000000000001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9"/>
        <v>.Industrial Minerals.Products.Glass.Fibreglass.PreparationBase tech preparation PGLservice_request.Industrial Minerals.Direct Drive</v>
      </c>
    </row>
    <row r="503" spans="1:116" s="12" customFormat="1" x14ac:dyDescent="0.3">
      <c r="A503" s="10" t="s">
        <v>139</v>
      </c>
      <c r="B503" s="41"/>
      <c r="D503" s="39"/>
      <c r="E503" s="39"/>
      <c r="F503" s="10" t="s">
        <v>111</v>
      </c>
      <c r="G503" s="10" t="s">
        <v>309</v>
      </c>
      <c r="H503" s="11"/>
      <c r="I503" s="10"/>
      <c r="J503" s="10" t="s">
        <v>276</v>
      </c>
      <c r="K503" s="39" t="s">
        <v>38</v>
      </c>
      <c r="L503" s="24"/>
      <c r="M503" s="27" t="s">
        <v>149</v>
      </c>
      <c r="N503" s="37">
        <v>2.63E-3</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9"/>
        <v>.Industrial Minerals.Products.Glass.Fibreglass.PreparationPreparation CPCservice_request.Industrial Minerals.Compression</v>
      </c>
    </row>
    <row r="504" spans="1:116" s="12" customFormat="1" x14ac:dyDescent="0.3">
      <c r="A504" s="10" t="s">
        <v>139</v>
      </c>
      <c r="B504" s="41"/>
      <c r="D504" s="39"/>
      <c r="E504" s="39"/>
      <c r="F504" s="10" t="s">
        <v>111</v>
      </c>
      <c r="G504" s="10" t="s">
        <v>309</v>
      </c>
      <c r="H504" s="11"/>
      <c r="I504" s="10"/>
      <c r="J504" s="10" t="s">
        <v>189</v>
      </c>
      <c r="K504" s="39" t="s">
        <v>38</v>
      </c>
      <c r="L504" s="24"/>
      <c r="M504" s="27" t="s">
        <v>149</v>
      </c>
      <c r="N504" s="37">
        <v>1.6199999999999999E-3</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9"/>
        <v>.Industrial Minerals.Products.Glass.Fibreglass.PreparationPreparation CPCservice_request.Industrial Minerals.Ventilation</v>
      </c>
    </row>
    <row r="505" spans="1:116" s="12" customFormat="1" x14ac:dyDescent="0.3">
      <c r="A505" s="10" t="s">
        <v>139</v>
      </c>
      <c r="B505" s="41"/>
      <c r="D505" s="39"/>
      <c r="E505" s="39"/>
      <c r="F505" s="10" t="s">
        <v>111</v>
      </c>
      <c r="G505" s="10" t="s">
        <v>309</v>
      </c>
      <c r="H505" s="11"/>
      <c r="I505" s="10"/>
      <c r="J505" s="10" t="s">
        <v>198</v>
      </c>
      <c r="K505" s="39" t="s">
        <v>38</v>
      </c>
      <c r="L505" s="24"/>
      <c r="M505" s="27" t="s">
        <v>149</v>
      </c>
      <c r="N505" s="37">
        <v>0.12124</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9"/>
        <v>.Industrial Minerals.Products.Glass.Fibreglass.PreparationPreparation CPCservice_request.Industrial Minerals.Conveyance</v>
      </c>
    </row>
    <row r="506" spans="1:116" s="12" customFormat="1" x14ac:dyDescent="0.3">
      <c r="A506" s="10" t="s">
        <v>139</v>
      </c>
      <c r="B506" s="41"/>
      <c r="D506" s="39"/>
      <c r="E506" s="39"/>
      <c r="F506" s="10" t="s">
        <v>111</v>
      </c>
      <c r="G506" s="10" t="s">
        <v>309</v>
      </c>
      <c r="H506" s="11"/>
      <c r="I506" s="10"/>
      <c r="J506" s="10" t="s">
        <v>272</v>
      </c>
      <c r="K506" s="39" t="s">
        <v>38</v>
      </c>
      <c r="L506" s="24"/>
      <c r="M506" s="27" t="s">
        <v>149</v>
      </c>
      <c r="N506" s="37">
        <v>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9"/>
        <v>.Industrial Minerals.Products.Glass.Fibreglass.PreparationPreparation CPCservice_request.Industrial Minerals.Pumping</v>
      </c>
    </row>
    <row r="507" spans="1:116" s="12" customFormat="1" x14ac:dyDescent="0.3">
      <c r="A507" s="10" t="s">
        <v>139</v>
      </c>
      <c r="B507" s="41"/>
      <c r="D507" s="39"/>
      <c r="E507" s="39"/>
      <c r="F507" s="10" t="s">
        <v>111</v>
      </c>
      <c r="G507" s="10" t="s">
        <v>309</v>
      </c>
      <c r="H507" s="11"/>
      <c r="I507" s="10"/>
      <c r="J507" s="10" t="s">
        <v>228</v>
      </c>
      <c r="K507" s="39" t="s">
        <v>38</v>
      </c>
      <c r="L507" s="24"/>
      <c r="M507" s="27" t="s">
        <v>149</v>
      </c>
      <c r="N507" s="37">
        <v>0.14116000000000001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9"/>
        <v>.Industrial Minerals.Products.Glass.Fibreglass.PreparationPreparation CPCservice_request.Industrial Minerals.Direct Drive</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9"/>
        <v/>
      </c>
    </row>
    <row r="509" spans="1:116" s="12" customFormat="1" x14ac:dyDescent="0.3">
      <c r="A509" s="10" t="s">
        <v>140</v>
      </c>
      <c r="B509" s="41"/>
      <c r="D509" s="39"/>
      <c r="E509" s="39"/>
      <c r="F509" s="10" t="s">
        <v>121</v>
      </c>
      <c r="G509" s="10" t="s">
        <v>309</v>
      </c>
      <c r="H509" s="11"/>
      <c r="I509" s="10"/>
      <c r="J509" s="10" t="s">
        <v>168</v>
      </c>
      <c r="K509" s="39" t="s">
        <v>38</v>
      </c>
      <c r="L509" s="24"/>
      <c r="M509" s="27" t="s">
        <v>149</v>
      </c>
      <c r="N509" s="37">
        <v>2.3159999999999998</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9"/>
        <v>.Industrial Minerals.Products.Glass.Fibreglass.FurnacesBh F high press gas fire BHFservice_request.Industrial Minerals.Methane Blend</v>
      </c>
    </row>
    <row r="510" spans="1:116" s="12" customFormat="1" x14ac:dyDescent="0.3">
      <c r="A510" s="10" t="s">
        <v>140</v>
      </c>
      <c r="B510" s="41"/>
      <c r="D510" s="39"/>
      <c r="E510" s="39"/>
      <c r="F510" s="10" t="s">
        <v>121</v>
      </c>
      <c r="G510" s="10" t="s">
        <v>309</v>
      </c>
      <c r="H510" s="11"/>
      <c r="I510" s="10"/>
      <c r="J510" s="10" t="s">
        <v>276</v>
      </c>
      <c r="K510" s="39" t="s">
        <v>38</v>
      </c>
      <c r="L510" s="24"/>
      <c r="M510" s="27" t="s">
        <v>149</v>
      </c>
      <c r="N510" s="37">
        <v>0.36093999999999998</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9"/>
        <v>.Industrial Minerals.Products.Glass.Fibreglass.FurnacesBh F high press gas fire BHFservice_request.Industrial Minerals.Compression</v>
      </c>
    </row>
    <row r="511" spans="1:116" s="12" customFormat="1" x14ac:dyDescent="0.3">
      <c r="A511" s="10" t="s">
        <v>140</v>
      </c>
      <c r="B511" s="41"/>
      <c r="D511" s="39"/>
      <c r="E511" s="39"/>
      <c r="F511" s="10" t="s">
        <v>121</v>
      </c>
      <c r="G511" s="10" t="s">
        <v>309</v>
      </c>
      <c r="H511" s="11"/>
      <c r="I511" s="10"/>
      <c r="J511" s="10" t="s">
        <v>189</v>
      </c>
      <c r="K511" s="39" t="s">
        <v>38</v>
      </c>
      <c r="L511" s="24"/>
      <c r="M511" s="27" t="s">
        <v>149</v>
      </c>
      <c r="N511" s="37">
        <v>5.7410000000000003E-2</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9"/>
        <v>.Industrial Minerals.Products.Glass.Fibreglass.FurnacesBh F high press gas fire BHFservice_request.Industrial Minerals.Ventilation</v>
      </c>
    </row>
    <row r="512" spans="1:116" s="12" customFormat="1" x14ac:dyDescent="0.3">
      <c r="A512" s="10" t="s">
        <v>140</v>
      </c>
      <c r="B512" s="41"/>
      <c r="D512" s="39"/>
      <c r="E512" s="39"/>
      <c r="F512" s="10" t="s">
        <v>121</v>
      </c>
      <c r="G512" s="10" t="s">
        <v>309</v>
      </c>
      <c r="H512" s="11"/>
      <c r="I512" s="10"/>
      <c r="J512" s="10" t="s">
        <v>198</v>
      </c>
      <c r="K512" s="39" t="s">
        <v>38</v>
      </c>
      <c r="L512" s="24"/>
      <c r="M512" s="27" t="s">
        <v>149</v>
      </c>
      <c r="N512" s="37">
        <v>0.28009000000000001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9"/>
        <v>.Industrial Minerals.Products.Glass.Fibreglass.FurnacesBh F high press gas fire BHFservice_request.Industrial Minerals.Conveyance</v>
      </c>
    </row>
    <row r="513" spans="1:116" s="12" customFormat="1" x14ac:dyDescent="0.3">
      <c r="A513" s="10" t="s">
        <v>140</v>
      </c>
      <c r="B513" s="41"/>
      <c r="D513" s="39"/>
      <c r="E513" s="39"/>
      <c r="F513" s="10" t="s">
        <v>121</v>
      </c>
      <c r="G513" s="10" t="s">
        <v>309</v>
      </c>
      <c r="H513" s="11"/>
      <c r="I513" s="10"/>
      <c r="J513" s="10" t="s">
        <v>272</v>
      </c>
      <c r="K513" s="39" t="s">
        <v>38</v>
      </c>
      <c r="L513" s="24"/>
      <c r="M513" s="27" t="s">
        <v>149</v>
      </c>
      <c r="N513" s="37">
        <v>8.8500000000000002E-3</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9"/>
        <v>.Industrial Minerals.Products.Glass.Fibreglass.FurnacesBh F high press gas fire BHFservice_request.Industrial Minerals.Pumping</v>
      </c>
    </row>
    <row r="514" spans="1:116" s="12" customFormat="1" x14ac:dyDescent="0.3">
      <c r="A514" s="10" t="s">
        <v>140</v>
      </c>
      <c r="B514" s="41"/>
      <c r="D514" s="39"/>
      <c r="E514" s="39"/>
      <c r="F514" s="10" t="s">
        <v>121</v>
      </c>
      <c r="G514" s="10" t="s">
        <v>309</v>
      </c>
      <c r="H514" s="11"/>
      <c r="I514" s="10"/>
      <c r="J514" s="10" t="s">
        <v>228</v>
      </c>
      <c r="K514" s="39" t="s">
        <v>38</v>
      </c>
      <c r="L514" s="24"/>
      <c r="M514" s="27" t="s">
        <v>149</v>
      </c>
      <c r="N514" s="37">
        <v>0.13846</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9"/>
        <v>.Industrial Minerals.Products.Glass.Fibreglass.FurnacesBh F high press gas fire BHFservice_request.Industrial Minerals.Direct Drive</v>
      </c>
    </row>
    <row r="515" spans="1:116" s="12" customFormat="1" x14ac:dyDescent="0.3">
      <c r="A515" s="10" t="s">
        <v>140</v>
      </c>
      <c r="B515" s="41"/>
      <c r="D515" s="39"/>
      <c r="E515" s="39"/>
      <c r="F515" s="10" t="s">
        <v>127</v>
      </c>
      <c r="G515" s="10" t="s">
        <v>309</v>
      </c>
      <c r="H515" s="11"/>
      <c r="I515" s="10"/>
      <c r="J515" s="10" t="s">
        <v>168</v>
      </c>
      <c r="K515" s="39" t="s">
        <v>38</v>
      </c>
      <c r="L515" s="24"/>
      <c r="M515" s="27" t="s">
        <v>149</v>
      </c>
      <c r="N515" s="37">
        <v>9.7609999999999992</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10">_xlfn.CONCAT(A515,C515,F515:J515)</f>
        <v>.Industrial Minerals.Products.Glass.Fibreglass.FurnacesSm melters FFMservice_request.Industrial Minerals.Methane Blend</v>
      </c>
    </row>
    <row r="516" spans="1:116" s="12" customFormat="1" x14ac:dyDescent="0.3">
      <c r="A516" s="10" t="s">
        <v>140</v>
      </c>
      <c r="B516" s="41"/>
      <c r="D516" s="39"/>
      <c r="E516" s="39"/>
      <c r="F516" s="10" t="s">
        <v>127</v>
      </c>
      <c r="G516" s="10" t="s">
        <v>309</v>
      </c>
      <c r="H516" s="11"/>
      <c r="I516" s="10"/>
      <c r="J516" s="10" t="s">
        <v>276</v>
      </c>
      <c r="K516" s="39" t="s">
        <v>38</v>
      </c>
      <c r="L516" s="24"/>
      <c r="M516" s="27" t="s">
        <v>149</v>
      </c>
      <c r="N516" s="37">
        <v>1.5200000000000001E-3</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10"/>
        <v>.Industrial Minerals.Products.Glass.Fibreglass.FurnacesSm melters FFMservice_request.Industrial Minerals.Compression</v>
      </c>
    </row>
    <row r="517" spans="1:116" s="12" customFormat="1" x14ac:dyDescent="0.3">
      <c r="A517" s="10" t="s">
        <v>140</v>
      </c>
      <c r="B517" s="41"/>
      <c r="D517" s="39"/>
      <c r="E517" s="39"/>
      <c r="F517" s="10" t="s">
        <v>127</v>
      </c>
      <c r="G517" s="10" t="s">
        <v>309</v>
      </c>
      <c r="H517" s="11"/>
      <c r="I517" s="10"/>
      <c r="J517" s="10" t="s">
        <v>189</v>
      </c>
      <c r="K517" s="39" t="s">
        <v>38</v>
      </c>
      <c r="L517" s="24"/>
      <c r="M517" s="27" t="s">
        <v>149</v>
      </c>
      <c r="N517" s="37">
        <v>9.3999999999999997E-4</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10"/>
        <v>.Industrial Minerals.Products.Glass.Fibreglass.FurnacesSm melters FFMservice_request.Industrial Minerals.Ventilation</v>
      </c>
    </row>
    <row r="518" spans="1:116" s="12" customFormat="1" x14ac:dyDescent="0.3">
      <c r="A518" s="10" t="s">
        <v>140</v>
      </c>
      <c r="B518" s="41"/>
      <c r="D518" s="39"/>
      <c r="E518" s="39"/>
      <c r="F518" s="10" t="s">
        <v>127</v>
      </c>
      <c r="G518" s="10" t="s">
        <v>309</v>
      </c>
      <c r="H518" s="11"/>
      <c r="I518" s="10"/>
      <c r="J518" s="10" t="s">
        <v>198</v>
      </c>
      <c r="K518" s="39" t="s">
        <v>38</v>
      </c>
      <c r="L518" s="24"/>
      <c r="M518" s="27" t="s">
        <v>149</v>
      </c>
      <c r="N518" s="37">
        <v>7.0279999999999995E-2</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10"/>
        <v>.Industrial Minerals.Products.Glass.Fibreglass.FurnacesSm melters FFMservice_request.Industrial Minerals.Conveyance</v>
      </c>
    </row>
    <row r="519" spans="1:116" s="12" customFormat="1" x14ac:dyDescent="0.3">
      <c r="A519" s="10" t="s">
        <v>140</v>
      </c>
      <c r="B519" s="41"/>
      <c r="D519" s="39"/>
      <c r="E519" s="39"/>
      <c r="F519" s="10" t="s">
        <v>127</v>
      </c>
      <c r="G519" s="10" t="s">
        <v>309</v>
      </c>
      <c r="H519" s="11"/>
      <c r="I519" s="10"/>
      <c r="J519" s="10" t="s">
        <v>272</v>
      </c>
      <c r="K519" s="39" t="s">
        <v>38</v>
      </c>
      <c r="L519" s="24"/>
      <c r="M519" s="27" t="s">
        <v>149</v>
      </c>
      <c r="N519" s="37">
        <v>5.8E-4</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10"/>
        <v>.Industrial Minerals.Products.Glass.Fibreglass.FurnacesSm melters FFMservice_request.Industrial Minerals.Pumping</v>
      </c>
    </row>
    <row r="520" spans="1:116" s="12" customFormat="1" x14ac:dyDescent="0.3">
      <c r="A520" s="10" t="s">
        <v>140</v>
      </c>
      <c r="B520" s="41"/>
      <c r="D520" s="39"/>
      <c r="E520" s="39"/>
      <c r="F520" s="10" t="s">
        <v>127</v>
      </c>
      <c r="G520" s="10" t="s">
        <v>309</v>
      </c>
      <c r="H520" s="11"/>
      <c r="I520" s="10"/>
      <c r="J520" s="10" t="s">
        <v>228</v>
      </c>
      <c r="K520" s="39" t="s">
        <v>38</v>
      </c>
      <c r="L520" s="24"/>
      <c r="M520" s="27" t="s">
        <v>149</v>
      </c>
      <c r="N520" s="37">
        <v>8.183E-2</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10"/>
        <v>.Industrial Minerals.Products.Glass.Fibreglass.FurnacesSm melters FFMservice_request.Industrial Minerals.Direct Drive</v>
      </c>
    </row>
    <row r="521" spans="1:116" s="12" customFormat="1" x14ac:dyDescent="0.3">
      <c r="A521" s="10" t="s">
        <v>140</v>
      </c>
      <c r="B521" s="41"/>
      <c r="D521" s="39"/>
      <c r="E521" s="39"/>
      <c r="F521" s="10" t="s">
        <v>128</v>
      </c>
      <c r="G521" s="10" t="s">
        <v>309</v>
      </c>
      <c r="H521" s="11"/>
      <c r="I521" s="10"/>
      <c r="J521" s="10" t="s">
        <v>265</v>
      </c>
      <c r="K521" s="39" t="s">
        <v>38</v>
      </c>
      <c r="L521" s="24"/>
      <c r="M521" s="27" t="s">
        <v>149</v>
      </c>
      <c r="N521" s="37">
        <v>3.6349999999999998</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10"/>
        <v>.Industrial Minerals.Products.Glass.Fibreglass.FurnacesElectric melters EMservice_request.Electricity</v>
      </c>
    </row>
    <row r="522" spans="1:116" s="12" customFormat="1" x14ac:dyDescent="0.3">
      <c r="A522" s="10" t="s">
        <v>140</v>
      </c>
      <c r="B522" s="41"/>
      <c r="D522" s="39"/>
      <c r="E522" s="39"/>
      <c r="F522" s="10" t="s">
        <v>128</v>
      </c>
      <c r="G522" s="10" t="s">
        <v>309</v>
      </c>
      <c r="H522" s="11"/>
      <c r="I522" s="10"/>
      <c r="J522" s="10" t="s">
        <v>276</v>
      </c>
      <c r="K522" s="39" t="s">
        <v>38</v>
      </c>
      <c r="L522" s="24"/>
      <c r="M522" s="27" t="s">
        <v>149</v>
      </c>
      <c r="N522" s="37">
        <v>1.5200000000000001E-3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10"/>
        <v>.Industrial Minerals.Products.Glass.Fibreglass.FurnacesElectric melters EMservice_request.Industrial Minerals.Compression</v>
      </c>
    </row>
    <row r="523" spans="1:116" s="12" customFormat="1" x14ac:dyDescent="0.3">
      <c r="A523" s="10" t="s">
        <v>140</v>
      </c>
      <c r="B523" s="41"/>
      <c r="D523" s="39"/>
      <c r="E523" s="39"/>
      <c r="F523" s="10" t="s">
        <v>128</v>
      </c>
      <c r="G523" s="10" t="s">
        <v>309</v>
      </c>
      <c r="H523" s="11"/>
      <c r="I523" s="10"/>
      <c r="J523" s="10" t="s">
        <v>189</v>
      </c>
      <c r="K523" s="39" t="s">
        <v>38</v>
      </c>
      <c r="L523" s="24"/>
      <c r="M523" s="27" t="s">
        <v>149</v>
      </c>
      <c r="N523" s="37">
        <v>9.3999999999999997E-4</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10"/>
        <v>.Industrial Minerals.Products.Glass.Fibreglass.FurnacesElectric melters EMservice_request.Industrial Minerals.Ventilation</v>
      </c>
    </row>
    <row r="524" spans="1:116" s="12" customFormat="1" x14ac:dyDescent="0.3">
      <c r="A524" s="10" t="s">
        <v>140</v>
      </c>
      <c r="B524" s="41"/>
      <c r="D524" s="39"/>
      <c r="E524" s="39"/>
      <c r="F524" s="10" t="s">
        <v>128</v>
      </c>
      <c r="G524" s="10" t="s">
        <v>309</v>
      </c>
      <c r="H524" s="11"/>
      <c r="I524" s="10"/>
      <c r="J524" s="10" t="s">
        <v>198</v>
      </c>
      <c r="K524" s="39" t="s">
        <v>38</v>
      </c>
      <c r="L524" s="24"/>
      <c r="M524" s="27" t="s">
        <v>149</v>
      </c>
      <c r="N524" s="37">
        <v>7.0279999999999995E-2</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10"/>
        <v>.Industrial Minerals.Products.Glass.Fibreglass.FurnacesElectric melters EMservice_request.Industrial Minerals.Conveyance</v>
      </c>
    </row>
    <row r="525" spans="1:116" s="12" customFormat="1" x14ac:dyDescent="0.3">
      <c r="A525" s="10" t="s">
        <v>140</v>
      </c>
      <c r="B525" s="41"/>
      <c r="D525" s="39"/>
      <c r="E525" s="39"/>
      <c r="F525" s="10" t="s">
        <v>128</v>
      </c>
      <c r="G525" s="10" t="s">
        <v>309</v>
      </c>
      <c r="H525" s="11"/>
      <c r="I525" s="10"/>
      <c r="J525" s="10" t="s">
        <v>272</v>
      </c>
      <c r="K525" s="39" t="s">
        <v>38</v>
      </c>
      <c r="L525" s="24"/>
      <c r="M525" s="27" t="s">
        <v>149</v>
      </c>
      <c r="N525" s="37">
        <v>5.8E-4</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10"/>
        <v>.Industrial Minerals.Products.Glass.Fibreglass.FurnacesElectric melters EMservice_request.Industrial Minerals.Pumping</v>
      </c>
    </row>
    <row r="526" spans="1:116" s="12" customFormat="1" x14ac:dyDescent="0.3">
      <c r="A526" s="10" t="s">
        <v>140</v>
      </c>
      <c r="B526" s="41"/>
      <c r="D526" s="39"/>
      <c r="E526" s="39"/>
      <c r="F526" s="10" t="s">
        <v>128</v>
      </c>
      <c r="G526" s="10" t="s">
        <v>309</v>
      </c>
      <c r="H526" s="11"/>
      <c r="I526" s="10"/>
      <c r="J526" s="10" t="s">
        <v>228</v>
      </c>
      <c r="K526" s="39" t="s">
        <v>38</v>
      </c>
      <c r="L526" s="24"/>
      <c r="M526" s="27" t="s">
        <v>149</v>
      </c>
      <c r="N526" s="37">
        <v>8.183E-2</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10"/>
        <v>.Industrial Minerals.Products.Glass.Fibreglass.FurnacesElectric melters EMservice_request.Industrial Minerals.Direct Drive</v>
      </c>
    </row>
    <row r="527" spans="1:116" s="12" customFormat="1" x14ac:dyDescent="0.3">
      <c r="A527" s="10" t="s">
        <v>140</v>
      </c>
      <c r="B527" s="41"/>
      <c r="D527" s="39"/>
      <c r="E527" s="39"/>
      <c r="F527" s="10" t="s">
        <v>130</v>
      </c>
      <c r="G527" s="10" t="s">
        <v>309</v>
      </c>
      <c r="H527" s="11"/>
      <c r="I527" s="10"/>
      <c r="J527" s="10" t="s">
        <v>168</v>
      </c>
      <c r="K527" s="39" t="s">
        <v>38</v>
      </c>
      <c r="L527" s="24"/>
      <c r="M527" s="27" t="s">
        <v>149</v>
      </c>
      <c r="N527" s="37">
        <v>7.5529999999999999</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10"/>
        <v>.Industrial Minerals.Products.Glass.Fibreglass.FurnacesFluidized bed Sm melters FBFFMservice_request.Industrial Minerals.Methane Blend</v>
      </c>
    </row>
    <row r="528" spans="1:116" s="12" customFormat="1" x14ac:dyDescent="0.3">
      <c r="A528" s="10" t="s">
        <v>140</v>
      </c>
      <c r="B528" s="41"/>
      <c r="D528" s="39"/>
      <c r="E528" s="39"/>
      <c r="F528" s="10" t="s">
        <v>130</v>
      </c>
      <c r="G528" s="10" t="s">
        <v>309</v>
      </c>
      <c r="H528" s="11"/>
      <c r="I528" s="10"/>
      <c r="J528" s="10" t="s">
        <v>276</v>
      </c>
      <c r="K528" s="39" t="s">
        <v>38</v>
      </c>
      <c r="L528" s="24"/>
      <c r="M528" s="27" t="s">
        <v>149</v>
      </c>
      <c r="N528" s="37">
        <v>1.2700000000000001E-3</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10"/>
        <v>.Industrial Minerals.Products.Glass.Fibreglass.FurnacesFluidized bed Sm melters FBFFMservice_request.Industrial Minerals.Compression</v>
      </c>
    </row>
    <row r="529" spans="1:116" s="12" customFormat="1" x14ac:dyDescent="0.3">
      <c r="A529" s="10" t="s">
        <v>140</v>
      </c>
      <c r="B529" s="41"/>
      <c r="D529" s="39"/>
      <c r="E529" s="39"/>
      <c r="F529" s="10" t="s">
        <v>130</v>
      </c>
      <c r="G529" s="10" t="s">
        <v>309</v>
      </c>
      <c r="H529" s="11"/>
      <c r="I529" s="10"/>
      <c r="J529" s="10" t="s">
        <v>189</v>
      </c>
      <c r="K529" s="39" t="s">
        <v>38</v>
      </c>
      <c r="L529" s="24"/>
      <c r="M529" s="27" t="s">
        <v>149</v>
      </c>
      <c r="N529" s="37">
        <v>7.7999999999999999E-4</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10"/>
        <v>.Industrial Minerals.Products.Glass.Fibreglass.FurnacesFluidized bed Sm melters FBFFMservice_request.Industrial Minerals.Ventilation</v>
      </c>
    </row>
    <row r="530" spans="1:116" s="12" customFormat="1" x14ac:dyDescent="0.3">
      <c r="A530" s="10" t="s">
        <v>140</v>
      </c>
      <c r="B530" s="41"/>
      <c r="D530" s="39"/>
      <c r="E530" s="39"/>
      <c r="F530" s="10" t="s">
        <v>130</v>
      </c>
      <c r="G530" s="10" t="s">
        <v>309</v>
      </c>
      <c r="H530" s="11"/>
      <c r="I530" s="10"/>
      <c r="J530" s="10" t="s">
        <v>198</v>
      </c>
      <c r="K530" s="39" t="s">
        <v>38</v>
      </c>
      <c r="L530" s="24"/>
      <c r="M530" s="27" t="s">
        <v>149</v>
      </c>
      <c r="N530" s="37">
        <v>5.8569999999999997E-2</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10"/>
        <v>.Industrial Minerals.Products.Glass.Fibreglass.FurnacesFluidized bed Sm melters FBFFMservice_request.Industrial Minerals.Conveyance</v>
      </c>
    </row>
    <row r="531" spans="1:116" s="12" customFormat="1" x14ac:dyDescent="0.3">
      <c r="A531" s="10" t="s">
        <v>140</v>
      </c>
      <c r="B531" s="41"/>
      <c r="D531" s="39"/>
      <c r="E531" s="39"/>
      <c r="F531" s="10" t="s">
        <v>130</v>
      </c>
      <c r="G531" s="10" t="s">
        <v>309</v>
      </c>
      <c r="H531" s="11"/>
      <c r="I531" s="10"/>
      <c r="J531" s="10" t="s">
        <v>272</v>
      </c>
      <c r="K531" s="39" t="s">
        <v>38</v>
      </c>
      <c r="L531" s="24"/>
      <c r="M531" s="27" t="s">
        <v>149</v>
      </c>
      <c r="N531" s="37">
        <v>4.8000000000000001E-4</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10"/>
        <v>.Industrial Minerals.Products.Glass.Fibreglass.FurnacesFluidized bed Sm melters FBFFMservice_request.Industrial Minerals.Pumping</v>
      </c>
    </row>
    <row r="532" spans="1:116" s="12" customFormat="1" x14ac:dyDescent="0.3">
      <c r="A532" s="10" t="s">
        <v>140</v>
      </c>
      <c r="B532" s="41"/>
      <c r="D532" s="39"/>
      <c r="E532" s="39"/>
      <c r="F532" s="10" t="s">
        <v>130</v>
      </c>
      <c r="G532" s="10" t="s">
        <v>309</v>
      </c>
      <c r="H532" s="11"/>
      <c r="I532" s="10"/>
      <c r="J532" s="10" t="s">
        <v>228</v>
      </c>
      <c r="K532" s="39" t="s">
        <v>38</v>
      </c>
      <c r="L532" s="24"/>
      <c r="M532" s="27" t="s">
        <v>149</v>
      </c>
      <c r="N532" s="37">
        <v>6.8190000000000001E-2</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10"/>
        <v>.Industrial Minerals.Products.Glass.Fibreglass.FurnacesFluidized bed Sm melters FBFFMservice_request.Industrial Minerals.Direct Drive</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10"/>
        <v/>
      </c>
    </row>
    <row r="534" spans="1:116" s="12" customFormat="1" x14ac:dyDescent="0.3">
      <c r="A534" s="10" t="s">
        <v>141</v>
      </c>
      <c r="B534" s="41"/>
      <c r="D534" s="39"/>
      <c r="E534" s="39"/>
      <c r="F534" s="10" t="s">
        <v>119</v>
      </c>
      <c r="G534" s="10" t="s">
        <v>309</v>
      </c>
      <c r="H534" s="11"/>
      <c r="I534" s="10"/>
      <c r="J534" s="10" t="s">
        <v>168</v>
      </c>
      <c r="K534" s="39" t="s">
        <v>38</v>
      </c>
      <c r="L534" s="24"/>
      <c r="M534" s="27" t="s">
        <v>149</v>
      </c>
      <c r="N534" s="37">
        <v>2.8610000000000002</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10"/>
        <v>.Industrial Minerals.Products.Glass.Fibreglass.Form and FinishBase tech form anneal FGLservice_request.Industrial Minerals.Methane Blend</v>
      </c>
    </row>
    <row r="535" spans="1:116" s="12" customFormat="1" x14ac:dyDescent="0.3">
      <c r="A535" s="10" t="s">
        <v>141</v>
      </c>
      <c r="B535" s="41"/>
      <c r="D535" s="39"/>
      <c r="E535" s="39"/>
      <c r="F535" s="10" t="s">
        <v>119</v>
      </c>
      <c r="G535" s="10" t="s">
        <v>309</v>
      </c>
      <c r="H535" s="11"/>
      <c r="I535" s="10"/>
      <c r="J535" s="10" t="s">
        <v>276</v>
      </c>
      <c r="K535" s="39" t="s">
        <v>38</v>
      </c>
      <c r="L535" s="24"/>
      <c r="M535" s="27" t="s">
        <v>149</v>
      </c>
      <c r="N535" s="37">
        <v>0.40105000000000002</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10"/>
        <v>.Industrial Minerals.Products.Glass.Fibreglass.Form and FinishBase tech form anneal FGLservice_request.Industrial Minerals.Compression</v>
      </c>
    </row>
    <row r="536" spans="1:116" s="12" customFormat="1" x14ac:dyDescent="0.3">
      <c r="A536" s="10" t="s">
        <v>141</v>
      </c>
      <c r="B536" s="41"/>
      <c r="D536" s="39"/>
      <c r="E536" s="39"/>
      <c r="F536" s="10" t="s">
        <v>119</v>
      </c>
      <c r="G536" s="10" t="s">
        <v>309</v>
      </c>
      <c r="H536" s="11"/>
      <c r="I536" s="10"/>
      <c r="J536" s="10" t="s">
        <v>189</v>
      </c>
      <c r="K536" s="39" t="s">
        <v>38</v>
      </c>
      <c r="L536" s="24"/>
      <c r="M536" s="27" t="s">
        <v>149</v>
      </c>
      <c r="N536" s="37">
        <v>6.3789999999999999E-2</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10"/>
        <v>.Industrial Minerals.Products.Glass.Fibreglass.Form and FinishBase tech form anneal FGLservice_request.Industrial Minerals.Ventilation</v>
      </c>
    </row>
    <row r="537" spans="1:116" s="12" customFormat="1" x14ac:dyDescent="0.3">
      <c r="A537" s="10" t="s">
        <v>141</v>
      </c>
      <c r="B537" s="41"/>
      <c r="D537" s="39"/>
      <c r="E537" s="39"/>
      <c r="F537" s="10" t="s">
        <v>119</v>
      </c>
      <c r="G537" s="10" t="s">
        <v>309</v>
      </c>
      <c r="H537" s="11"/>
      <c r="I537" s="10"/>
      <c r="J537" s="10" t="s">
        <v>198</v>
      </c>
      <c r="K537" s="39" t="s">
        <v>38</v>
      </c>
      <c r="L537" s="24"/>
      <c r="M537" s="27" t="s">
        <v>149</v>
      </c>
      <c r="N537" s="37">
        <v>0.31122</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10"/>
        <v>.Industrial Minerals.Products.Glass.Fibreglass.Form and FinishBase tech form anneal FGLservice_request.Industrial Minerals.Conveyance</v>
      </c>
    </row>
    <row r="538" spans="1:116" s="12" customFormat="1" x14ac:dyDescent="0.3">
      <c r="A538" s="10" t="s">
        <v>141</v>
      </c>
      <c r="B538" s="41"/>
      <c r="D538" s="39"/>
      <c r="E538" s="39"/>
      <c r="F538" s="10" t="s">
        <v>119</v>
      </c>
      <c r="G538" s="10" t="s">
        <v>309</v>
      </c>
      <c r="H538" s="11"/>
      <c r="I538" s="10"/>
      <c r="J538" s="10" t="s">
        <v>272</v>
      </c>
      <c r="K538" s="39" t="s">
        <v>38</v>
      </c>
      <c r="L538" s="24"/>
      <c r="M538" s="27" t="s">
        <v>149</v>
      </c>
      <c r="N538" s="37">
        <v>9.8399999999999998E-3</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10"/>
        <v>.Industrial Minerals.Products.Glass.Fibreglass.Form and FinishBase tech form anneal FGLservice_request.Industrial Minerals.Pumping</v>
      </c>
    </row>
    <row r="539" spans="1:116" s="12" customFormat="1" x14ac:dyDescent="0.3">
      <c r="A539" s="10" t="s">
        <v>141</v>
      </c>
      <c r="B539" s="41"/>
      <c r="D539" s="39"/>
      <c r="E539" s="39"/>
      <c r="F539" s="10" t="s">
        <v>119</v>
      </c>
      <c r="G539" s="10" t="s">
        <v>309</v>
      </c>
      <c r="H539" s="11"/>
      <c r="I539" s="10"/>
      <c r="J539" s="10" t="s">
        <v>228</v>
      </c>
      <c r="K539" s="39" t="s">
        <v>38</v>
      </c>
      <c r="L539" s="24"/>
      <c r="M539" s="27" t="s">
        <v>149</v>
      </c>
      <c r="N539" s="37">
        <v>0.15384</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10"/>
        <v>.Industrial Minerals.Products.Glass.Fibreglass.Form and FinishBase tech form anneal FGLservice_request.Industrial Minerals.Direct Drive</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10"/>
        <v/>
      </c>
    </row>
    <row r="541" spans="1:116" s="12" customFormat="1" x14ac:dyDescent="0.3">
      <c r="A541" s="10" t="s">
        <v>142</v>
      </c>
      <c r="B541" s="41"/>
      <c r="D541" s="39"/>
      <c r="E541" s="39"/>
      <c r="F541" s="10" t="s">
        <v>143</v>
      </c>
      <c r="G541" s="10" t="s">
        <v>309</v>
      </c>
      <c r="H541" s="11"/>
      <c r="I541" s="10"/>
      <c r="J541" s="10" t="s">
        <v>168</v>
      </c>
      <c r="K541" s="39" t="s">
        <v>38</v>
      </c>
      <c r="L541" s="24"/>
      <c r="M541" s="27" t="s">
        <v>149</v>
      </c>
      <c r="N541" s="37">
        <v>2.4</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10"/>
        <v>.Industrial Minerals.Products.Bricks.ProcessTunnel brick kiln NGservice_request.Industrial Minerals.Methane Blend</v>
      </c>
    </row>
    <row r="542" spans="1:116" s="12" customFormat="1" x14ac:dyDescent="0.3">
      <c r="A542" s="10" t="s">
        <v>142</v>
      </c>
      <c r="B542" s="41"/>
      <c r="D542" s="39"/>
      <c r="E542" s="39"/>
      <c r="F542" s="10" t="s">
        <v>143</v>
      </c>
      <c r="G542" s="10" t="s">
        <v>309</v>
      </c>
      <c r="H542" s="11"/>
      <c r="I542" s="10"/>
      <c r="J542" s="10" t="s">
        <v>198</v>
      </c>
      <c r="K542" s="39" t="s">
        <v>38</v>
      </c>
      <c r="L542" s="24"/>
      <c r="M542" s="27" t="s">
        <v>149</v>
      </c>
      <c r="N542" s="37">
        <v>3.7199999999999997E-2</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10"/>
        <v>.Industrial Minerals.Products.Bricks.ProcessTunnel brick kiln NGservice_request.Industrial Minerals.Conveyance</v>
      </c>
    </row>
    <row r="543" spans="1:116" s="12" customFormat="1" x14ac:dyDescent="0.3">
      <c r="A543" s="10" t="s">
        <v>142</v>
      </c>
      <c r="B543" s="41"/>
      <c r="D543" s="39"/>
      <c r="E543" s="39"/>
      <c r="F543" s="10" t="s">
        <v>143</v>
      </c>
      <c r="G543" s="10" t="s">
        <v>309</v>
      </c>
      <c r="H543" s="11"/>
      <c r="I543" s="10"/>
      <c r="J543" s="10" t="s">
        <v>272</v>
      </c>
      <c r="K543" s="39" t="s">
        <v>38</v>
      </c>
      <c r="L543" s="24"/>
      <c r="M543" s="27" t="s">
        <v>149</v>
      </c>
      <c r="N543" s="37">
        <v>2.9999999999999997E-4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10"/>
        <v>.Industrial Minerals.Products.Bricks.ProcessTunnel brick kiln NGservice_request.Industrial Minerals.Pumping</v>
      </c>
    </row>
    <row r="544" spans="1:116" s="12" customFormat="1" x14ac:dyDescent="0.3">
      <c r="A544" s="10" t="s">
        <v>142</v>
      </c>
      <c r="B544" s="41"/>
      <c r="D544" s="39"/>
      <c r="E544" s="39"/>
      <c r="F544" s="10" t="s">
        <v>143</v>
      </c>
      <c r="G544" s="10" t="s">
        <v>309</v>
      </c>
      <c r="H544" s="11"/>
      <c r="I544" s="10"/>
      <c r="J544" s="10" t="s">
        <v>228</v>
      </c>
      <c r="K544" s="39" t="s">
        <v>38</v>
      </c>
      <c r="L544" s="24"/>
      <c r="M544" s="27" t="s">
        <v>149</v>
      </c>
      <c r="N544" s="37">
        <v>5.6340000000000001E-2</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10"/>
        <v>.Industrial Minerals.Products.Bricks.ProcessTunnel brick kiln NGservice_request.Industrial Minerals.Direct Drive</v>
      </c>
    </row>
    <row r="545" spans="1:116" s="12" customFormat="1" x14ac:dyDescent="0.3">
      <c r="A545" s="10" t="s">
        <v>142</v>
      </c>
      <c r="B545" s="41"/>
      <c r="D545" s="39"/>
      <c r="E545" s="39"/>
      <c r="F545" s="10" t="s">
        <v>143</v>
      </c>
      <c r="G545" s="10" t="s">
        <v>309</v>
      </c>
      <c r="H545" s="11"/>
      <c r="I545" s="10"/>
      <c r="J545" s="10" t="s">
        <v>189</v>
      </c>
      <c r="K545" s="39" t="s">
        <v>38</v>
      </c>
      <c r="L545" s="24"/>
      <c r="M545" s="27" t="s">
        <v>149</v>
      </c>
      <c r="N545" s="37">
        <v>1.4499999999999999E-3</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10"/>
        <v>.Industrial Minerals.Products.Bricks.ProcessTunnel brick kiln NGservice_request.Industrial Minerals.Ventilation</v>
      </c>
    </row>
    <row r="546" spans="1:116" s="12" customFormat="1" x14ac:dyDescent="0.3">
      <c r="A546" s="10" t="s">
        <v>142</v>
      </c>
      <c r="B546" s="41"/>
      <c r="D546" s="39"/>
      <c r="E546" s="39"/>
      <c r="F546" s="10" t="s">
        <v>144</v>
      </c>
      <c r="G546" s="10" t="s">
        <v>309</v>
      </c>
      <c r="H546" s="11"/>
      <c r="I546" s="10"/>
      <c r="J546" s="10" t="s">
        <v>269</v>
      </c>
      <c r="K546" s="39" t="s">
        <v>38</v>
      </c>
      <c r="L546" s="24"/>
      <c r="M546" s="27" t="s">
        <v>149</v>
      </c>
      <c r="N546" s="37">
        <v>2.2999999999999998</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10"/>
        <v>.Industrial Minerals.Products.Bricks.ProcessTunnel brick kiln residual oilservice_requestCIMS.Generic Fuels.Fuel Oil</v>
      </c>
    </row>
    <row r="547" spans="1:116" s="12" customFormat="1" x14ac:dyDescent="0.3">
      <c r="A547" s="10" t="s">
        <v>142</v>
      </c>
      <c r="B547" s="41"/>
      <c r="D547" s="39"/>
      <c r="E547" s="39"/>
      <c r="F547" s="10" t="s">
        <v>144</v>
      </c>
      <c r="G547" s="10" t="s">
        <v>309</v>
      </c>
      <c r="H547" s="11"/>
      <c r="I547" s="10"/>
      <c r="J547" s="10" t="s">
        <v>198</v>
      </c>
      <c r="K547" s="39" t="s">
        <v>38</v>
      </c>
      <c r="L547" s="24"/>
      <c r="M547" s="27" t="s">
        <v>149</v>
      </c>
      <c r="N547" s="37">
        <v>3.7199999999999997E-2</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10"/>
        <v>.Industrial Minerals.Products.Bricks.ProcessTunnel brick kiln residual oilservice_request.Industrial Minerals.Conveyance</v>
      </c>
    </row>
    <row r="548" spans="1:116" s="12" customFormat="1" x14ac:dyDescent="0.3">
      <c r="A548" s="10" t="s">
        <v>142</v>
      </c>
      <c r="B548" s="41"/>
      <c r="D548" s="39"/>
      <c r="E548" s="39"/>
      <c r="F548" s="10" t="s">
        <v>144</v>
      </c>
      <c r="G548" s="10" t="s">
        <v>309</v>
      </c>
      <c r="H548" s="11"/>
      <c r="I548" s="10"/>
      <c r="J548" s="10" t="s">
        <v>272</v>
      </c>
      <c r="K548" s="39" t="s">
        <v>38</v>
      </c>
      <c r="L548" s="24"/>
      <c r="M548" s="27" t="s">
        <v>149</v>
      </c>
      <c r="N548" s="37">
        <v>2.9999999999999997E-4</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10"/>
        <v>.Industrial Minerals.Products.Bricks.ProcessTunnel brick kiln residual oilservice_request.Industrial Minerals.Pumping</v>
      </c>
    </row>
    <row r="549" spans="1:116" s="12" customFormat="1" x14ac:dyDescent="0.3">
      <c r="A549" s="10" t="s">
        <v>142</v>
      </c>
      <c r="B549" s="41"/>
      <c r="D549" s="39"/>
      <c r="E549" s="39"/>
      <c r="F549" s="10" t="s">
        <v>144</v>
      </c>
      <c r="G549" s="10" t="s">
        <v>309</v>
      </c>
      <c r="H549" s="11"/>
      <c r="I549" s="10"/>
      <c r="J549" s="10" t="s">
        <v>228</v>
      </c>
      <c r="K549" s="39" t="s">
        <v>38</v>
      </c>
      <c r="L549" s="24"/>
      <c r="M549" s="27" t="s">
        <v>149</v>
      </c>
      <c r="N549" s="37">
        <v>5.6340000000000001E-2</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10"/>
        <v>.Industrial Minerals.Products.Bricks.ProcessTunnel brick kiln residual oilservice_request.Industrial Minerals.Direct Drive</v>
      </c>
    </row>
    <row r="550" spans="1:116" s="12" customFormat="1" x14ac:dyDescent="0.3">
      <c r="A550" s="10" t="s">
        <v>142</v>
      </c>
      <c r="B550" s="41"/>
      <c r="D550" s="39"/>
      <c r="E550" s="39"/>
      <c r="F550" s="10" t="s">
        <v>144</v>
      </c>
      <c r="G550" s="10" t="s">
        <v>309</v>
      </c>
      <c r="H550" s="11"/>
      <c r="I550" s="10"/>
      <c r="J550" s="10" t="s">
        <v>189</v>
      </c>
      <c r="K550" s="39" t="s">
        <v>38</v>
      </c>
      <c r="L550" s="24"/>
      <c r="M550" s="27" t="s">
        <v>149</v>
      </c>
      <c r="N550" s="37">
        <v>1.4499999999999999E-3</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10"/>
        <v>.Industrial Minerals.Products.Bricks.ProcessTunnel brick kiln residual oilservice_request.Industrial Minerals.Ventilation</v>
      </c>
    </row>
    <row r="551" spans="1:116" s="12" customFormat="1" x14ac:dyDescent="0.3">
      <c r="A551" s="10" t="s">
        <v>142</v>
      </c>
      <c r="B551" s="41"/>
      <c r="D551" s="39"/>
      <c r="E551" s="39"/>
      <c r="F551" s="10" t="s">
        <v>145</v>
      </c>
      <c r="G551" s="10" t="s">
        <v>309</v>
      </c>
      <c r="H551" s="11"/>
      <c r="I551" s="10"/>
      <c r="J551" s="10" t="s">
        <v>168</v>
      </c>
      <c r="K551" s="39" t="s">
        <v>38</v>
      </c>
      <c r="L551" s="24"/>
      <c r="M551" s="27" t="s">
        <v>149</v>
      </c>
      <c r="N551" s="37">
        <v>2.6</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10"/>
        <v>.Industrial Minerals.Products.Bricks.ProcessHoffman brick kiln NGservice_request.Industrial Minerals.Methane Blend</v>
      </c>
    </row>
    <row r="552" spans="1:116" s="12" customFormat="1" x14ac:dyDescent="0.3">
      <c r="A552" s="10" t="s">
        <v>142</v>
      </c>
      <c r="B552" s="41"/>
      <c r="D552" s="39"/>
      <c r="E552" s="39"/>
      <c r="F552" s="10" t="s">
        <v>145</v>
      </c>
      <c r="G552" s="10" t="s">
        <v>309</v>
      </c>
      <c r="H552" s="11"/>
      <c r="I552" s="10"/>
      <c r="J552" s="10" t="s">
        <v>198</v>
      </c>
      <c r="K552" s="39" t="s">
        <v>38</v>
      </c>
      <c r="L552" s="24"/>
      <c r="M552" s="27" t="s">
        <v>149</v>
      </c>
      <c r="N552" s="37">
        <v>3.7199999999999997E-2</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10"/>
        <v>.Industrial Minerals.Products.Bricks.ProcessHoffman brick kiln NGservice_request.Industrial Minerals.Conveyance</v>
      </c>
    </row>
    <row r="553" spans="1:116" s="12" customFormat="1" x14ac:dyDescent="0.3">
      <c r="A553" s="10" t="s">
        <v>142</v>
      </c>
      <c r="B553" s="41"/>
      <c r="D553" s="39"/>
      <c r="E553" s="39"/>
      <c r="F553" s="10" t="s">
        <v>145</v>
      </c>
      <c r="G553" s="10" t="s">
        <v>309</v>
      </c>
      <c r="H553" s="11"/>
      <c r="I553" s="10"/>
      <c r="J553" s="10" t="s">
        <v>272</v>
      </c>
      <c r="K553" s="39" t="s">
        <v>38</v>
      </c>
      <c r="L553" s="24"/>
      <c r="M553" s="27" t="s">
        <v>149</v>
      </c>
      <c r="N553" s="37">
        <v>2.9999999999999997E-4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10"/>
        <v>.Industrial Minerals.Products.Bricks.ProcessHoffman brick kiln NGservice_request.Industrial Minerals.Pumping</v>
      </c>
    </row>
    <row r="554" spans="1:116" s="12" customFormat="1" x14ac:dyDescent="0.3">
      <c r="A554" s="10" t="s">
        <v>142</v>
      </c>
      <c r="B554" s="41"/>
      <c r="D554" s="39"/>
      <c r="E554" s="39"/>
      <c r="F554" s="10" t="s">
        <v>145</v>
      </c>
      <c r="G554" s="10" t="s">
        <v>309</v>
      </c>
      <c r="H554" s="11"/>
      <c r="I554" s="10"/>
      <c r="J554" s="10" t="s">
        <v>228</v>
      </c>
      <c r="K554" s="39" t="s">
        <v>38</v>
      </c>
      <c r="L554" s="24"/>
      <c r="M554" s="27" t="s">
        <v>149</v>
      </c>
      <c r="N554" s="37">
        <v>5.6340000000000001E-2</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10"/>
        <v>.Industrial Minerals.Products.Bricks.ProcessHoffman brick kiln NGservice_request.Industrial Minerals.Direct Drive</v>
      </c>
    </row>
    <row r="555" spans="1:116" s="12" customFormat="1" x14ac:dyDescent="0.3">
      <c r="A555" s="10" t="s">
        <v>142</v>
      </c>
      <c r="B555" s="41"/>
      <c r="D555" s="39"/>
      <c r="E555" s="39"/>
      <c r="F555" s="10" t="s">
        <v>145</v>
      </c>
      <c r="G555" s="10" t="s">
        <v>309</v>
      </c>
      <c r="H555" s="11"/>
      <c r="I555" s="10"/>
      <c r="J555" s="10" t="s">
        <v>189</v>
      </c>
      <c r="K555" s="39" t="s">
        <v>38</v>
      </c>
      <c r="L555" s="24"/>
      <c r="M555" s="27" t="s">
        <v>149</v>
      </c>
      <c r="N555" s="37">
        <v>1.4499999999999999E-3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10"/>
        <v>.Industrial Minerals.Products.Bricks.ProcessHoffman brick kiln NGservice_request.Industrial Minerals.Ventilation</v>
      </c>
    </row>
    <row r="556" spans="1:116" s="12" customFormat="1" x14ac:dyDescent="0.3">
      <c r="A556" s="10" t="s">
        <v>142</v>
      </c>
      <c r="B556" s="41"/>
      <c r="D556" s="39"/>
      <c r="E556" s="39"/>
      <c r="F556" s="10" t="s">
        <v>146</v>
      </c>
      <c r="G556" s="10" t="s">
        <v>309</v>
      </c>
      <c r="H556" s="11"/>
      <c r="I556" s="10"/>
      <c r="J556" s="10" t="s">
        <v>269</v>
      </c>
      <c r="K556" s="39" t="s">
        <v>38</v>
      </c>
      <c r="L556" s="24"/>
      <c r="M556" s="27" t="s">
        <v>149</v>
      </c>
      <c r="N556" s="37">
        <v>2.5</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10"/>
        <v>.Industrial Minerals.Products.Bricks.ProcessHoffman brick kiln residual oilservice_requestCIMS.Generic Fuels.Fuel Oil</v>
      </c>
    </row>
    <row r="557" spans="1:116" s="12" customFormat="1" x14ac:dyDescent="0.3">
      <c r="A557" s="10" t="s">
        <v>142</v>
      </c>
      <c r="B557" s="41"/>
      <c r="D557" s="39"/>
      <c r="E557" s="39"/>
      <c r="F557" s="10" t="s">
        <v>146</v>
      </c>
      <c r="G557" s="10" t="s">
        <v>309</v>
      </c>
      <c r="H557" s="11"/>
      <c r="I557" s="10"/>
      <c r="J557" s="10" t="s">
        <v>189</v>
      </c>
      <c r="K557" s="39" t="s">
        <v>38</v>
      </c>
      <c r="L557" s="24"/>
      <c r="M557" s="27" t="s">
        <v>149</v>
      </c>
      <c r="N557" s="37">
        <v>1.4499999999999999E-3</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10"/>
        <v>.Industrial Minerals.Products.Bricks.ProcessHoffman brick kiln residual oilservice_request.Industrial Minerals.Ventilation</v>
      </c>
    </row>
    <row r="558" spans="1:116" s="12" customFormat="1" x14ac:dyDescent="0.3">
      <c r="A558" s="10" t="s">
        <v>142</v>
      </c>
      <c r="B558" s="41"/>
      <c r="D558" s="39"/>
      <c r="E558" s="39"/>
      <c r="F558" s="10" t="s">
        <v>146</v>
      </c>
      <c r="G558" s="10" t="s">
        <v>309</v>
      </c>
      <c r="H558" s="11"/>
      <c r="I558" s="10"/>
      <c r="J558" s="10" t="s">
        <v>198</v>
      </c>
      <c r="K558" s="39" t="s">
        <v>38</v>
      </c>
      <c r="L558" s="24"/>
      <c r="M558" s="27" t="s">
        <v>149</v>
      </c>
      <c r="N558" s="37">
        <v>3.7199999999999997E-2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10"/>
        <v>.Industrial Minerals.Products.Bricks.ProcessHoffman brick kiln residual oilservice_request.Industrial Minerals.Conveyance</v>
      </c>
    </row>
    <row r="559" spans="1:116" s="12" customFormat="1" x14ac:dyDescent="0.3">
      <c r="A559" s="10" t="s">
        <v>142</v>
      </c>
      <c r="B559" s="41"/>
      <c r="D559" s="39"/>
      <c r="E559" s="39"/>
      <c r="F559" s="10" t="s">
        <v>146</v>
      </c>
      <c r="G559" s="10" t="s">
        <v>309</v>
      </c>
      <c r="H559" s="11"/>
      <c r="I559" s="10"/>
      <c r="J559" s="10" t="s">
        <v>272</v>
      </c>
      <c r="K559" s="39" t="s">
        <v>38</v>
      </c>
      <c r="L559" s="24"/>
      <c r="M559" s="27" t="s">
        <v>149</v>
      </c>
      <c r="N559" s="37">
        <v>2.9999999999999997E-4</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10"/>
        <v>.Industrial Minerals.Products.Bricks.ProcessHoffman brick kiln residual oilservice_request.Industrial Minerals.Pumping</v>
      </c>
    </row>
    <row r="560" spans="1:116" s="12" customFormat="1" x14ac:dyDescent="0.3">
      <c r="A560" s="10" t="s">
        <v>142</v>
      </c>
      <c r="B560" s="41"/>
      <c r="D560" s="39"/>
      <c r="E560" s="39"/>
      <c r="F560" s="10" t="s">
        <v>146</v>
      </c>
      <c r="G560" s="10" t="s">
        <v>309</v>
      </c>
      <c r="H560" s="11"/>
      <c r="I560" s="10"/>
      <c r="J560" s="10" t="s">
        <v>228</v>
      </c>
      <c r="K560" s="39" t="s">
        <v>38</v>
      </c>
      <c r="L560" s="24"/>
      <c r="M560" s="27" t="s">
        <v>149</v>
      </c>
      <c r="N560" s="37">
        <v>5.6340000000000001E-2</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10"/>
        <v>.Industrial Minerals.Products.Bricks.ProcessHoffman brick kiln residual oilservice_request.Industrial Minerals.Direct Drive</v>
      </c>
    </row>
    <row r="561" spans="1:116" s="12" customFormat="1" x14ac:dyDescent="0.3">
      <c r="A561" s="10" t="s">
        <v>142</v>
      </c>
      <c r="B561" s="41"/>
      <c r="D561" s="39"/>
      <c r="E561" s="39"/>
      <c r="F561" s="10" t="s">
        <v>147</v>
      </c>
      <c r="G561" s="10" t="s">
        <v>309</v>
      </c>
      <c r="H561" s="11"/>
      <c r="I561" s="10"/>
      <c r="J561" s="10" t="s">
        <v>189</v>
      </c>
      <c r="K561" s="39" t="s">
        <v>38</v>
      </c>
      <c r="L561" s="24"/>
      <c r="M561" s="27" t="s">
        <v>149</v>
      </c>
      <c r="N561" s="37">
        <v>1.4499999999999999E-3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10"/>
        <v>.Industrial Minerals.Products.Bricks.ProcessHoffman brick kiln coalservice_request.Industrial Minerals.Ventilation</v>
      </c>
    </row>
    <row r="562" spans="1:116" s="12" customFormat="1" x14ac:dyDescent="0.3">
      <c r="A562" s="10" t="s">
        <v>142</v>
      </c>
      <c r="B562" s="41"/>
      <c r="D562" s="39"/>
      <c r="E562" s="39"/>
      <c r="F562" s="10" t="s">
        <v>147</v>
      </c>
      <c r="G562" s="10" t="s">
        <v>309</v>
      </c>
      <c r="H562" s="11"/>
      <c r="I562" s="10"/>
      <c r="J562" s="10" t="s">
        <v>198</v>
      </c>
      <c r="K562" s="39" t="s">
        <v>38</v>
      </c>
      <c r="L562" s="24"/>
      <c r="M562" s="27" t="s">
        <v>149</v>
      </c>
      <c r="N562" s="37">
        <v>3.7199999999999997E-2</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10"/>
        <v>.Industrial Minerals.Products.Bricks.ProcessHoffman brick kiln coalservice_request.Industrial Minerals.Conveyance</v>
      </c>
    </row>
    <row r="563" spans="1:116" s="12" customFormat="1" x14ac:dyDescent="0.3">
      <c r="A563" s="10" t="s">
        <v>142</v>
      </c>
      <c r="B563" s="41"/>
      <c r="D563" s="39"/>
      <c r="E563" s="39"/>
      <c r="F563" s="10" t="s">
        <v>147</v>
      </c>
      <c r="G563" s="10" t="s">
        <v>309</v>
      </c>
      <c r="H563" s="11"/>
      <c r="I563" s="10"/>
      <c r="J563" s="10" t="s">
        <v>272</v>
      </c>
      <c r="K563" s="39" t="s">
        <v>38</v>
      </c>
      <c r="L563" s="24"/>
      <c r="M563" s="27" t="s">
        <v>149</v>
      </c>
      <c r="N563" s="37">
        <v>2.9999999999999997E-4</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10"/>
        <v>.Industrial Minerals.Products.Bricks.ProcessHoffman brick kiln coalservice_request.Industrial Minerals.Pumping</v>
      </c>
    </row>
    <row r="564" spans="1:116" s="12" customFormat="1" x14ac:dyDescent="0.3">
      <c r="A564" s="10" t="s">
        <v>142</v>
      </c>
      <c r="B564" s="41"/>
      <c r="D564" s="39"/>
      <c r="E564" s="39"/>
      <c r="F564" s="10" t="s">
        <v>147</v>
      </c>
      <c r="G564" s="10" t="s">
        <v>309</v>
      </c>
      <c r="H564" s="11"/>
      <c r="I564" s="10"/>
      <c r="J564" s="10" t="s">
        <v>228</v>
      </c>
      <c r="K564" s="39" t="s">
        <v>38</v>
      </c>
      <c r="L564" s="24"/>
      <c r="M564" s="27" t="s">
        <v>149</v>
      </c>
      <c r="N564" s="37">
        <v>5.6340000000000001E-2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10"/>
        <v>.Industrial Minerals.Products.Bricks.ProcessHoffman brick kiln coalservice_request.Industrial Minerals.Direct Drive</v>
      </c>
    </row>
    <row r="565" spans="1:116" s="12" customFormat="1" x14ac:dyDescent="0.3">
      <c r="A565" s="10" t="s">
        <v>142</v>
      </c>
      <c r="B565" s="41"/>
      <c r="D565" s="39"/>
      <c r="E565" s="39"/>
      <c r="F565" s="10" t="s">
        <v>147</v>
      </c>
      <c r="G565" s="10" t="s">
        <v>309</v>
      </c>
      <c r="H565" s="11"/>
      <c r="I565" s="10"/>
      <c r="J565" s="10" t="s">
        <v>268</v>
      </c>
      <c r="K565" s="39" t="s">
        <v>38</v>
      </c>
      <c r="L565" s="24"/>
      <c r="M565" s="27" t="s">
        <v>149</v>
      </c>
      <c r="N565" s="37">
        <v>2.4</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10"/>
        <v>.Industrial Minerals.Products.Bricks.ProcessHoffman brick kiln coalservice_requestCIMS.Generic Fuels.Coal</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10"/>
        <v/>
      </c>
    </row>
    <row r="567" spans="1:116" s="12" customFormat="1" x14ac:dyDescent="0.3">
      <c r="A567" s="10" t="s">
        <v>148</v>
      </c>
      <c r="B567" s="41"/>
      <c r="D567" s="39"/>
      <c r="E567" s="39"/>
      <c r="F567" s="10" t="s">
        <v>150</v>
      </c>
      <c r="G567" s="10" t="s">
        <v>309</v>
      </c>
      <c r="H567" s="11"/>
      <c r="I567" s="10"/>
      <c r="J567" s="10" t="s">
        <v>168</v>
      </c>
      <c r="K567" s="39" t="s">
        <v>38</v>
      </c>
      <c r="L567" s="24"/>
      <c r="M567" s="27" t="s">
        <v>149</v>
      </c>
      <c r="N567" s="37">
        <v>1.33</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10"/>
        <v>.Industrial Minerals.HeatNG Stdservice_request.Industrial Minerals.Methane Blend</v>
      </c>
    </row>
    <row r="568" spans="1:116" s="12" customFormat="1" x14ac:dyDescent="0.3">
      <c r="A568" s="10" t="s">
        <v>148</v>
      </c>
      <c r="B568" s="41"/>
      <c r="D568" s="39"/>
      <c r="E568" s="39"/>
      <c r="F568" s="10" t="s">
        <v>151</v>
      </c>
      <c r="G568" s="10" t="s">
        <v>309</v>
      </c>
      <c r="H568" s="11"/>
      <c r="I568" s="10"/>
      <c r="J568" s="10" t="s">
        <v>168</v>
      </c>
      <c r="K568" s="39" t="s">
        <v>38</v>
      </c>
      <c r="L568" s="24"/>
      <c r="M568" s="27" t="s">
        <v>149</v>
      </c>
      <c r="N568" s="37">
        <v>1.23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10"/>
        <v>.Industrial Minerals.HeatNG Effservice_request.Industrial Minerals.Methane Blend</v>
      </c>
    </row>
    <row r="569" spans="1:116" s="12" customFormat="1" x14ac:dyDescent="0.3">
      <c r="A569" s="10" t="s">
        <v>148</v>
      </c>
      <c r="B569" s="41"/>
      <c r="D569" s="39"/>
      <c r="E569" s="39"/>
      <c r="F569" s="10" t="s">
        <v>152</v>
      </c>
      <c r="G569" s="10" t="s">
        <v>309</v>
      </c>
      <c r="H569" s="11"/>
      <c r="I569" s="10"/>
      <c r="J569" s="10" t="s">
        <v>269</v>
      </c>
      <c r="K569" s="39" t="s">
        <v>38</v>
      </c>
      <c r="L569" s="24"/>
      <c r="M569" s="27" t="s">
        <v>149</v>
      </c>
      <c r="N569" s="37">
        <v>1.28</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10"/>
        <v>.Industrial Minerals.HeatHFO Stdservice_requestCIMS.Generic Fuels.Fuel Oil</v>
      </c>
    </row>
    <row r="570" spans="1:116" s="12" customFormat="1" x14ac:dyDescent="0.3">
      <c r="A570" s="10" t="s">
        <v>148</v>
      </c>
      <c r="B570" s="41"/>
      <c r="D570" s="39"/>
      <c r="E570" s="39"/>
      <c r="F570" s="10" t="s">
        <v>153</v>
      </c>
      <c r="G570" s="10" t="s">
        <v>309</v>
      </c>
      <c r="H570" s="11"/>
      <c r="I570" s="10"/>
      <c r="J570" s="10" t="s">
        <v>269</v>
      </c>
      <c r="K570" s="39" t="s">
        <v>38</v>
      </c>
      <c r="L570" s="24"/>
      <c r="M570" s="27" t="s">
        <v>149</v>
      </c>
      <c r="N570" s="37">
        <v>1.26</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10"/>
        <v>.Industrial Minerals.HeatHFO Effservice_requestCIMS.Generic Fuels.Fuel Oil</v>
      </c>
    </row>
    <row r="571" spans="1:116" s="12" customFormat="1" x14ac:dyDescent="0.3">
      <c r="A571" s="10" t="s">
        <v>148</v>
      </c>
      <c r="B571" s="41"/>
      <c r="D571" s="39"/>
      <c r="E571" s="39"/>
      <c r="F571" s="10" t="s">
        <v>154</v>
      </c>
      <c r="G571" s="10" t="s">
        <v>309</v>
      </c>
      <c r="H571" s="11"/>
      <c r="I571" s="10"/>
      <c r="J571" s="10" t="s">
        <v>268</v>
      </c>
      <c r="K571" s="39" t="s">
        <v>38</v>
      </c>
      <c r="L571" s="24"/>
      <c r="M571" s="27" t="s">
        <v>149</v>
      </c>
      <c r="N571" s="37">
        <v>1.26</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10"/>
        <v>.Industrial Minerals.HeatCoal Stdservice_requestCIMS.Generic Fuels.Coal</v>
      </c>
    </row>
    <row r="572" spans="1:116" s="12" customFormat="1" x14ac:dyDescent="0.3">
      <c r="A572" s="10" t="s">
        <v>148</v>
      </c>
      <c r="B572" s="41"/>
      <c r="D572" s="39"/>
      <c r="E572" s="39"/>
      <c r="F572" s="10" t="s">
        <v>155</v>
      </c>
      <c r="G572" s="10" t="s">
        <v>309</v>
      </c>
      <c r="H572" s="11"/>
      <c r="I572" s="10"/>
      <c r="J572" s="10" t="s">
        <v>270</v>
      </c>
      <c r="K572" s="39" t="s">
        <v>38</v>
      </c>
      <c r="L572" s="24"/>
      <c r="M572" s="27" t="s">
        <v>149</v>
      </c>
      <c r="N572" s="37">
        <v>1.21</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10"/>
        <v>.Industrial Minerals.Heatcoke Stdservice_requestCIMS.Generic Fuels.Petroleum Coke</v>
      </c>
    </row>
    <row r="573" spans="1:116" s="12" customFormat="1" x14ac:dyDescent="0.3">
      <c r="A573" s="10" t="s">
        <v>148</v>
      </c>
      <c r="B573" s="41"/>
      <c r="D573" s="39"/>
      <c r="E573" s="39"/>
      <c r="F573" s="10" t="s">
        <v>156</v>
      </c>
      <c r="G573" s="10" t="s">
        <v>309</v>
      </c>
      <c r="H573" s="11"/>
      <c r="I573" s="10"/>
      <c r="J573" s="10" t="s">
        <v>271</v>
      </c>
      <c r="K573" s="39" t="s">
        <v>38</v>
      </c>
      <c r="L573" s="24"/>
      <c r="M573" s="27" t="s">
        <v>149</v>
      </c>
      <c r="N573" s="37">
        <v>1.41</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10"/>
        <v>.Industrial Minerals.Heatwaste fuel Stdservice_requestCIMS.Generic Fuels.Waste Fuel</v>
      </c>
    </row>
    <row r="574" spans="1:116" s="12" customFormat="1" x14ac:dyDescent="0.3">
      <c r="A574" s="10" t="s">
        <v>148</v>
      </c>
      <c r="B574" s="41"/>
      <c r="D574" s="39"/>
      <c r="E574" s="39"/>
      <c r="F574" s="10" t="s">
        <v>157</v>
      </c>
      <c r="G574" s="10" t="s">
        <v>309</v>
      </c>
      <c r="H574" s="11"/>
      <c r="I574" s="10"/>
      <c r="J574" s="10" t="s">
        <v>274</v>
      </c>
      <c r="K574" s="39" t="s">
        <v>38</v>
      </c>
      <c r="L574" s="24"/>
      <c r="M574" s="27" t="s">
        <v>149</v>
      </c>
      <c r="N574" s="37">
        <v>1.23</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10"/>
        <v>.Industrial Minerals.HeatNG Eff with CCSservice_requestCIMS.Generic Fuels.Natural Gas</v>
      </c>
    </row>
    <row r="575" spans="1:116" s="12" customFormat="1" x14ac:dyDescent="0.3">
      <c r="A575" s="10" t="s">
        <v>148</v>
      </c>
      <c r="B575" s="41"/>
      <c r="D575" s="39"/>
      <c r="E575" s="39"/>
      <c r="F575" s="10" t="s">
        <v>157</v>
      </c>
      <c r="G575" s="10" t="s">
        <v>309</v>
      </c>
      <c r="H575" s="11"/>
      <c r="I575" s="10"/>
      <c r="J575" s="10" t="s">
        <v>175</v>
      </c>
      <c r="K575" s="39" t="s">
        <v>38</v>
      </c>
      <c r="L575" s="24" t="s">
        <v>277</v>
      </c>
      <c r="M575" s="27" t="s">
        <v>176</v>
      </c>
      <c r="N575" s="37">
        <v>6.0233737624003643E-2</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10"/>
        <v>.Industrial Minerals.HeatNG Eff with CCSservice_request.Industrial Minerals.CCS</v>
      </c>
    </row>
    <row r="576" spans="1:116" s="12" customFormat="1" x14ac:dyDescent="0.3">
      <c r="A576" s="10" t="s">
        <v>148</v>
      </c>
      <c r="B576" s="41"/>
      <c r="D576" s="39"/>
      <c r="E576" s="39"/>
      <c r="F576" s="10" t="s">
        <v>158</v>
      </c>
      <c r="G576" s="10" t="s">
        <v>309</v>
      </c>
      <c r="H576" s="11"/>
      <c r="I576" s="10"/>
      <c r="J576" s="10" t="s">
        <v>268</v>
      </c>
      <c r="K576" s="39" t="s">
        <v>38</v>
      </c>
      <c r="L576" s="24"/>
      <c r="M576" s="27" t="s">
        <v>149</v>
      </c>
      <c r="N576" s="37">
        <v>1.26</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10"/>
        <v>.Industrial Minerals.HeatCoal Std with CCSservice_requestCIMS.Generic Fuels.Coal</v>
      </c>
    </row>
    <row r="577" spans="1:116" s="12" customFormat="1" x14ac:dyDescent="0.3">
      <c r="A577" s="10" t="s">
        <v>148</v>
      </c>
      <c r="B577" s="41"/>
      <c r="D577" s="39"/>
      <c r="E577" s="39"/>
      <c r="F577" s="10" t="s">
        <v>158</v>
      </c>
      <c r="G577" s="10" t="s">
        <v>309</v>
      </c>
      <c r="H577" s="11"/>
      <c r="I577" s="10"/>
      <c r="J577" s="10" t="s">
        <v>175</v>
      </c>
      <c r="K577" s="39" t="s">
        <v>38</v>
      </c>
      <c r="L577" s="24" t="s">
        <v>278</v>
      </c>
      <c r="M577" s="27" t="s">
        <v>176</v>
      </c>
      <c r="N577" s="37">
        <v>0.102588642258838</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10"/>
        <v>.Industrial Minerals.HeatCoal Std with CCSservice_request.Industrial Minerals.CCS</v>
      </c>
    </row>
    <row r="578" spans="1:116" s="12" customFormat="1" x14ac:dyDescent="0.3">
      <c r="A578" s="10" t="s">
        <v>148</v>
      </c>
      <c r="B578" s="41"/>
      <c r="D578" s="39"/>
      <c r="E578" s="39"/>
      <c r="F578" s="10" t="s">
        <v>159</v>
      </c>
      <c r="G578" s="10" t="s">
        <v>309</v>
      </c>
      <c r="H578" s="11"/>
      <c r="I578" s="10"/>
      <c r="J578" s="10" t="s">
        <v>279</v>
      </c>
      <c r="K578" s="39" t="s">
        <v>38</v>
      </c>
      <c r="L578" s="24"/>
      <c r="M578" s="27" t="s">
        <v>149</v>
      </c>
      <c r="N578" s="37">
        <v>1.23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10"/>
        <v>.Industrial Minerals.Heathydrogen Effservice_request.Hydrogen</v>
      </c>
    </row>
    <row r="579" spans="1:116" s="12" customFormat="1" x14ac:dyDescent="0.3">
      <c r="A579" s="10" t="s">
        <v>148</v>
      </c>
      <c r="B579" s="41"/>
      <c r="D579" s="39"/>
      <c r="E579" s="39"/>
      <c r="F579" s="10" t="s">
        <v>160</v>
      </c>
      <c r="G579" s="10" t="s">
        <v>309</v>
      </c>
      <c r="H579" s="11"/>
      <c r="I579" s="10"/>
      <c r="J579" s="10" t="s">
        <v>280</v>
      </c>
      <c r="K579" s="39" t="s">
        <v>38</v>
      </c>
      <c r="L579" s="24"/>
      <c r="M579" s="27" t="s">
        <v>149</v>
      </c>
      <c r="N579" s="37">
        <v>1.5066999999999999</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1">_xlfn.CONCAT(A579,C579,F579:J579)</f>
        <v>.Industrial Minerals.HeatBiomass Stdservice_requestCIMS.Generic Fuels.Solid Biomass</v>
      </c>
    </row>
    <row r="580" spans="1:116" s="12" customFormat="1" x14ac:dyDescent="0.3">
      <c r="A580" s="10" t="s">
        <v>148</v>
      </c>
      <c r="B580" s="41"/>
      <c r="D580" s="39"/>
      <c r="E580" s="39"/>
      <c r="F580" s="10" t="s">
        <v>161</v>
      </c>
      <c r="G580" s="10" t="s">
        <v>309</v>
      </c>
      <c r="H580" s="11"/>
      <c r="I580" s="10"/>
      <c r="J580" s="10" t="s">
        <v>269</v>
      </c>
      <c r="K580" s="39" t="s">
        <v>38</v>
      </c>
      <c r="L580" s="24"/>
      <c r="M580" s="27" t="s">
        <v>149</v>
      </c>
      <c r="N580" s="37">
        <v>1.4</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1"/>
        <v>.Industrial Minerals.HeatOilservice_requestCIMS.Generic Fuels.Fuel Oil</v>
      </c>
    </row>
    <row r="581" spans="1:116" s="12" customFormat="1" x14ac:dyDescent="0.3">
      <c r="A581" s="10" t="s">
        <v>148</v>
      </c>
      <c r="B581" s="41"/>
      <c r="D581" s="39"/>
      <c r="E581" s="39"/>
      <c r="F581" s="10" t="s">
        <v>161</v>
      </c>
      <c r="G581" s="10" t="s">
        <v>309</v>
      </c>
      <c r="H581" s="11"/>
      <c r="I581" s="10"/>
      <c r="J581" s="10" t="s">
        <v>265</v>
      </c>
      <c r="K581" s="39" t="s">
        <v>38</v>
      </c>
      <c r="L581" s="24"/>
      <c r="M581" s="27" t="s">
        <v>149</v>
      </c>
      <c r="N581" s="37">
        <v>-0.2</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1"/>
        <v>.Industrial Minerals.HeatOilservice_request.Electricity</v>
      </c>
    </row>
    <row r="582" spans="1:116" s="12" customFormat="1" x14ac:dyDescent="0.3">
      <c r="A582" s="10" t="s">
        <v>148</v>
      </c>
      <c r="B582" s="41"/>
      <c r="D582" s="39"/>
      <c r="E582" s="39"/>
      <c r="F582" s="10" t="s">
        <v>162</v>
      </c>
      <c r="G582" s="10" t="s">
        <v>309</v>
      </c>
      <c r="H582" s="11"/>
      <c r="I582" s="10"/>
      <c r="J582" s="10" t="s">
        <v>269</v>
      </c>
      <c r="K582" s="39" t="s">
        <v>38</v>
      </c>
      <c r="L582" s="24"/>
      <c r="M582" s="27" t="s">
        <v>149</v>
      </c>
      <c r="N582" s="37">
        <v>1.25</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1"/>
        <v>.Industrial Minerals.HeatHFO IIIservice_requestCIMS.Generic Fuels.Fuel Oil</v>
      </c>
    </row>
    <row r="583" spans="1:116" s="12" customFormat="1" x14ac:dyDescent="0.3">
      <c r="A583" s="10" t="s">
        <v>148</v>
      </c>
      <c r="B583" s="41"/>
      <c r="D583" s="39"/>
      <c r="E583" s="39"/>
      <c r="F583" s="10" t="s">
        <v>162</v>
      </c>
      <c r="G583" s="10" t="s">
        <v>309</v>
      </c>
      <c r="H583" s="11"/>
      <c r="I583" s="10"/>
      <c r="J583" s="10" t="s">
        <v>265</v>
      </c>
      <c r="K583" s="39" t="s">
        <v>38</v>
      </c>
      <c r="L583" s="24"/>
      <c r="M583" s="27" t="s">
        <v>149</v>
      </c>
      <c r="N583" s="37">
        <v>-0.14000000000000001</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1"/>
        <v>.Industrial Minerals.HeatHFO IIIservice_request.Electricity</v>
      </c>
    </row>
    <row r="584" spans="1:116" s="12" customFormat="1" x14ac:dyDescent="0.3">
      <c r="A584" s="10" t="s">
        <v>148</v>
      </c>
      <c r="B584" s="41"/>
      <c r="D584" s="39"/>
      <c r="E584" s="39"/>
      <c r="F584" s="10" t="s">
        <v>163</v>
      </c>
      <c r="G584" s="10" t="s">
        <v>309</v>
      </c>
      <c r="H584" s="11"/>
      <c r="I584" s="10"/>
      <c r="J584" s="10" t="s">
        <v>168</v>
      </c>
      <c r="K584" s="39" t="s">
        <v>38</v>
      </c>
      <c r="L584" s="24"/>
      <c r="M584" s="27" t="s">
        <v>149</v>
      </c>
      <c r="N584" s="37">
        <v>1.05</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1"/>
        <v>.Industrial Minerals.HeatNG 40Hservice_request.Industrial Minerals.Methane Blend</v>
      </c>
    </row>
    <row r="585" spans="1:116" s="12" customFormat="1" x14ac:dyDescent="0.3">
      <c r="A585" s="10" t="s">
        <v>148</v>
      </c>
      <c r="B585" s="41"/>
      <c r="D585" s="39"/>
      <c r="E585" s="39"/>
      <c r="F585" s="10" t="s">
        <v>163</v>
      </c>
      <c r="G585" s="10" t="s">
        <v>309</v>
      </c>
      <c r="H585" s="11"/>
      <c r="I585" s="10"/>
      <c r="J585" s="10" t="s">
        <v>265</v>
      </c>
      <c r="K585" s="39" t="s">
        <v>38</v>
      </c>
      <c r="L585" s="24"/>
      <c r="M585" s="27" t="s">
        <v>149</v>
      </c>
      <c r="N585" s="37">
        <v>-0.18</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1"/>
        <v>.Industrial Minerals.HeatNG 40Hservice_request.Electricity</v>
      </c>
    </row>
    <row r="586" spans="1:116" s="12" customFormat="1" x14ac:dyDescent="0.3">
      <c r="A586" s="10" t="s">
        <v>148</v>
      </c>
      <c r="B586" s="41"/>
      <c r="D586" s="39"/>
      <c r="E586" s="39"/>
      <c r="F586" s="10" t="s">
        <v>164</v>
      </c>
      <c r="G586" s="10" t="s">
        <v>309</v>
      </c>
      <c r="H586" s="11"/>
      <c r="I586" s="10"/>
      <c r="J586" s="10" t="s">
        <v>168</v>
      </c>
      <c r="K586" s="39" t="s">
        <v>38</v>
      </c>
      <c r="L586" s="24"/>
      <c r="M586" s="27" t="s">
        <v>149</v>
      </c>
      <c r="N586" s="37">
        <v>1.05</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1"/>
        <v>.Industrial Minerals.HeatNG 10Hservice_request.Industrial Minerals.Methane Blend</v>
      </c>
    </row>
    <row r="587" spans="1:116" s="12" customFormat="1" x14ac:dyDescent="0.3">
      <c r="A587" s="10" t="s">
        <v>148</v>
      </c>
      <c r="B587" s="41"/>
      <c r="D587" s="39"/>
      <c r="E587" s="39"/>
      <c r="F587" s="10" t="s">
        <v>164</v>
      </c>
      <c r="G587" s="10" t="s">
        <v>309</v>
      </c>
      <c r="H587" s="11"/>
      <c r="I587" s="10"/>
      <c r="J587" s="10" t="s">
        <v>265</v>
      </c>
      <c r="K587" s="39" t="s">
        <v>38</v>
      </c>
      <c r="L587" s="24"/>
      <c r="M587" s="27" t="s">
        <v>149</v>
      </c>
      <c r="N587" s="37">
        <v>-0.18</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1"/>
        <v>.Industrial Minerals.HeatNG 10Hservice_request.Electricity</v>
      </c>
    </row>
    <row r="588" spans="1:116" s="12" customFormat="1" x14ac:dyDescent="0.3">
      <c r="A588" s="10" t="s">
        <v>148</v>
      </c>
      <c r="B588" s="41"/>
      <c r="D588" s="39"/>
      <c r="E588" s="39"/>
      <c r="F588" s="10" t="s">
        <v>165</v>
      </c>
      <c r="G588" s="10" t="s">
        <v>309</v>
      </c>
      <c r="H588" s="11"/>
      <c r="I588" s="10"/>
      <c r="J588" s="10" t="s">
        <v>168</v>
      </c>
      <c r="K588" s="39" t="s">
        <v>38</v>
      </c>
      <c r="L588" s="24"/>
      <c r="M588" s="27" t="s">
        <v>149</v>
      </c>
      <c r="N588" s="37">
        <v>1.37</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1"/>
        <v>.Industrial Minerals.HeatNG 40Lservice_request.Industrial Minerals.Methane Blend</v>
      </c>
    </row>
    <row r="589" spans="1:116" s="12" customFormat="1" x14ac:dyDescent="0.3">
      <c r="A589" s="10" t="s">
        <v>148</v>
      </c>
      <c r="B589" s="41"/>
      <c r="D589" s="39"/>
      <c r="E589" s="39"/>
      <c r="F589" s="10" t="s">
        <v>165</v>
      </c>
      <c r="G589" s="10" t="s">
        <v>309</v>
      </c>
      <c r="H589" s="11"/>
      <c r="I589" s="10"/>
      <c r="J589" s="10" t="s">
        <v>265</v>
      </c>
      <c r="K589" s="39" t="s">
        <v>38</v>
      </c>
      <c r="L589" s="24"/>
      <c r="M589" s="27" t="s">
        <v>149</v>
      </c>
      <c r="N589" s="37">
        <v>-0.28999999999999998</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1"/>
        <v>.Industrial Minerals.HeatNG 40Lservice_request.Electricity</v>
      </c>
    </row>
    <row r="590" spans="1:116" s="12" customFormat="1" x14ac:dyDescent="0.3">
      <c r="A590" s="10" t="s">
        <v>148</v>
      </c>
      <c r="B590" s="41"/>
      <c r="D590" s="39"/>
      <c r="E590" s="39"/>
      <c r="F590" s="10" t="s">
        <v>166</v>
      </c>
      <c r="G590" s="10" t="s">
        <v>309</v>
      </c>
      <c r="H590" s="11"/>
      <c r="I590" s="10"/>
      <c r="J590" s="10" t="s">
        <v>168</v>
      </c>
      <c r="K590" s="39" t="s">
        <v>38</v>
      </c>
      <c r="L590" s="24"/>
      <c r="M590" s="27" t="s">
        <v>149</v>
      </c>
      <c r="N590" s="37">
        <v>1.37</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1"/>
        <v>.Industrial Minerals.HeatNG 10Lservice_request.Industrial Minerals.Methane Blend</v>
      </c>
    </row>
    <row r="591" spans="1:116" s="12" customFormat="1" x14ac:dyDescent="0.3">
      <c r="A591" s="10" t="s">
        <v>148</v>
      </c>
      <c r="B591" s="41"/>
      <c r="D591" s="39"/>
      <c r="E591" s="39"/>
      <c r="F591" s="10" t="s">
        <v>166</v>
      </c>
      <c r="G591" s="10" t="s">
        <v>309</v>
      </c>
      <c r="H591" s="11"/>
      <c r="I591" s="10"/>
      <c r="J591" s="10" t="s">
        <v>265</v>
      </c>
      <c r="K591" s="39" t="s">
        <v>38</v>
      </c>
      <c r="L591" s="24"/>
      <c r="M591" s="27" t="s">
        <v>149</v>
      </c>
      <c r="N591" s="37">
        <v>-0.28999999999999998</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1"/>
        <v>.Industrial Minerals.HeatNG 10Lservice_request.Electricity</v>
      </c>
    </row>
    <row r="592" spans="1:116" s="12" customFormat="1" x14ac:dyDescent="0.3">
      <c r="A592" s="10" t="s">
        <v>148</v>
      </c>
      <c r="B592" s="41"/>
      <c r="D592" s="39"/>
      <c r="E592" s="39"/>
      <c r="F592" s="10" t="s">
        <v>167</v>
      </c>
      <c r="G592" s="10" t="s">
        <v>309</v>
      </c>
      <c r="H592" s="11"/>
      <c r="I592" s="10"/>
      <c r="J592" s="10" t="s">
        <v>168</v>
      </c>
      <c r="K592" s="39" t="s">
        <v>38</v>
      </c>
      <c r="L592" s="24"/>
      <c r="M592" s="27" t="s">
        <v>149</v>
      </c>
      <c r="N592" s="37">
        <v>1.1499999999999999</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1"/>
        <v>.Industrial Minerals.HeatSI NG6service_request.Industrial Minerals.Methane Blend</v>
      </c>
    </row>
    <row r="593" spans="1:116" s="12" customFormat="1" x14ac:dyDescent="0.3">
      <c r="A593" s="10" t="s">
        <v>148</v>
      </c>
      <c r="B593" s="41"/>
      <c r="D593" s="39"/>
      <c r="E593" s="39"/>
      <c r="F593" s="10" t="s">
        <v>167</v>
      </c>
      <c r="G593" s="10" t="s">
        <v>309</v>
      </c>
      <c r="H593" s="11"/>
      <c r="I593" s="10"/>
      <c r="J593" s="10" t="s">
        <v>265</v>
      </c>
      <c r="K593" s="39" t="s">
        <v>38</v>
      </c>
      <c r="L593" s="24"/>
      <c r="M593" s="27" t="s">
        <v>149</v>
      </c>
      <c r="N593" s="37">
        <v>-0.28999999999999998</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1"/>
        <v>.Industrial Minerals.HeatSI NG6service_request.Electricity</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1"/>
        <v/>
      </c>
    </row>
    <row r="595" spans="1:116" s="12" customFormat="1" x14ac:dyDescent="0.3">
      <c r="A595" s="10" t="s">
        <v>168</v>
      </c>
      <c r="B595" s="41"/>
      <c r="D595" s="39"/>
      <c r="E595" s="39"/>
      <c r="F595" s="10" t="s">
        <v>169</v>
      </c>
      <c r="G595" s="10" t="s">
        <v>309</v>
      </c>
      <c r="H595" s="11"/>
      <c r="I595" s="10"/>
      <c r="J595" s="10" t="s">
        <v>274</v>
      </c>
      <c r="K595" s="39" t="s">
        <v>38</v>
      </c>
      <c r="L595" s="24"/>
      <c r="M595" s="27" t="s">
        <v>149</v>
      </c>
      <c r="N595" s="37">
        <v>1</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1"/>
        <v>.Industrial Minerals.Methane BlendNGservice_requestCIMS.Generic Fuels.Natural Gas</v>
      </c>
    </row>
    <row r="596" spans="1:116" s="12" customFormat="1" x14ac:dyDescent="0.3">
      <c r="A596" s="10" t="s">
        <v>168</v>
      </c>
      <c r="B596" s="41"/>
      <c r="D596" s="39"/>
      <c r="E596" s="39"/>
      <c r="F596" s="10" t="s">
        <v>170</v>
      </c>
      <c r="G596" s="10" t="s">
        <v>309</v>
      </c>
      <c r="H596" s="11"/>
      <c r="I596" s="10"/>
      <c r="J596" s="10" t="s">
        <v>281</v>
      </c>
      <c r="K596" s="39" t="s">
        <v>38</v>
      </c>
      <c r="L596" s="24"/>
      <c r="M596" s="27" t="s">
        <v>149</v>
      </c>
      <c r="N596" s="37">
        <v>1</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1"/>
        <v>.Industrial Minerals.Methane BlendBiogasservice_requestCIMS.Generic Fuels.Biogas</v>
      </c>
    </row>
    <row r="597" spans="1:116" s="12" customFormat="1" x14ac:dyDescent="0.3">
      <c r="A597" s="10" t="s">
        <v>168</v>
      </c>
      <c r="B597" s="41"/>
      <c r="D597" s="39"/>
      <c r="E597" s="39"/>
      <c r="F597" s="52" t="s">
        <v>172</v>
      </c>
      <c r="G597" s="10" t="s">
        <v>309</v>
      </c>
      <c r="H597" s="11"/>
      <c r="I597" s="10"/>
      <c r="J597" t="s">
        <v>280</v>
      </c>
      <c r="K597" s="39" t="s">
        <v>38</v>
      </c>
      <c r="L597" s="24"/>
      <c r="M597" s="27" t="s">
        <v>149</v>
      </c>
      <c r="N597" s="37">
        <v>1</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1"/>
        <v>.Industrial Minerals.Methane BlendBiomass Gasificationservice_requestCIMS.Generic Fuels.Solid Biomass</v>
      </c>
    </row>
    <row r="598" spans="1:116" s="12" customFormat="1" x14ac:dyDescent="0.3">
      <c r="A598" s="10" t="s">
        <v>168</v>
      </c>
      <c r="B598" s="41"/>
      <c r="D598" s="39"/>
      <c r="E598" s="39"/>
      <c r="F598" s="52" t="s">
        <v>174</v>
      </c>
      <c r="G598" s="10" t="s">
        <v>309</v>
      </c>
      <c r="H598" s="11"/>
      <c r="I598" s="10"/>
      <c r="J598" s="10" t="s">
        <v>279</v>
      </c>
      <c r="K598" s="39" t="s">
        <v>38</v>
      </c>
      <c r="L598" s="24"/>
      <c r="M598" s="27" t="s">
        <v>149</v>
      </c>
      <c r="N598" s="37">
        <v>1</v>
      </c>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1"/>
        <v>.Industrial Minerals.Methane BlendH2service_request.Hydrogen</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1"/>
        <v/>
      </c>
    </row>
    <row r="600" spans="1:116" s="12" customFormat="1" x14ac:dyDescent="0.3">
      <c r="A600" s="10" t="s">
        <v>175</v>
      </c>
      <c r="B600" s="41"/>
      <c r="D600" s="39"/>
      <c r="E600" s="39"/>
      <c r="F600" s="10" t="s">
        <v>177</v>
      </c>
      <c r="G600" s="10" t="s">
        <v>309</v>
      </c>
      <c r="H600" s="11"/>
      <c r="I600" s="10"/>
      <c r="J600" s="10" t="s">
        <v>282</v>
      </c>
      <c r="K600" s="39" t="s">
        <v>178</v>
      </c>
      <c r="L600" s="24" t="s">
        <v>283</v>
      </c>
      <c r="M600" s="27" t="s">
        <v>284</v>
      </c>
      <c r="N600" s="37">
        <v>8.4480368436847506</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1"/>
        <v>.Industrial Minerals.CCSCCSservice_requestCIMS.Generic Fuels.VOM</v>
      </c>
    </row>
    <row r="601" spans="1:116" s="12" customFormat="1" x14ac:dyDescent="0.3">
      <c r="A601" s="10" t="s">
        <v>175</v>
      </c>
      <c r="B601" s="41"/>
      <c r="D601" s="39"/>
      <c r="E601" s="39"/>
      <c r="F601" s="10" t="s">
        <v>177</v>
      </c>
      <c r="G601" s="10" t="s">
        <v>309</v>
      </c>
      <c r="H601" s="11"/>
      <c r="I601" s="10"/>
      <c r="J601" s="10" t="s">
        <v>274</v>
      </c>
      <c r="K601" s="39"/>
      <c r="L601" s="24"/>
      <c r="M601" s="27" t="s">
        <v>149</v>
      </c>
      <c r="N601" s="37">
        <f>N602+N603</f>
        <v>4.8409194529911552</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1"/>
        <v>.Industrial Minerals.CCSCCSservice_requestCIMS.Generic Fuels.Natural Gas</v>
      </c>
    </row>
    <row r="602" spans="1:116" s="12" customFormat="1" x14ac:dyDescent="0.3">
      <c r="A602" s="10"/>
      <c r="B602" s="41"/>
      <c r="D602" s="39"/>
      <c r="E602" s="39"/>
      <c r="F602" s="10"/>
      <c r="G602" s="10"/>
      <c r="H602" s="11"/>
      <c r="I602" s="10"/>
      <c r="J602" s="10"/>
      <c r="K602" s="39" t="s">
        <v>178</v>
      </c>
      <c r="L602" s="24" t="s">
        <v>285</v>
      </c>
      <c r="M602" s="27" t="s">
        <v>149</v>
      </c>
      <c r="N602" s="37">
        <v>1.103478033927795</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1"/>
        <v/>
      </c>
    </row>
    <row r="603" spans="1:116" s="12" customFormat="1" x14ac:dyDescent="0.3">
      <c r="A603" s="10"/>
      <c r="B603" s="41"/>
      <c r="D603" s="39"/>
      <c r="E603" s="39"/>
      <c r="F603" s="10"/>
      <c r="G603" s="10"/>
      <c r="H603" s="11"/>
      <c r="I603" s="10"/>
      <c r="J603" s="10"/>
      <c r="K603" s="39" t="s">
        <v>178</v>
      </c>
      <c r="L603" s="24" t="s">
        <v>286</v>
      </c>
      <c r="M603" s="27" t="s">
        <v>149</v>
      </c>
      <c r="N603" s="37">
        <v>3.73744141906336</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1"/>
        <v/>
      </c>
    </row>
    <row r="604" spans="1:116" s="12" customFormat="1" x14ac:dyDescent="0.3">
      <c r="A604" s="10" t="s">
        <v>175</v>
      </c>
      <c r="B604" s="41"/>
      <c r="D604" s="39"/>
      <c r="E604" s="39"/>
      <c r="F604" s="10" t="s">
        <v>177</v>
      </c>
      <c r="G604" s="10" t="s">
        <v>309</v>
      </c>
      <c r="H604" s="11"/>
      <c r="I604" s="10"/>
      <c r="J604" t="s">
        <v>287</v>
      </c>
      <c r="K604" s="39" t="s">
        <v>178</v>
      </c>
      <c r="L604" s="24" t="s">
        <v>288</v>
      </c>
      <c r="M604" s="27" t="s">
        <v>176</v>
      </c>
      <c r="N604" s="37">
        <v>1.11335610160274</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1"/>
        <v>.Industrial Minerals.CCSCCSservice_requestCIMS.Transmission.CCS TS BC</v>
      </c>
    </row>
    <row r="605" spans="1:116" s="12" customFormat="1" x14ac:dyDescent="0.3">
      <c r="A605" s="10" t="s">
        <v>175</v>
      </c>
      <c r="B605" s="41"/>
      <c r="D605" s="39"/>
      <c r="E605" s="39"/>
      <c r="F605" s="10" t="s">
        <v>177</v>
      </c>
      <c r="G605" s="10" t="s">
        <v>309</v>
      </c>
      <c r="H605" s="11"/>
      <c r="I605" s="10"/>
      <c r="J605" s="10" t="s">
        <v>289</v>
      </c>
      <c r="K605" s="39" t="s">
        <v>178</v>
      </c>
      <c r="L605" s="24" t="s">
        <v>288</v>
      </c>
      <c r="M605" s="27" t="s">
        <v>176</v>
      </c>
      <c r="N605" s="37">
        <v>1.11335610160274</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1"/>
        <v>.Industrial Minerals.CCSCCSservice_requestCIMS.Transmission.CCS TS AB</v>
      </c>
    </row>
    <row r="606" spans="1:116" s="12" customFormat="1" x14ac:dyDescent="0.3">
      <c r="A606" s="10" t="s">
        <v>175</v>
      </c>
      <c r="B606" s="41"/>
      <c r="D606" s="39"/>
      <c r="E606" s="39"/>
      <c r="F606" s="10" t="s">
        <v>177</v>
      </c>
      <c r="G606" s="10" t="s">
        <v>309</v>
      </c>
      <c r="H606" s="11"/>
      <c r="I606" s="10"/>
      <c r="J606" s="10" t="s">
        <v>290</v>
      </c>
      <c r="K606" s="39" t="s">
        <v>178</v>
      </c>
      <c r="L606" s="24" t="s">
        <v>288</v>
      </c>
      <c r="M606" s="27" t="s">
        <v>176</v>
      </c>
      <c r="N606" s="37">
        <v>1.11335610160274</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1"/>
        <v>.Industrial Minerals.CCSCCSservice_requestCIMS.Transmission.CCS TS SK</v>
      </c>
    </row>
    <row r="607" spans="1:116" s="12" customFormat="1" x14ac:dyDescent="0.3">
      <c r="A607" s="10" t="s">
        <v>175</v>
      </c>
      <c r="B607" s="41"/>
      <c r="D607" s="39"/>
      <c r="E607" s="39"/>
      <c r="F607" s="10" t="s">
        <v>177</v>
      </c>
      <c r="G607" s="10" t="s">
        <v>309</v>
      </c>
      <c r="H607" s="11"/>
      <c r="I607" s="10"/>
      <c r="J607" s="10" t="s">
        <v>291</v>
      </c>
      <c r="K607" s="39" t="s">
        <v>178</v>
      </c>
      <c r="L607" s="24" t="s">
        <v>288</v>
      </c>
      <c r="M607" s="27" t="s">
        <v>176</v>
      </c>
      <c r="N607" s="37">
        <v>1.11335610160274</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1"/>
        <v>.Industrial Minerals.CCSCCSservice_requestCIMS.Transmission.CCS TS MB</v>
      </c>
    </row>
    <row r="608" spans="1:116" s="12" customFormat="1" x14ac:dyDescent="0.3">
      <c r="A608" s="10" t="s">
        <v>175</v>
      </c>
      <c r="B608" s="41"/>
      <c r="D608" s="39"/>
      <c r="E608" s="39"/>
      <c r="F608" s="10" t="s">
        <v>177</v>
      </c>
      <c r="G608" s="10" t="s">
        <v>309</v>
      </c>
      <c r="H608" s="11"/>
      <c r="I608" s="10"/>
      <c r="J608" s="10" t="s">
        <v>292</v>
      </c>
      <c r="K608" s="39" t="s">
        <v>178</v>
      </c>
      <c r="L608" s="24" t="s">
        <v>288</v>
      </c>
      <c r="M608" s="27" t="s">
        <v>176</v>
      </c>
      <c r="N608" s="37">
        <v>1.11335610160274</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1"/>
        <v>.Industrial Minerals.CCSCCSservice_requestCIMS.Transmission.CCS TS ON</v>
      </c>
    </row>
    <row r="609" spans="1:116" s="12" customFormat="1" x14ac:dyDescent="0.3">
      <c r="A609" s="10" t="s">
        <v>175</v>
      </c>
      <c r="B609" s="41"/>
      <c r="D609" s="39"/>
      <c r="E609" s="39"/>
      <c r="F609" s="10" t="s">
        <v>177</v>
      </c>
      <c r="G609" s="10" t="s">
        <v>309</v>
      </c>
      <c r="H609" s="11"/>
      <c r="I609" s="10"/>
      <c r="J609" s="10" t="s">
        <v>293</v>
      </c>
      <c r="K609" s="39" t="s">
        <v>178</v>
      </c>
      <c r="L609" s="24" t="s">
        <v>288</v>
      </c>
      <c r="M609" s="27" t="s">
        <v>176</v>
      </c>
      <c r="N609" s="37">
        <v>1.11335610160274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1"/>
        <v>.Industrial Minerals.CCSCCSservice_requestCIMS.Transmission.CCS TS QC</v>
      </c>
    </row>
    <row r="610" spans="1:116" s="12" customFormat="1" x14ac:dyDescent="0.3">
      <c r="A610" s="10" t="s">
        <v>175</v>
      </c>
      <c r="B610" s="41"/>
      <c r="D610" s="39"/>
      <c r="E610" s="39"/>
      <c r="F610" s="10" t="s">
        <v>177</v>
      </c>
      <c r="G610" s="10" t="s">
        <v>309</v>
      </c>
      <c r="H610" s="11"/>
      <c r="I610" s="10"/>
      <c r="J610" s="10" t="s">
        <v>294</v>
      </c>
      <c r="K610" s="39" t="s">
        <v>178</v>
      </c>
      <c r="L610" s="24" t="s">
        <v>288</v>
      </c>
      <c r="M610" s="27" t="s">
        <v>176</v>
      </c>
      <c r="N610" s="37">
        <v>1.11335610160274</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1"/>
        <v>.Industrial Minerals.CCSCCSservice_requestCIMS.Transmission.CCS TS AT</v>
      </c>
    </row>
    <row r="611" spans="1:116" s="12" customFormat="1" x14ac:dyDescent="0.3">
      <c r="A611" s="10" t="s">
        <v>175</v>
      </c>
      <c r="B611" s="41"/>
      <c r="D611" s="39"/>
      <c r="E611" s="39"/>
      <c r="F611" s="10" t="s">
        <v>177</v>
      </c>
      <c r="G611" s="10" t="s">
        <v>312</v>
      </c>
      <c r="H611" s="11" t="s">
        <v>262</v>
      </c>
      <c r="I611" s="10" t="s">
        <v>295</v>
      </c>
      <c r="J611" s="10"/>
      <c r="K611" s="39"/>
      <c r="L611" s="24"/>
      <c r="M611" s="27" t="s">
        <v>261</v>
      </c>
      <c r="N611" s="37">
        <v>0.9</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1"/>
        <v>.Industrial Minerals.CCSCCSemissions_removalCO2Combustion</v>
      </c>
    </row>
    <row r="612" spans="1:116" s="12" customFormat="1" x14ac:dyDescent="0.3">
      <c r="A612" s="10" t="s">
        <v>175</v>
      </c>
      <c r="B612" s="41"/>
      <c r="D612" s="39"/>
      <c r="E612" s="39"/>
      <c r="F612" s="10" t="s">
        <v>177</v>
      </c>
      <c r="G612" s="10" t="s">
        <v>312</v>
      </c>
      <c r="H612" s="11" t="s">
        <v>262</v>
      </c>
      <c r="I612" s="10" t="s">
        <v>263</v>
      </c>
      <c r="J612" s="10"/>
      <c r="K612" s="39"/>
      <c r="L612" s="24"/>
      <c r="M612" s="27" t="s">
        <v>261</v>
      </c>
      <c r="N612" s="37">
        <v>0.9</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1"/>
        <v>.Industrial Minerals.CCSCCSemissions_removalCO2Process</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1"/>
        <v/>
      </c>
    </row>
    <row r="614" spans="1:116" s="12" customFormat="1" x14ac:dyDescent="0.3">
      <c r="A614" s="10" t="s">
        <v>180</v>
      </c>
      <c r="B614" s="41"/>
      <c r="D614" s="39"/>
      <c r="E614" s="39"/>
      <c r="F614" s="10" t="s">
        <v>181</v>
      </c>
      <c r="G614" s="10" t="s">
        <v>309</v>
      </c>
      <c r="H614" s="11"/>
      <c r="I614" s="10"/>
      <c r="J614" s="10" t="s">
        <v>168</v>
      </c>
      <c r="K614" s="39" t="s">
        <v>38</v>
      </c>
      <c r="L614" s="24"/>
      <c r="M614" s="27" t="s">
        <v>149</v>
      </c>
      <c r="N614" s="37">
        <v>1.2</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1"/>
        <v>.Industrial Minerals.HVAC.Space HeatingSpace heat NGservice_request.Industrial Minerals.Methane Blend</v>
      </c>
    </row>
    <row r="615" spans="1:116" s="12" customFormat="1" x14ac:dyDescent="0.3">
      <c r="A615" s="10" t="s">
        <v>180</v>
      </c>
      <c r="B615" s="41"/>
      <c r="D615" s="39"/>
      <c r="E615" s="39"/>
      <c r="F615" s="10" t="s">
        <v>182</v>
      </c>
      <c r="G615" s="10" t="s">
        <v>309</v>
      </c>
      <c r="H615" s="11"/>
      <c r="I615" s="10"/>
      <c r="J615" s="10" t="s">
        <v>265</v>
      </c>
      <c r="K615" s="39" t="s">
        <v>38</v>
      </c>
      <c r="L615" s="24"/>
      <c r="M615" s="27" t="s">
        <v>149</v>
      </c>
      <c r="N615" s="37">
        <v>1.2</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1"/>
        <v>.Industrial Minerals.HVAC.Space HeatingSpace heat electricservice_request.Electricity</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1"/>
        <v/>
      </c>
    </row>
    <row r="617" spans="1:116" s="12" customFormat="1" x14ac:dyDescent="0.3">
      <c r="A617" s="10" t="s">
        <v>183</v>
      </c>
      <c r="B617" s="41"/>
      <c r="D617" s="39"/>
      <c r="E617" s="39"/>
      <c r="F617" s="10" t="s">
        <v>184</v>
      </c>
      <c r="G617" s="10" t="s">
        <v>309</v>
      </c>
      <c r="H617" s="11"/>
      <c r="I617" s="10"/>
      <c r="J617" s="10" t="s">
        <v>265</v>
      </c>
      <c r="K617" s="39" t="s">
        <v>38</v>
      </c>
      <c r="L617" s="24"/>
      <c r="M617" s="27" t="s">
        <v>149</v>
      </c>
      <c r="N617" s="37">
        <v>1.33</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1"/>
        <v>.Industrial Minerals.HVAC.Space CoolingSpace cooling electricservice_request.Electricity</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1"/>
        <v/>
      </c>
    </row>
    <row r="619" spans="1:116" s="12" customFormat="1" x14ac:dyDescent="0.3">
      <c r="A619" s="10" t="s">
        <v>185</v>
      </c>
      <c r="B619" s="41"/>
      <c r="D619" s="39"/>
      <c r="E619" s="39"/>
      <c r="F619" s="10" t="s">
        <v>186</v>
      </c>
      <c r="G619" s="10" t="s">
        <v>309</v>
      </c>
      <c r="H619" s="11"/>
      <c r="I619" s="10"/>
      <c r="J619" s="10" t="s">
        <v>265</v>
      </c>
      <c r="K619" s="39" t="s">
        <v>38</v>
      </c>
      <c r="L619" s="24"/>
      <c r="M619" s="27" t="s">
        <v>149</v>
      </c>
      <c r="N619" s="37">
        <v>4.0612712615067199</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1"/>
        <v>.Industrial Minerals.LightingBase Lightingservice_request.Electricity</v>
      </c>
    </row>
    <row r="620" spans="1:116" s="12" customFormat="1" x14ac:dyDescent="0.3">
      <c r="A620" s="10" t="s">
        <v>185</v>
      </c>
      <c r="B620" s="41"/>
      <c r="D620" s="39"/>
      <c r="E620" s="39"/>
      <c r="F620" s="10" t="s">
        <v>187</v>
      </c>
      <c r="G620" s="10" t="s">
        <v>309</v>
      </c>
      <c r="H620" s="11"/>
      <c r="I620" s="10"/>
      <c r="J620" s="10" t="s">
        <v>265</v>
      </c>
      <c r="K620" s="39" t="s">
        <v>38</v>
      </c>
      <c r="L620" s="24"/>
      <c r="M620" s="27" t="s">
        <v>149</v>
      </c>
      <c r="N620" s="37">
        <v>3.0560053595254901</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1"/>
        <v>.Industrial Minerals.LightingMore Eff Lightingservice_request.Electricity</v>
      </c>
    </row>
    <row r="621" spans="1:116" s="12" customFormat="1" x14ac:dyDescent="0.3">
      <c r="A621" s="10" t="s">
        <v>185</v>
      </c>
      <c r="B621" s="41"/>
      <c r="D621" s="39"/>
      <c r="E621" s="39"/>
      <c r="F621" s="10" t="s">
        <v>188</v>
      </c>
      <c r="G621" s="10" t="s">
        <v>309</v>
      </c>
      <c r="H621" s="11"/>
      <c r="I621" s="10"/>
      <c r="J621" s="10" t="s">
        <v>265</v>
      </c>
      <c r="K621" s="39" t="s">
        <v>38</v>
      </c>
      <c r="L621" s="24"/>
      <c r="M621" s="27" t="s">
        <v>149</v>
      </c>
      <c r="N621" s="37">
        <v>2.5222723042595798</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1"/>
        <v>.Industrial Minerals.LightingMost Eff Lightingservice_request.Electricity</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1"/>
        <v/>
      </c>
    </row>
    <row r="623" spans="1:116" s="12" customFormat="1" x14ac:dyDescent="0.3">
      <c r="A623" s="10" t="s">
        <v>189</v>
      </c>
      <c r="B623" s="41"/>
      <c r="D623" s="39"/>
      <c r="E623" s="39"/>
      <c r="F623" s="10" t="s">
        <v>190</v>
      </c>
      <c r="G623" s="10" t="s">
        <v>309</v>
      </c>
      <c r="H623" s="11"/>
      <c r="I623" s="10"/>
      <c r="J623" s="10" t="s">
        <v>296</v>
      </c>
      <c r="K623" s="39" t="s">
        <v>38</v>
      </c>
      <c r="L623" s="24"/>
      <c r="M623" s="27" t="s">
        <v>149</v>
      </c>
      <c r="N623" s="37">
        <v>2.1352396753154501</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1"/>
        <v>.Industrial Minerals.VentilationLow Eff backward inclined fanservice_request.Industrial Minerals.Machine Drive</v>
      </c>
    </row>
    <row r="624" spans="1:116" s="12" customFormat="1" x14ac:dyDescent="0.3">
      <c r="A624" s="10" t="s">
        <v>189</v>
      </c>
      <c r="B624" s="41"/>
      <c r="D624" s="39"/>
      <c r="E624" s="39"/>
      <c r="F624" s="10" t="s">
        <v>191</v>
      </c>
      <c r="G624" s="10" t="s">
        <v>309</v>
      </c>
      <c r="H624" s="11"/>
      <c r="I624" s="10"/>
      <c r="J624" s="10" t="s">
        <v>296</v>
      </c>
      <c r="K624" s="39" t="s">
        <v>38</v>
      </c>
      <c r="L624" s="24"/>
      <c r="M624" s="27" t="s">
        <v>149</v>
      </c>
      <c r="N624" s="37">
        <v>1.6005783850052</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1"/>
        <v>.Industrial Minerals.VentilationHigh Eff backward inclined fanservice_request.Industrial Minerals.Machine Drive</v>
      </c>
    </row>
    <row r="625" spans="1:116" s="12" customFormat="1" x14ac:dyDescent="0.3">
      <c r="A625" s="10" t="s">
        <v>189</v>
      </c>
      <c r="B625" s="41"/>
      <c r="D625" s="39"/>
      <c r="E625" s="39"/>
      <c r="F625" s="10" t="s">
        <v>192</v>
      </c>
      <c r="G625" s="10" t="s">
        <v>309</v>
      </c>
      <c r="H625" s="11"/>
      <c r="I625" s="10"/>
      <c r="J625" s="10" t="s">
        <v>296</v>
      </c>
      <c r="K625" s="39" t="s">
        <v>38</v>
      </c>
      <c r="L625" s="24"/>
      <c r="M625" s="27" t="s">
        <v>149</v>
      </c>
      <c r="N625" s="37">
        <v>2.2922425926180598</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1"/>
        <v>.Industrial Minerals.VentilationLow Eff radial fanservice_request.Industrial Minerals.Machine Drive</v>
      </c>
    </row>
    <row r="626" spans="1:116" s="12" customFormat="1" x14ac:dyDescent="0.3">
      <c r="A626" s="10" t="s">
        <v>189</v>
      </c>
      <c r="B626" s="41"/>
      <c r="D626" s="39"/>
      <c r="E626" s="39"/>
      <c r="F626" s="10" t="s">
        <v>193</v>
      </c>
      <c r="G626" s="10" t="s">
        <v>309</v>
      </c>
      <c r="H626" s="11"/>
      <c r="I626" s="10"/>
      <c r="J626" s="10" t="s">
        <v>296</v>
      </c>
      <c r="K626" s="39" t="s">
        <v>38</v>
      </c>
      <c r="L626" s="24"/>
      <c r="M626" s="27" t="s">
        <v>149</v>
      </c>
      <c r="N626" s="37">
        <v>1.7182679721379399</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1"/>
        <v>.Industrial Minerals.VentilationHigh Eff radial fanservice_request.Industrial Minerals.Machine Drive</v>
      </c>
    </row>
    <row r="627" spans="1:116" s="12" customFormat="1" x14ac:dyDescent="0.3">
      <c r="A627" s="10" t="s">
        <v>189</v>
      </c>
      <c r="B627" s="41"/>
      <c r="D627" s="39"/>
      <c r="E627" s="39"/>
      <c r="F627" s="10" t="s">
        <v>194</v>
      </c>
      <c r="G627" s="10" t="s">
        <v>309</v>
      </c>
      <c r="H627" s="11"/>
      <c r="I627" s="10"/>
      <c r="J627" s="10" t="s">
        <v>296</v>
      </c>
      <c r="K627" s="39" t="s">
        <v>38</v>
      </c>
      <c r="L627" s="24"/>
      <c r="M627" s="27" t="s">
        <v>149</v>
      </c>
      <c r="N627" s="37">
        <v>1.9983653371542001</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1"/>
        <v>.Industrial Minerals.VentilationLow Eff airfoil fanservice_request.Industrial Minerals.Machine Drive</v>
      </c>
    </row>
    <row r="628" spans="1:116" s="12" customFormat="1" x14ac:dyDescent="0.3">
      <c r="A628" s="10" t="s">
        <v>189</v>
      </c>
      <c r="B628" s="41"/>
      <c r="D628" s="39"/>
      <c r="E628" s="39"/>
      <c r="F628" s="10" t="s">
        <v>195</v>
      </c>
      <c r="G628" s="10" t="s">
        <v>309</v>
      </c>
      <c r="H628" s="11"/>
      <c r="I628" s="10"/>
      <c r="J628" s="10" t="s">
        <v>296</v>
      </c>
      <c r="K628" s="39" t="s">
        <v>38</v>
      </c>
      <c r="L628" s="24"/>
      <c r="M628" s="27" t="s">
        <v>149</v>
      </c>
      <c r="N628" s="37">
        <v>1.4979772064792301</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1"/>
        <v>.Industrial Minerals.VentilationHigh Eff airfoil fanservice_request.Industrial Minerals.Machine Drive</v>
      </c>
    </row>
    <row r="629" spans="1:116" s="12" customFormat="1" x14ac:dyDescent="0.3">
      <c r="A629" s="10" t="s">
        <v>189</v>
      </c>
      <c r="B629" s="41"/>
      <c r="D629" s="39"/>
      <c r="E629" s="39"/>
      <c r="F629" s="10" t="s">
        <v>196</v>
      </c>
      <c r="G629" s="10" t="s">
        <v>309</v>
      </c>
      <c r="H629" s="11"/>
      <c r="I629" s="10"/>
      <c r="J629" s="10" t="s">
        <v>296</v>
      </c>
      <c r="K629" s="39" t="s">
        <v>38</v>
      </c>
      <c r="L629" s="24"/>
      <c r="M629" s="27" t="s">
        <v>149</v>
      </c>
      <c r="N629" s="37">
        <v>2.4741666079051998</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1"/>
        <v>.Industrial Minerals.VentilationLow Eff vane axial tube axial fanservice_request.Industrial Minerals.Machine Drive</v>
      </c>
    </row>
    <row r="630" spans="1:116" s="12" customFormat="1" x14ac:dyDescent="0.3">
      <c r="A630" s="10" t="s">
        <v>189</v>
      </c>
      <c r="B630" s="41"/>
      <c r="D630" s="39"/>
      <c r="E630" s="39"/>
      <c r="F630" s="10" t="s">
        <v>197</v>
      </c>
      <c r="G630" s="10" t="s">
        <v>309</v>
      </c>
      <c r="H630" s="11"/>
      <c r="I630" s="10"/>
      <c r="J630" s="10" t="s">
        <v>296</v>
      </c>
      <c r="K630" s="39" t="s">
        <v>38</v>
      </c>
      <c r="L630" s="24"/>
      <c r="M630" s="27" t="s">
        <v>149</v>
      </c>
      <c r="N630" s="37">
        <v>1.8546384461171399</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1"/>
        <v>.Industrial Minerals.VentilationHigh Eff vane axial tube axial fanservice_request.Industrial Minerals.Machine Drive</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1"/>
        <v/>
      </c>
    </row>
    <row r="632" spans="1:116" s="12" customFormat="1" x14ac:dyDescent="0.3">
      <c r="A632" s="10" t="s">
        <v>198</v>
      </c>
      <c r="B632" s="41"/>
      <c r="D632" s="39"/>
      <c r="E632" s="39"/>
      <c r="F632" s="10" t="s">
        <v>199</v>
      </c>
      <c r="G632" s="10" t="s">
        <v>309</v>
      </c>
      <c r="H632" s="11"/>
      <c r="I632" s="10"/>
      <c r="J632" s="10" t="s">
        <v>296</v>
      </c>
      <c r="K632" s="39" t="s">
        <v>38</v>
      </c>
      <c r="L632" s="24"/>
      <c r="M632" s="27" t="s">
        <v>149</v>
      </c>
      <c r="N632" s="37">
        <v>1.20048019207683</v>
      </c>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1"/>
        <v>.Industrial Minerals.ConveyanceLow Eff belt conveyorservice_request.Industrial Minerals.Machine Drive</v>
      </c>
    </row>
    <row r="633" spans="1:116" s="12" customFormat="1" x14ac:dyDescent="0.3">
      <c r="A633" s="10" t="s">
        <v>198</v>
      </c>
      <c r="B633" s="41"/>
      <c r="D633" s="39"/>
      <c r="E633" s="39"/>
      <c r="F633" s="10" t="s">
        <v>200</v>
      </c>
      <c r="G633" s="10" t="s">
        <v>309</v>
      </c>
      <c r="H633" s="11"/>
      <c r="I633" s="10"/>
      <c r="J633" s="10" t="s">
        <v>296</v>
      </c>
      <c r="K633" s="39" t="s">
        <v>38</v>
      </c>
      <c r="L633" s="24"/>
      <c r="M633" s="27" t="s">
        <v>149</v>
      </c>
      <c r="N633" s="37">
        <v>1.08496349097852</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1"/>
        <v>.Industrial Minerals.ConveyanceHigh Eff belt conveyorservice_request.Industrial Minerals.Machine Drive</v>
      </c>
    </row>
    <row r="634" spans="1:116" s="12" customFormat="1" x14ac:dyDescent="0.3">
      <c r="A634" s="10" t="s">
        <v>198</v>
      </c>
      <c r="B634" s="41"/>
      <c r="D634" s="39"/>
      <c r="E634" s="39"/>
      <c r="F634" s="10" t="s">
        <v>201</v>
      </c>
      <c r="G634" s="10" t="s">
        <v>309</v>
      </c>
      <c r="H634" s="11"/>
      <c r="I634" s="10"/>
      <c r="J634" s="10" t="s">
        <v>296</v>
      </c>
      <c r="K634" s="39" t="s">
        <v>38</v>
      </c>
      <c r="L634" s="24"/>
      <c r="M634" s="27" t="s">
        <v>149</v>
      </c>
      <c r="N634" s="37">
        <v>1.2254901960784299</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1"/>
        <v>.Industrial Minerals.ConveyanceLow Eff screw conveyorservice_request.Industrial Minerals.Machine Drive</v>
      </c>
    </row>
    <row r="635" spans="1:116" s="12" customFormat="1" x14ac:dyDescent="0.3">
      <c r="A635" s="10" t="s">
        <v>198</v>
      </c>
      <c r="B635" s="41"/>
      <c r="D635" s="39"/>
      <c r="E635" s="39"/>
      <c r="F635" s="10" t="s">
        <v>202</v>
      </c>
      <c r="G635" s="10" t="s">
        <v>309</v>
      </c>
      <c r="H635" s="11"/>
      <c r="I635" s="10"/>
      <c r="J635" s="10" t="s">
        <v>296</v>
      </c>
      <c r="K635" s="39" t="s">
        <v>38</v>
      </c>
      <c r="L635" s="24"/>
      <c r="M635" s="27" t="s">
        <v>149</v>
      </c>
      <c r="N635" s="37">
        <v>1.1075668970405801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1"/>
        <v>.Industrial Minerals.ConveyanceHigh Eff screw conveyorservice_request.Industrial Minerals.Machine Drive</v>
      </c>
    </row>
    <row r="636" spans="1:116" s="12" customFormat="1" x14ac:dyDescent="0.3">
      <c r="A636" s="10" t="s">
        <v>198</v>
      </c>
      <c r="B636" s="41"/>
      <c r="D636" s="39"/>
      <c r="E636" s="39"/>
      <c r="F636" s="10" t="s">
        <v>203</v>
      </c>
      <c r="G636" s="10" t="s">
        <v>309</v>
      </c>
      <c r="H636" s="11"/>
      <c r="I636" s="10"/>
      <c r="J636" s="10" t="s">
        <v>296</v>
      </c>
      <c r="K636" s="39" t="s">
        <v>38</v>
      </c>
      <c r="L636" s="24"/>
      <c r="M636" s="27" t="s">
        <v>149</v>
      </c>
      <c r="N636" s="37">
        <v>1.3218770654329099</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1"/>
        <v>.Industrial Minerals.ConveyanceLow Eff apron conveyorservice_request.Industrial Minerals.Machine Drive</v>
      </c>
    </row>
    <row r="637" spans="1:116" s="12" customFormat="1" x14ac:dyDescent="0.3">
      <c r="A637" s="10" t="s">
        <v>198</v>
      </c>
      <c r="B637" s="41"/>
      <c r="D637" s="39"/>
      <c r="E637" s="39"/>
      <c r="F637" s="10" t="s">
        <v>204</v>
      </c>
      <c r="G637" s="10" t="s">
        <v>309</v>
      </c>
      <c r="H637" s="11"/>
      <c r="I637" s="10"/>
      <c r="J637" s="10" t="s">
        <v>296</v>
      </c>
      <c r="K637" s="39" t="s">
        <v>38</v>
      </c>
      <c r="L637" s="24"/>
      <c r="M637" s="27" t="s">
        <v>149</v>
      </c>
      <c r="N637" s="37">
        <v>1.1946789001786</v>
      </c>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1"/>
        <v>.Industrial Minerals.ConveyanceHigh Eff apron conveyorservice_request.Industrial Minerals.Machine Drive</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1"/>
        <v/>
      </c>
    </row>
    <row r="639" spans="1:116" s="12" customFormat="1" x14ac:dyDescent="0.3">
      <c r="A639" s="10" t="s">
        <v>205</v>
      </c>
      <c r="B639" s="41"/>
      <c r="D639" s="39"/>
      <c r="E639" s="39"/>
      <c r="F639" s="10" t="s">
        <v>206</v>
      </c>
      <c r="G639" s="10" t="s">
        <v>309</v>
      </c>
      <c r="H639" s="11"/>
      <c r="I639" s="10"/>
      <c r="J639" s="10" t="s">
        <v>296</v>
      </c>
      <c r="K639" s="39" t="s">
        <v>38</v>
      </c>
      <c r="L639" s="24"/>
      <c r="M639" s="27" t="s">
        <v>149</v>
      </c>
      <c r="N639" s="37">
        <v>3.0754347557588102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1"/>
        <v>.Industrial Minerals.Compression.SmallLow Eff centrifugal compressorservice_request.Industrial Minerals.Machine Drive</v>
      </c>
    </row>
    <row r="640" spans="1:116" s="12" customFormat="1" x14ac:dyDescent="0.3">
      <c r="A640" s="10" t="s">
        <v>205</v>
      </c>
      <c r="B640" s="41"/>
      <c r="D640" s="39"/>
      <c r="E640" s="39"/>
      <c r="F640" s="10" t="s">
        <v>207</v>
      </c>
      <c r="G640" s="10" t="s">
        <v>309</v>
      </c>
      <c r="H640" s="11"/>
      <c r="I640" s="10"/>
      <c r="J640" s="10" t="s">
        <v>296</v>
      </c>
      <c r="K640" s="39" t="s">
        <v>38</v>
      </c>
      <c r="L640" s="24"/>
      <c r="M640" s="27" t="s">
        <v>149</v>
      </c>
      <c r="N640" s="37">
        <v>2.07993783481799</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1"/>
        <v>.Industrial Minerals.Compression.SmallHigh Eff centrifugal compressorservice_request.Industrial Minerals.Machine Drive</v>
      </c>
    </row>
    <row r="641" spans="1:116" s="12" customFormat="1" x14ac:dyDescent="0.3">
      <c r="A641" s="10" t="s">
        <v>205</v>
      </c>
      <c r="B641" s="41"/>
      <c r="D641" s="39"/>
      <c r="E641" s="39"/>
      <c r="F641" s="10" t="s">
        <v>208</v>
      </c>
      <c r="G641" s="10" t="s">
        <v>309</v>
      </c>
      <c r="H641" s="11"/>
      <c r="I641" s="10"/>
      <c r="J641" s="10" t="s">
        <v>296</v>
      </c>
      <c r="K641" s="39" t="s">
        <v>38</v>
      </c>
      <c r="L641" s="24"/>
      <c r="M641" s="27" t="s">
        <v>149</v>
      </c>
      <c r="N641" s="37">
        <v>3.2111157008658102</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1"/>
        <v>.Industrial Minerals.Compression.SmallLow Eff reciprocating compressorservice_request.Industrial Minerals.Machine Drive</v>
      </c>
    </row>
    <row r="642" spans="1:116" s="12" customFormat="1" x14ac:dyDescent="0.3">
      <c r="A642" s="10" t="s">
        <v>205</v>
      </c>
      <c r="B642" s="41"/>
      <c r="D642" s="39"/>
      <c r="E642" s="39"/>
      <c r="F642" s="10" t="s">
        <v>209</v>
      </c>
      <c r="G642" s="10" t="s">
        <v>309</v>
      </c>
      <c r="H642" s="11"/>
      <c r="I642" s="10"/>
      <c r="J642" s="10" t="s">
        <v>296</v>
      </c>
      <c r="K642" s="39" t="s">
        <v>38</v>
      </c>
      <c r="L642" s="24"/>
      <c r="M642" s="27" t="s">
        <v>149</v>
      </c>
      <c r="N642" s="37">
        <v>2.1716997981187798</v>
      </c>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1"/>
        <v>.Industrial Minerals.Compression.SmallHigh Eff reciprocating compressorservice_request.Industrial Minerals.Machine Drive</v>
      </c>
    </row>
    <row r="643" spans="1:116" s="12" customFormat="1" x14ac:dyDescent="0.3">
      <c r="A643" s="10" t="s">
        <v>205</v>
      </c>
      <c r="B643" s="41"/>
      <c r="D643" s="39"/>
      <c r="E643" s="39"/>
      <c r="F643" s="10" t="s">
        <v>210</v>
      </c>
      <c r="G643" s="10" t="s">
        <v>309</v>
      </c>
      <c r="H643" s="11"/>
      <c r="I643" s="10"/>
      <c r="J643" s="10" t="s">
        <v>296</v>
      </c>
      <c r="K643" s="39" t="s">
        <v>38</v>
      </c>
      <c r="L643" s="24"/>
      <c r="M643" s="27" t="s">
        <v>149</v>
      </c>
      <c r="N643" s="37">
        <v>3.3593210409057801</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2">_xlfn.CONCAT(A643,C643,F643:J643)</f>
        <v>.Industrial Minerals.Compression.SmallLow Eff rotary compressorservice_request.Industrial Minerals.Machine Drive</v>
      </c>
    </row>
    <row r="644" spans="1:116" s="12" customFormat="1" x14ac:dyDescent="0.3">
      <c r="A644" s="10" t="s">
        <v>205</v>
      </c>
      <c r="B644" s="41"/>
      <c r="D644" s="39"/>
      <c r="E644" s="39"/>
      <c r="F644" s="10" t="s">
        <v>211</v>
      </c>
      <c r="G644" s="10" t="s">
        <v>309</v>
      </c>
      <c r="H644" s="11"/>
      <c r="I644" s="10"/>
      <c r="J644" s="10" t="s">
        <v>296</v>
      </c>
      <c r="K644" s="39" t="s">
        <v>38</v>
      </c>
      <c r="L644" s="24"/>
      <c r="M644" s="27" t="s">
        <v>149</v>
      </c>
      <c r="N644" s="37">
        <v>2.2719320964934999</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2"/>
        <v>.Industrial Minerals.Compression.SmallHigh Eff rotary compressorservice_request.Industrial Minerals.Machine Drive</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2"/>
        <v/>
      </c>
    </row>
    <row r="646" spans="1:116" s="12" customFormat="1" x14ac:dyDescent="0.3">
      <c r="A646" s="10" t="s">
        <v>212</v>
      </c>
      <c r="B646" s="41"/>
      <c r="D646" s="39"/>
      <c r="E646" s="39"/>
      <c r="F646" s="10" t="s">
        <v>206</v>
      </c>
      <c r="G646" s="10" t="s">
        <v>309</v>
      </c>
      <c r="H646" s="11"/>
      <c r="I646" s="10"/>
      <c r="J646" s="10" t="s">
        <v>296</v>
      </c>
      <c r="K646" s="39" t="s">
        <v>38</v>
      </c>
      <c r="L646" s="24"/>
      <c r="M646" s="27" t="s">
        <v>149</v>
      </c>
      <c r="N646" s="37">
        <v>2.72944834573594</v>
      </c>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2"/>
        <v>.Industrial Minerals.Compression.LargeLow Eff centrifugal compressorservice_request.Industrial Minerals.Machine Drive</v>
      </c>
    </row>
    <row r="647" spans="1:116" s="12" customFormat="1" x14ac:dyDescent="0.3">
      <c r="A647" s="10" t="s">
        <v>212</v>
      </c>
      <c r="B647" s="41"/>
      <c r="D647" s="39"/>
      <c r="E647" s="39"/>
      <c r="F647" s="10" t="s">
        <v>207</v>
      </c>
      <c r="G647" s="10" t="s">
        <v>309</v>
      </c>
      <c r="H647" s="11"/>
      <c r="I647" s="10"/>
      <c r="J647" s="10" t="s">
        <v>296</v>
      </c>
      <c r="K647" s="39" t="s">
        <v>38</v>
      </c>
      <c r="L647" s="24"/>
      <c r="M647" s="27" t="s">
        <v>149</v>
      </c>
      <c r="N647" s="37">
        <v>1.8459448284009601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2"/>
        <v>.Industrial Minerals.Compression.LargeHigh Eff centrifugal compressorservice_request.Industrial Minerals.Machine Drive</v>
      </c>
    </row>
    <row r="648" spans="1:116" s="12" customFormat="1" x14ac:dyDescent="0.3">
      <c r="A648" s="10" t="s">
        <v>212</v>
      </c>
      <c r="B648" s="41"/>
      <c r="D648" s="39"/>
      <c r="E648" s="39"/>
      <c r="F648" s="10" t="s">
        <v>208</v>
      </c>
      <c r="G648" s="10" t="s">
        <v>309</v>
      </c>
      <c r="H648" s="11"/>
      <c r="I648" s="10"/>
      <c r="J648" s="10" t="s">
        <v>296</v>
      </c>
      <c r="K648" s="39" t="s">
        <v>38</v>
      </c>
      <c r="L648" s="24"/>
      <c r="M648" s="27" t="s">
        <v>149</v>
      </c>
      <c r="N648" s="37">
        <v>2.8731035218273102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2"/>
        <v>.Industrial Minerals.Compression.LargeLow Eff reciprocating compressorservice_request.Industrial Minerals.Machine Drive</v>
      </c>
    </row>
    <row r="649" spans="1:116" s="12" customFormat="1" x14ac:dyDescent="0.3">
      <c r="A649" s="10" t="s">
        <v>212</v>
      </c>
      <c r="B649" s="41"/>
      <c r="D649" s="39"/>
      <c r="E649" s="39"/>
      <c r="F649" s="10" t="s">
        <v>209</v>
      </c>
      <c r="G649" s="10" t="s">
        <v>309</v>
      </c>
      <c r="H649" s="11"/>
      <c r="I649" s="10"/>
      <c r="J649" s="10" t="s">
        <v>296</v>
      </c>
      <c r="K649" s="39" t="s">
        <v>38</v>
      </c>
      <c r="L649" s="24"/>
      <c r="M649" s="27" t="s">
        <v>149</v>
      </c>
      <c r="N649" s="37">
        <v>1.94309981936944</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2"/>
        <v>.Industrial Minerals.Compression.LargeHigh Eff reciprocating compressorservice_request.Industrial Minerals.Machine Drive</v>
      </c>
    </row>
    <row r="650" spans="1:116" s="12" customFormat="1" x14ac:dyDescent="0.3">
      <c r="A650" s="10" t="s">
        <v>212</v>
      </c>
      <c r="B650" s="41"/>
      <c r="D650" s="39"/>
      <c r="E650" s="39"/>
      <c r="F650" s="10" t="s">
        <v>210</v>
      </c>
      <c r="G650" s="10" t="s">
        <v>309</v>
      </c>
      <c r="H650" s="11"/>
      <c r="I650" s="10"/>
      <c r="J650" s="10" t="s">
        <v>296</v>
      </c>
      <c r="K650" s="39" t="s">
        <v>38</v>
      </c>
      <c r="L650" s="24"/>
      <c r="M650" s="27" t="s">
        <v>149</v>
      </c>
      <c r="N650" s="37">
        <v>2.9911762692996602</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2"/>
        <v>.Industrial Minerals.Compression.LargeLow Eff rotary compressorservice_request.Industrial Minerals.Machine Drive</v>
      </c>
    </row>
    <row r="651" spans="1:116" s="12" customFormat="1" x14ac:dyDescent="0.3">
      <c r="A651" s="10" t="s">
        <v>212</v>
      </c>
      <c r="B651" s="41"/>
      <c r="D651" s="39"/>
      <c r="E651" s="39"/>
      <c r="F651" s="10" t="s">
        <v>211</v>
      </c>
      <c r="G651" s="10" t="s">
        <v>309</v>
      </c>
      <c r="H651" s="11"/>
      <c r="I651" s="10"/>
      <c r="J651" s="10" t="s">
        <v>296</v>
      </c>
      <c r="K651" s="39" t="s">
        <v>38</v>
      </c>
      <c r="L651" s="24"/>
      <c r="M651" s="27" t="s">
        <v>149</v>
      </c>
      <c r="N651" s="37">
        <v>2.0229532366037999</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2"/>
        <v>.Industrial Minerals.Compression.LargeHigh Eff rotary compressorservice_request.Industrial Minerals.Machine Drive</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2"/>
        <v/>
      </c>
    </row>
    <row r="653" spans="1:116" s="12" customFormat="1" x14ac:dyDescent="0.3">
      <c r="A653" s="10" t="s">
        <v>213</v>
      </c>
      <c r="B653" s="41"/>
      <c r="D653" s="39"/>
      <c r="E653" s="39"/>
      <c r="F653" s="10" t="s">
        <v>214</v>
      </c>
      <c r="G653" s="10" t="s">
        <v>309</v>
      </c>
      <c r="H653" s="11"/>
      <c r="I653" s="10"/>
      <c r="J653" s="10" t="s">
        <v>296</v>
      </c>
      <c r="K653" s="39" t="s">
        <v>38</v>
      </c>
      <c r="L653" s="24"/>
      <c r="M653" s="27" t="s">
        <v>149</v>
      </c>
      <c r="N653" s="37">
        <v>3.9701066847068298</v>
      </c>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2"/>
        <v>.Industrial Minerals.Pumping.General.SmallLow Eff centrifugal pumpservice_request.Industrial Minerals.Machine Drive</v>
      </c>
    </row>
    <row r="654" spans="1:116" s="12" customFormat="1" x14ac:dyDescent="0.3">
      <c r="A654" s="10" t="s">
        <v>213</v>
      </c>
      <c r="B654" s="41"/>
      <c r="D654" s="39"/>
      <c r="E654" s="39"/>
      <c r="F654" s="10" t="s">
        <v>216</v>
      </c>
      <c r="G654" s="10" t="s">
        <v>309</v>
      </c>
      <c r="H654" s="11"/>
      <c r="I654" s="10"/>
      <c r="J654" s="10" t="s">
        <v>296</v>
      </c>
      <c r="K654" s="39" t="s">
        <v>38</v>
      </c>
      <c r="L654" s="24"/>
      <c r="M654" s="27" t="s">
        <v>149</v>
      </c>
      <c r="N654" s="37">
        <v>2.6188773920171302</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2"/>
        <v>.Industrial Minerals.Pumping.General.SmallMed Eff centrifugal pump variable speedservice_request.Industrial Minerals.Machine Drive</v>
      </c>
    </row>
    <row r="655" spans="1:116" s="12" customFormat="1" x14ac:dyDescent="0.3">
      <c r="A655" s="10" t="s">
        <v>213</v>
      </c>
      <c r="B655" s="41"/>
      <c r="D655" s="39"/>
      <c r="E655" s="39"/>
      <c r="F655" s="10" t="s">
        <v>217</v>
      </c>
      <c r="G655" s="10" t="s">
        <v>309</v>
      </c>
      <c r="H655" s="11"/>
      <c r="I655" s="10"/>
      <c r="J655" s="10" t="s">
        <v>296</v>
      </c>
      <c r="K655" s="39" t="s">
        <v>38</v>
      </c>
      <c r="L655" s="24"/>
      <c r="M655" s="27" t="s">
        <v>149</v>
      </c>
      <c r="N655" s="37">
        <v>1.73735983849502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2"/>
        <v>.Industrial Minerals.Pumping.General.SmallHigh Eff centrifugal pump variable speedservice_request.Industrial Minerals.Machine Drive</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2"/>
        <v/>
      </c>
    </row>
    <row r="657" spans="1:116" s="12" customFormat="1" x14ac:dyDescent="0.3">
      <c r="A657" s="10" t="s">
        <v>218</v>
      </c>
      <c r="B657" s="41"/>
      <c r="D657" s="39"/>
      <c r="E657" s="39"/>
      <c r="F657" s="10" t="s">
        <v>214</v>
      </c>
      <c r="G657" s="10" t="s">
        <v>309</v>
      </c>
      <c r="H657" s="11"/>
      <c r="I657" s="10"/>
      <c r="J657" s="10" t="s">
        <v>296</v>
      </c>
      <c r="K657" s="39" t="s">
        <v>38</v>
      </c>
      <c r="L657" s="24"/>
      <c r="M657" s="27" t="s">
        <v>149</v>
      </c>
      <c r="N657" s="37">
        <v>3.1981414960138301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2"/>
        <v>.Industrial Minerals.Pumping.General.LargeLow Eff centrifugal pumpservice_request.Industrial Minerals.Machine Drive</v>
      </c>
    </row>
    <row r="658" spans="1:116" s="12" customFormat="1" x14ac:dyDescent="0.3">
      <c r="A658" s="10" t="s">
        <v>218</v>
      </c>
      <c r="B658" s="41"/>
      <c r="D658" s="39"/>
      <c r="E658" s="39"/>
      <c r="F658" s="10" t="s">
        <v>216</v>
      </c>
      <c r="G658" s="10" t="s">
        <v>309</v>
      </c>
      <c r="H658" s="11"/>
      <c r="I658" s="10"/>
      <c r="J658" s="10" t="s">
        <v>296</v>
      </c>
      <c r="K658" s="39" t="s">
        <v>38</v>
      </c>
      <c r="L658" s="24"/>
      <c r="M658" s="27" t="s">
        <v>149</v>
      </c>
      <c r="N658" s="37">
        <v>2.1096512324582499</v>
      </c>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2"/>
        <v>.Industrial Minerals.Pumping.General.LargeMed Eff centrifugal pump variable speedservice_request.Industrial Minerals.Machine Drive</v>
      </c>
    </row>
    <row r="659" spans="1:116" s="12" customFormat="1" x14ac:dyDescent="0.3">
      <c r="A659" s="10" t="s">
        <v>218</v>
      </c>
      <c r="B659" s="41"/>
      <c r="D659" s="39"/>
      <c r="E659" s="39"/>
      <c r="F659" s="10" t="s">
        <v>217</v>
      </c>
      <c r="G659" s="10" t="s">
        <v>309</v>
      </c>
      <c r="H659" s="11"/>
      <c r="I659" s="10"/>
      <c r="J659" s="10" t="s">
        <v>296</v>
      </c>
      <c r="K659" s="39" t="s">
        <v>38</v>
      </c>
      <c r="L659" s="24"/>
      <c r="M659" s="27" t="s">
        <v>149</v>
      </c>
      <c r="N659" s="37">
        <v>1.3898878707960201</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2"/>
        <v>.Industrial Minerals.Pumping.General.LargeHigh Eff centrifugal pump variable speedservice_request.Industrial Minerals.Machine Drive</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2"/>
        <v/>
      </c>
    </row>
    <row r="661" spans="1:116" s="12" customFormat="1" x14ac:dyDescent="0.3">
      <c r="A661" s="10" t="s">
        <v>219</v>
      </c>
      <c r="B661" s="41"/>
      <c r="D661" s="39"/>
      <c r="E661" s="39"/>
      <c r="F661" s="10" t="s">
        <v>220</v>
      </c>
      <c r="G661" s="10" t="s">
        <v>309</v>
      </c>
      <c r="H661" s="11"/>
      <c r="I661" s="10"/>
      <c r="J661" s="10" t="s">
        <v>296</v>
      </c>
      <c r="K661" s="39" t="s">
        <v>38</v>
      </c>
      <c r="L661" s="24"/>
      <c r="M661" s="27" t="s">
        <v>149</v>
      </c>
      <c r="N661" s="37">
        <v>3.7139707695644502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2"/>
        <v>.Industrial Minerals.Pumping.Slurry Stock.SmallRotary pumpservice_request.Industrial Minerals.Machine Drive</v>
      </c>
    </row>
    <row r="662" spans="1:116" s="12" customFormat="1" x14ac:dyDescent="0.3">
      <c r="A662" s="10" t="s">
        <v>219</v>
      </c>
      <c r="B662" s="41"/>
      <c r="D662" s="39"/>
      <c r="E662" s="39"/>
      <c r="F662" s="10" t="s">
        <v>222</v>
      </c>
      <c r="G662" s="10" t="s">
        <v>309</v>
      </c>
      <c r="H662" s="11"/>
      <c r="I662" s="10"/>
      <c r="J662" s="10" t="s">
        <v>296</v>
      </c>
      <c r="K662" s="39" t="s">
        <v>38</v>
      </c>
      <c r="L662" s="24"/>
      <c r="M662" s="27" t="s">
        <v>149</v>
      </c>
      <c r="N662" s="37">
        <v>1.90549143576874</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2"/>
        <v>.Industrial Minerals.Pumping.Slurry Stock.SmallEff rotary pump variable speedservice_request.Industrial Minerals.Machine Drive</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2"/>
        <v/>
      </c>
    </row>
    <row r="664" spans="1:116" s="12" customFormat="1" x14ac:dyDescent="0.3">
      <c r="A664" s="10" t="s">
        <v>223</v>
      </c>
      <c r="B664" s="41"/>
      <c r="D664" s="39"/>
      <c r="E664" s="39"/>
      <c r="F664" s="10" t="s">
        <v>220</v>
      </c>
      <c r="G664" s="10" t="s">
        <v>309</v>
      </c>
      <c r="H664" s="11"/>
      <c r="I664" s="10"/>
      <c r="J664" s="10" t="s">
        <v>296</v>
      </c>
      <c r="K664" s="39" t="s">
        <v>38</v>
      </c>
      <c r="L664" s="24"/>
      <c r="M664" s="27" t="s">
        <v>149</v>
      </c>
      <c r="N664" s="37">
        <v>2.9904699702986499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2"/>
        <v>.Industrial Minerals.Pumping.Slurry Stock.LargeRotary pumpservice_request.Industrial Minerals.Machine Drive</v>
      </c>
    </row>
    <row r="665" spans="1:116" s="12" customFormat="1" x14ac:dyDescent="0.3">
      <c r="A665" s="10" t="s">
        <v>223</v>
      </c>
      <c r="B665" s="41"/>
      <c r="D665" s="39"/>
      <c r="E665" s="39"/>
      <c r="F665" s="10" t="s">
        <v>222</v>
      </c>
      <c r="G665" s="10" t="s">
        <v>309</v>
      </c>
      <c r="H665" s="11"/>
      <c r="I665" s="10"/>
      <c r="J665" s="10" t="s">
        <v>296</v>
      </c>
      <c r="K665" s="39" t="s">
        <v>38</v>
      </c>
      <c r="L665" s="24"/>
      <c r="M665" s="27" t="s">
        <v>149</v>
      </c>
      <c r="N665" s="37">
        <v>1.5342918054241801</v>
      </c>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2"/>
        <v>.Industrial Minerals.Pumping.Slurry Stock.LargeEff rotary pump variable speedservice_request.Industrial Minerals.Machine Drive</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2"/>
        <v/>
      </c>
    </row>
    <row r="667" spans="1:116" s="12" customFormat="1" x14ac:dyDescent="0.3">
      <c r="A667" s="10" t="s">
        <v>224</v>
      </c>
      <c r="B667" s="41"/>
      <c r="D667" s="39"/>
      <c r="E667" s="39"/>
      <c r="F667" s="10" t="s">
        <v>225</v>
      </c>
      <c r="G667" s="10" t="s">
        <v>309</v>
      </c>
      <c r="H667" s="11"/>
      <c r="I667" s="10"/>
      <c r="J667" s="10" t="s">
        <v>296</v>
      </c>
      <c r="K667" s="39" t="s">
        <v>38</v>
      </c>
      <c r="L667" s="24"/>
      <c r="M667" s="27" t="s">
        <v>149</v>
      </c>
      <c r="N667" s="37">
        <v>3.3371911262752998</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2"/>
        <v>.Industrial Minerals.Pumping.Precision.SmallReciprocating pumpservice_request.Industrial Minerals.Machine Drive</v>
      </c>
    </row>
    <row r="668" spans="1:116" s="12" customFormat="1" x14ac:dyDescent="0.3">
      <c r="A668" s="10" t="s">
        <v>224</v>
      </c>
      <c r="B668" s="41"/>
      <c r="D668" s="39"/>
      <c r="E668" s="39"/>
      <c r="F668" s="10" t="s">
        <v>226</v>
      </c>
      <c r="G668" s="10" t="s">
        <v>309</v>
      </c>
      <c r="H668" s="11"/>
      <c r="I668" s="10"/>
      <c r="J668" s="10" t="s">
        <v>296</v>
      </c>
      <c r="K668" s="39" t="s">
        <v>38</v>
      </c>
      <c r="L668" s="24"/>
      <c r="M668" s="27" t="s">
        <v>149</v>
      </c>
      <c r="N668" s="37">
        <v>1.7121807104008899</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2"/>
        <v>.Industrial Minerals.Pumping.Precision.SmallEff reciprocating pump variable speedservice_request.Industrial Minerals.Machine Drive</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2"/>
        <v/>
      </c>
    </row>
    <row r="670" spans="1:116" s="12" customFormat="1" x14ac:dyDescent="0.3">
      <c r="A670" s="10" t="s">
        <v>227</v>
      </c>
      <c r="B670" s="41"/>
      <c r="D670" s="39"/>
      <c r="E670" s="39"/>
      <c r="F670" s="10" t="s">
        <v>225</v>
      </c>
      <c r="G670" s="10" t="s">
        <v>309</v>
      </c>
      <c r="H670" s="11"/>
      <c r="I670" s="10"/>
      <c r="J670" s="10" t="s">
        <v>296</v>
      </c>
      <c r="K670" s="39" t="s">
        <v>38</v>
      </c>
      <c r="L670" s="24"/>
      <c r="M670" s="27" t="s">
        <v>149</v>
      </c>
      <c r="N670" s="37">
        <v>2.7090139730940699</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2"/>
        <v>.Industrial Minerals.Pumping.Precision.LargeReciprocating pumpservice_request.Industrial Minerals.Machine Drive</v>
      </c>
    </row>
    <row r="671" spans="1:116" s="12" customFormat="1" x14ac:dyDescent="0.3">
      <c r="A671" s="10" t="s">
        <v>227</v>
      </c>
      <c r="B671" s="41"/>
      <c r="D671" s="39"/>
      <c r="E671" s="39"/>
      <c r="F671" s="10" t="s">
        <v>226</v>
      </c>
      <c r="G671" s="10" t="s">
        <v>309</v>
      </c>
      <c r="H671" s="11"/>
      <c r="I671" s="10"/>
      <c r="J671" s="10" t="s">
        <v>296</v>
      </c>
      <c r="K671" s="39" t="s">
        <v>38</v>
      </c>
      <c r="L671" s="24"/>
      <c r="M671" s="27" t="s">
        <v>149</v>
      </c>
      <c r="N671" s="37">
        <v>1.3898878707960201</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2"/>
        <v>.Industrial Minerals.Pumping.Precision.LargeEff reciprocating pump variable speedservice_request.Industrial Minerals.Machine Drive</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2"/>
        <v/>
      </c>
    </row>
    <row r="673" spans="1:116" s="12" customFormat="1" x14ac:dyDescent="0.3">
      <c r="A673" s="10" t="s">
        <v>228</v>
      </c>
      <c r="B673" s="41"/>
      <c r="D673" s="39"/>
      <c r="E673" s="39"/>
      <c r="F673" s="10" t="s">
        <v>229</v>
      </c>
      <c r="G673" s="10" t="s">
        <v>309</v>
      </c>
      <c r="H673" s="11"/>
      <c r="I673" s="10"/>
      <c r="J673" s="10" t="s">
        <v>296</v>
      </c>
      <c r="K673" s="39" t="s">
        <v>38</v>
      </c>
      <c r="L673" s="24"/>
      <c r="M673" s="27" t="s">
        <v>149</v>
      </c>
      <c r="N673" s="37">
        <v>1.1764705882352899</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2"/>
        <v>.Industrial Minerals.Direct DriveMotor speed control V beltservice_request.Industrial Minerals.Machine Drive</v>
      </c>
    </row>
    <row r="674" spans="1:116" s="12" customFormat="1" x14ac:dyDescent="0.3">
      <c r="A674" s="10" t="s">
        <v>228</v>
      </c>
      <c r="B674" s="41"/>
      <c r="D674" s="39"/>
      <c r="E674" s="39"/>
      <c r="F674" s="10" t="s">
        <v>230</v>
      </c>
      <c r="G674" s="10" t="s">
        <v>309</v>
      </c>
      <c r="H674" s="11"/>
      <c r="I674" s="10"/>
      <c r="J674" s="10" t="s">
        <v>296</v>
      </c>
      <c r="K674" s="39" t="s">
        <v>38</v>
      </c>
      <c r="L674" s="24"/>
      <c r="M674" s="27" t="s">
        <v>149</v>
      </c>
      <c r="N674" s="37">
        <v>1.06326422115895</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2"/>
        <v>.Industrial Minerals.Direct DriveMotor speed control variable speedservice_request.Industrial Minerals.Machine Drive</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2"/>
        <v/>
      </c>
    </row>
    <row r="676" spans="1:116" s="12" customFormat="1" x14ac:dyDescent="0.3">
      <c r="A676" s="10" t="s">
        <v>231</v>
      </c>
      <c r="B676" s="41"/>
      <c r="D676" s="39"/>
      <c r="E676" s="39"/>
      <c r="F676" s="10" t="s">
        <v>232</v>
      </c>
      <c r="G676" s="10" t="s">
        <v>309</v>
      </c>
      <c r="H676" s="11"/>
      <c r="I676" s="10"/>
      <c r="J676" s="10" t="s">
        <v>265</v>
      </c>
      <c r="K676" s="39" t="s">
        <v>38</v>
      </c>
      <c r="L676" s="24"/>
      <c r="M676" s="27" t="s">
        <v>149</v>
      </c>
      <c r="N676" s="37">
        <v>1.1661807580174901</v>
      </c>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2"/>
        <v>.Industrial Minerals.Machine Drive.Size 1AC motor 1 5 hpservice_request.Electricity</v>
      </c>
    </row>
    <row r="677" spans="1:116" s="12" customFormat="1" x14ac:dyDescent="0.3">
      <c r="A677" s="10" t="s">
        <v>231</v>
      </c>
      <c r="B677" s="41"/>
      <c r="D677" s="39"/>
      <c r="E677" s="39"/>
      <c r="F677" s="10" t="s">
        <v>233</v>
      </c>
      <c r="G677" s="10" t="s">
        <v>309</v>
      </c>
      <c r="H677" s="11"/>
      <c r="I677" s="10"/>
      <c r="J677" s="10" t="s">
        <v>265</v>
      </c>
      <c r="K677" s="39" t="s">
        <v>38</v>
      </c>
      <c r="L677" s="24"/>
      <c r="M677" s="27" t="s">
        <v>149</v>
      </c>
      <c r="N677" s="37">
        <v>1.1401208528104001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2"/>
        <v>.Industrial Minerals.Machine Drive.Size 1Eff AC motor 1 5 hpservice_request.Electricity</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2"/>
        <v/>
      </c>
    </row>
    <row r="679" spans="1:116" s="12" customFormat="1" x14ac:dyDescent="0.3">
      <c r="A679" s="10" t="s">
        <v>234</v>
      </c>
      <c r="B679" s="41"/>
      <c r="D679" s="39"/>
      <c r="E679" s="39"/>
      <c r="F679" s="10" t="s">
        <v>235</v>
      </c>
      <c r="G679" s="10" t="s">
        <v>309</v>
      </c>
      <c r="H679" s="11"/>
      <c r="I679" s="10"/>
      <c r="J679" s="10" t="s">
        <v>265</v>
      </c>
      <c r="K679" s="39" t="s">
        <v>38</v>
      </c>
      <c r="L679" s="24"/>
      <c r="M679" s="27" t="s">
        <v>149</v>
      </c>
      <c r="N679" s="37">
        <v>1.1213276519399</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2"/>
        <v>.Industrial Minerals.Machine Drive.Size 2AC motor 6 25 hpservice_request.Electricity</v>
      </c>
    </row>
    <row r="680" spans="1:116" s="12" customFormat="1" x14ac:dyDescent="0.3">
      <c r="A680" s="10" t="s">
        <v>234</v>
      </c>
      <c r="B680" s="41"/>
      <c r="D680" s="39"/>
      <c r="E680" s="39"/>
      <c r="F680" s="10" t="s">
        <v>236</v>
      </c>
      <c r="G680" s="10" t="s">
        <v>309</v>
      </c>
      <c r="H680" s="11"/>
      <c r="I680" s="10"/>
      <c r="J680" s="10" t="s">
        <v>265</v>
      </c>
      <c r="K680" s="39" t="s">
        <v>38</v>
      </c>
      <c r="L680" s="24"/>
      <c r="M680" s="27" t="s">
        <v>149</v>
      </c>
      <c r="N680" s="37">
        <v>1.0972130787798999</v>
      </c>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2"/>
        <v>.Industrial Minerals.Machine Drive.Size 2Eff motor 6 25 hpservice_request.Electricity</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2"/>
        <v/>
      </c>
    </row>
    <row r="682" spans="1:116" s="12" customFormat="1" x14ac:dyDescent="0.3">
      <c r="A682" s="10" t="s">
        <v>237</v>
      </c>
      <c r="B682" s="41"/>
      <c r="D682" s="39"/>
      <c r="E682" s="39"/>
      <c r="F682" s="10" t="s">
        <v>238</v>
      </c>
      <c r="G682" s="10" t="s">
        <v>309</v>
      </c>
      <c r="H682" s="11"/>
      <c r="I682" s="10"/>
      <c r="J682" s="10" t="s">
        <v>265</v>
      </c>
      <c r="K682" s="39" t="s">
        <v>38</v>
      </c>
      <c r="L682" s="24"/>
      <c r="M682" s="27" t="s">
        <v>149</v>
      </c>
      <c r="N682" s="37">
        <v>1.0843869960311401</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2"/>
        <v>.Industrial Minerals.Machine Drive.Size 3AC motor 26 100 hpservice_request.Electricity</v>
      </c>
    </row>
    <row r="683" spans="1:116" s="12" customFormat="1" x14ac:dyDescent="0.3">
      <c r="A683" s="10" t="s">
        <v>237</v>
      </c>
      <c r="B683" s="41"/>
      <c r="D683" s="39"/>
      <c r="E683" s="39"/>
      <c r="F683" s="10" t="s">
        <v>239</v>
      </c>
      <c r="G683" s="10" t="s">
        <v>309</v>
      </c>
      <c r="H683" s="11"/>
      <c r="I683" s="10"/>
      <c r="J683" s="10" t="s">
        <v>265</v>
      </c>
      <c r="K683" s="39" t="s">
        <v>38</v>
      </c>
      <c r="L683" s="24"/>
      <c r="M683" s="27" t="s">
        <v>149</v>
      </c>
      <c r="N683" s="37">
        <v>1.07411385606874</v>
      </c>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2"/>
        <v>.Industrial Minerals.Machine Drive.Size 3Eff AC motor 26 100 hpservice_request.Electricity</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2"/>
        <v/>
      </c>
    </row>
    <row r="685" spans="1:116" s="12" customFormat="1" x14ac:dyDescent="0.3">
      <c r="A685" s="10" t="s">
        <v>240</v>
      </c>
      <c r="B685" s="41"/>
      <c r="D685" s="39"/>
      <c r="E685" s="39"/>
      <c r="F685" s="10" t="s">
        <v>241</v>
      </c>
      <c r="G685" s="10" t="s">
        <v>309</v>
      </c>
      <c r="H685" s="11"/>
      <c r="I685" s="10"/>
      <c r="J685" s="10" t="s">
        <v>265</v>
      </c>
      <c r="K685" s="39" t="s">
        <v>38</v>
      </c>
      <c r="L685" s="24"/>
      <c r="M685" s="27" t="s">
        <v>149</v>
      </c>
      <c r="N685" s="37">
        <v>1.07411385606874</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2"/>
        <v>.Industrial Minerals.Machine Drive.Size 4AC motor 101 200 hpservice_request.Electricity</v>
      </c>
    </row>
    <row r="686" spans="1:116" s="12" customFormat="1" x14ac:dyDescent="0.3">
      <c r="A686" s="10" t="s">
        <v>240</v>
      </c>
      <c r="B686" s="41"/>
      <c r="D686" s="39"/>
      <c r="E686" s="39"/>
      <c r="F686" s="10" t="s">
        <v>242</v>
      </c>
      <c r="G686" s="10" t="s">
        <v>309</v>
      </c>
      <c r="H686" s="11"/>
      <c r="I686" s="10"/>
      <c r="J686" s="10" t="s">
        <v>265</v>
      </c>
      <c r="K686" s="39" t="s">
        <v>38</v>
      </c>
      <c r="L686" s="24"/>
      <c r="M686" s="27" t="s">
        <v>149</v>
      </c>
      <c r="N686" s="37">
        <v>1.0696102340307201</v>
      </c>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2"/>
        <v>.Industrial Minerals.Machine Drive.Size 4Eff AC motor 101 200 hpservice_request.Electricity</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2"/>
        <v/>
      </c>
    </row>
    <row r="688" spans="1:116" s="12" customFormat="1" x14ac:dyDescent="0.3">
      <c r="A688" s="10" t="s">
        <v>243</v>
      </c>
      <c r="B688" s="41"/>
      <c r="D688" s="39"/>
      <c r="E688" s="39"/>
      <c r="F688" s="10" t="s">
        <v>244</v>
      </c>
      <c r="G688" s="10" t="s">
        <v>309</v>
      </c>
      <c r="H688" s="11"/>
      <c r="I688" s="10"/>
      <c r="J688" s="10" t="s">
        <v>265</v>
      </c>
      <c r="K688" s="39" t="s">
        <v>38</v>
      </c>
      <c r="L688" s="24"/>
      <c r="M688" s="27" t="s">
        <v>149</v>
      </c>
      <c r="N688" s="37">
        <v>1.0651442205274599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2"/>
        <v>.Industrial Minerals.Machine Drive.Size 5AC motor 201 500 hpservice_request.Electricity</v>
      </c>
    </row>
    <row r="689" spans="1:116" s="12" customFormat="1" x14ac:dyDescent="0.3">
      <c r="A689" s="10" t="s">
        <v>243</v>
      </c>
      <c r="B689" s="41"/>
      <c r="D689" s="39"/>
      <c r="E689" s="39"/>
      <c r="F689" s="10" t="s">
        <v>245</v>
      </c>
      <c r="G689" s="10" t="s">
        <v>309</v>
      </c>
      <c r="H689" s="11"/>
      <c r="I689" s="10"/>
      <c r="J689" s="10" t="s">
        <v>265</v>
      </c>
      <c r="K689" s="39" t="s">
        <v>38</v>
      </c>
      <c r="L689" s="24"/>
      <c r="M689" s="27" t="s">
        <v>149</v>
      </c>
      <c r="N689" s="37">
        <v>1.0607153464296299</v>
      </c>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2"/>
        <v>.Industrial Minerals.Machine Drive.Size 5Eff AC motor 201 500 hpservice_request.Electricity</v>
      </c>
    </row>
    <row r="690" spans="1:116" s="12" customFormat="1" x14ac:dyDescent="0.3">
      <c r="A690" s="10" t="s">
        <v>243</v>
      </c>
      <c r="B690" s="41"/>
      <c r="D690" s="39"/>
      <c r="E690" s="39"/>
      <c r="F690" s="10" t="s">
        <v>246</v>
      </c>
      <c r="G690" s="10" t="s">
        <v>309</v>
      </c>
      <c r="H690" s="11"/>
      <c r="I690" s="10"/>
      <c r="J690" s="10" t="s">
        <v>265</v>
      </c>
      <c r="K690" s="39" t="s">
        <v>38</v>
      </c>
      <c r="L690" s="24"/>
      <c r="M690" s="27" t="s">
        <v>149</v>
      </c>
      <c r="N690" s="37">
        <v>1.0519671786240301</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2"/>
        <v>.Industrial Minerals.Machine Drive.Size 5Synchronous AC motor 201 500 hpservice_request.Electricity</v>
      </c>
    </row>
    <row r="691" spans="1:116" s="12" customFormat="1" x14ac:dyDescent="0.3">
      <c r="A691" s="10" t="s">
        <v>243</v>
      </c>
      <c r="B691" s="41"/>
      <c r="D691" s="39"/>
      <c r="E691" s="39"/>
      <c r="F691" s="10" t="s">
        <v>247</v>
      </c>
      <c r="G691" s="10" t="s">
        <v>309</v>
      </c>
      <c r="H691" s="11"/>
      <c r="I691" s="10"/>
      <c r="J691" s="10" t="s">
        <v>265</v>
      </c>
      <c r="K691" s="39" t="s">
        <v>38</v>
      </c>
      <c r="L691" s="24"/>
      <c r="M691" s="27" t="s">
        <v>149</v>
      </c>
      <c r="N691" s="37">
        <v>1.5698587127158601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2"/>
        <v>.Industrial Minerals.Machine Drive.Size 5DC motor 201 500 hpservice_request.Electricity</v>
      </c>
    </row>
    <row r="692" spans="1:116" s="12" customFormat="1" x14ac:dyDescent="0.3">
      <c r="A692" s="10" t="s">
        <v>243</v>
      </c>
      <c r="B692" s="41"/>
      <c r="D692" s="39"/>
      <c r="E692" s="39"/>
      <c r="F692" s="10" t="s">
        <v>248</v>
      </c>
      <c r="G692" s="10" t="s">
        <v>309</v>
      </c>
      <c r="H692" s="11"/>
      <c r="I692" s="10"/>
      <c r="J692" s="10" t="s">
        <v>265</v>
      </c>
      <c r="K692" s="39" t="s">
        <v>38</v>
      </c>
      <c r="L692" s="24"/>
      <c r="M692" s="27" t="s">
        <v>149</v>
      </c>
      <c r="N692" s="37">
        <v>1.20048019207683</v>
      </c>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2"/>
        <v>.Industrial Minerals.Machine Drive.Size 5DC solid state motor 201 500 hpservice_request.Electricity</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2"/>
        <v/>
      </c>
    </row>
    <row r="694" spans="1:116" s="12" customFormat="1" x14ac:dyDescent="0.3">
      <c r="A694" s="10" t="s">
        <v>249</v>
      </c>
      <c r="B694" s="41"/>
      <c r="D694" s="39"/>
      <c r="E694" s="39"/>
      <c r="F694" s="10" t="s">
        <v>250</v>
      </c>
      <c r="G694" s="10" t="s">
        <v>309</v>
      </c>
      <c r="H694" s="11"/>
      <c r="I694" s="10"/>
      <c r="J694" s="10" t="s">
        <v>265</v>
      </c>
      <c r="K694" s="39" t="s">
        <v>38</v>
      </c>
      <c r="L694" s="24"/>
      <c r="M694" s="27" t="s">
        <v>149</v>
      </c>
      <c r="N694" s="37">
        <v>1.08785518471781</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2"/>
        <v>.Industrial Minerals.Machine Drive.Size 6Std AC motor 500 hpservice_request.Electricity</v>
      </c>
    </row>
    <row r="695" spans="1:116" s="12" customFormat="1" x14ac:dyDescent="0.3">
      <c r="A695" s="10" t="s">
        <v>249</v>
      </c>
      <c r="B695" s="41"/>
      <c r="D695" s="39"/>
      <c r="E695" s="39"/>
      <c r="F695" s="10" t="s">
        <v>251</v>
      </c>
      <c r="G695" s="10" t="s">
        <v>309</v>
      </c>
      <c r="H695" s="11"/>
      <c r="I695" s="10"/>
      <c r="J695" s="10" t="s">
        <v>265</v>
      </c>
      <c r="K695" s="39" t="s">
        <v>38</v>
      </c>
      <c r="L695" s="24"/>
      <c r="M695" s="27" t="s">
        <v>149</v>
      </c>
      <c r="N695" s="37">
        <v>1.07411385606874</v>
      </c>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2"/>
        <v>.Industrial Minerals.Machine Drive.Size 6Eff AC motor 500 hpservice_request.Electricity</v>
      </c>
    </row>
    <row r="696" spans="1:116" s="12" customFormat="1" x14ac:dyDescent="0.3">
      <c r="A696" s="10" t="s">
        <v>249</v>
      </c>
      <c r="B696" s="41"/>
      <c r="D696" s="39"/>
      <c r="E696" s="39"/>
      <c r="F696" s="10" t="s">
        <v>252</v>
      </c>
      <c r="G696" s="10" t="s">
        <v>309</v>
      </c>
      <c r="H696" s="11"/>
      <c r="I696" s="10"/>
      <c r="J696" s="10" t="s">
        <v>265</v>
      </c>
      <c r="K696" s="39" t="s">
        <v>38</v>
      </c>
      <c r="L696" s="24"/>
      <c r="M696" s="27" t="s">
        <v>149</v>
      </c>
      <c r="N696" s="37">
        <v>1.0519671786240301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2"/>
        <v>.Industrial Minerals.Machine Drive.Size 6Scynchronous AC motor 500 hpservice_request.Electricity</v>
      </c>
    </row>
    <row r="697" spans="1:116" s="12" customFormat="1" x14ac:dyDescent="0.3">
      <c r="A697" s="10" t="s">
        <v>249</v>
      </c>
      <c r="B697" s="41"/>
      <c r="D697" s="39"/>
      <c r="E697" s="39"/>
      <c r="F697" s="10" t="s">
        <v>253</v>
      </c>
      <c r="G697" s="10" t="s">
        <v>309</v>
      </c>
      <c r="H697" s="11"/>
      <c r="I697" s="10"/>
      <c r="J697" s="10" t="s">
        <v>265</v>
      </c>
      <c r="K697" s="39" t="s">
        <v>38</v>
      </c>
      <c r="L697" s="24"/>
      <c r="M697" s="27" t="s">
        <v>149</v>
      </c>
      <c r="N697" s="37">
        <v>1.5698587127158601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2"/>
        <v>.Industrial Minerals.Machine Drive.Size 6DC motor 500 hpservice_request.Electricity</v>
      </c>
    </row>
    <row r="698" spans="1:116" s="12" customFormat="1" x14ac:dyDescent="0.3">
      <c r="A698" s="10" t="s">
        <v>249</v>
      </c>
      <c r="B698" s="41"/>
      <c r="D698" s="39"/>
      <c r="E698" s="39"/>
      <c r="F698" s="10" t="s">
        <v>254</v>
      </c>
      <c r="G698" s="10" t="s">
        <v>309</v>
      </c>
      <c r="H698" s="11"/>
      <c r="I698" s="10"/>
      <c r="J698" s="10" t="s">
        <v>265</v>
      </c>
      <c r="K698" s="39" t="s">
        <v>38</v>
      </c>
      <c r="L698" s="24"/>
      <c r="M698" s="27" t="s">
        <v>149</v>
      </c>
      <c r="N698" s="37">
        <v>1.20048019207683</v>
      </c>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2"/>
        <v>.Industrial Minerals.Machine Drive.Size 6DC solid state motor 500 hpservice_request.Electricity</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2"/>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2"/>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2"/>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2"/>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2"/>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2"/>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2"/>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2"/>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3">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3"/>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3"/>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3"/>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3"/>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3"/>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3"/>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3"/>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3"/>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3"/>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3"/>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3"/>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3"/>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3"/>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3"/>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3"/>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3"/>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3"/>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3"/>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3"/>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3"/>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3"/>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3"/>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3"/>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3"/>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3"/>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3"/>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3"/>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3"/>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3"/>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3"/>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3"/>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3"/>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3"/>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3"/>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3"/>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3"/>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3"/>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3"/>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3"/>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3"/>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3"/>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3"/>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3"/>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3"/>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3"/>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3"/>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3"/>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3"/>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3"/>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3"/>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3"/>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3"/>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3"/>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3"/>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3"/>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3"/>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3"/>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3"/>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3"/>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3"/>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3"/>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3"/>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3"/>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4">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4"/>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4"/>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4"/>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4"/>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4"/>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4"/>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4"/>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4"/>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4"/>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4"/>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4"/>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4"/>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4"/>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4"/>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4"/>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4"/>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4"/>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4"/>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4"/>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4"/>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4"/>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4"/>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4"/>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4"/>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4"/>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4"/>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4"/>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4"/>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4"/>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4"/>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4"/>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4"/>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4"/>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4"/>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4"/>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4"/>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4"/>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4"/>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4"/>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4"/>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4"/>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4"/>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4"/>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4"/>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4"/>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4"/>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4"/>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4"/>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4"/>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4"/>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4"/>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4"/>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4"/>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4"/>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4"/>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4"/>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4"/>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4"/>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4"/>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4"/>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4"/>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4"/>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4"/>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5">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5"/>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5"/>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5"/>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5"/>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5"/>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5"/>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5"/>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5"/>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5"/>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5"/>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5"/>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5"/>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5"/>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5"/>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5"/>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5"/>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5"/>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5"/>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5"/>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5"/>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5"/>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5"/>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5"/>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5"/>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5"/>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5"/>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5"/>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5"/>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5"/>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5"/>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5"/>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5"/>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5"/>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5"/>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5"/>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5"/>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5"/>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5"/>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5"/>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5"/>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5"/>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5"/>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5"/>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5"/>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5"/>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5"/>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5"/>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5"/>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5"/>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5"/>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5"/>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5"/>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5"/>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5"/>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5"/>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5"/>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5"/>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5"/>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5"/>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5"/>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5"/>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5"/>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5"/>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6">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6"/>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6"/>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6"/>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6"/>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6"/>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6"/>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6"/>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6"/>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6"/>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6"/>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6"/>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6"/>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6"/>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6"/>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6"/>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6"/>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6"/>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6"/>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6"/>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6"/>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6"/>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6"/>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6"/>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6"/>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6"/>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6"/>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6"/>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6"/>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6"/>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6"/>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6"/>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6"/>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6"/>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6"/>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6"/>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6"/>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6"/>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6"/>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6"/>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6"/>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6"/>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6"/>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6"/>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6"/>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6"/>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6"/>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6"/>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6"/>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6"/>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6"/>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6"/>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6"/>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6"/>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6"/>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6"/>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6"/>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6"/>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6"/>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6"/>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6"/>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6"/>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6"/>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6"/>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7">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7"/>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7"/>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7"/>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7"/>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7"/>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7"/>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7"/>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7"/>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7"/>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7"/>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7"/>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7"/>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7"/>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7"/>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7"/>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7"/>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7"/>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7"/>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7"/>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7"/>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7"/>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7"/>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7"/>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7"/>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7"/>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7"/>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7"/>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7"/>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7"/>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7"/>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7"/>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7"/>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7"/>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7"/>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7"/>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7"/>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7"/>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7"/>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7"/>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7"/>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7"/>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7"/>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7"/>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7"/>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7"/>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7"/>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7"/>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7"/>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7"/>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7"/>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7"/>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7"/>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7"/>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7"/>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7"/>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7"/>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7"/>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7"/>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7"/>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7"/>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7"/>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7"/>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7"/>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8">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8"/>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8"/>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8"/>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8"/>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8"/>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8"/>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8"/>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8"/>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8"/>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8"/>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8"/>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8"/>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8"/>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8"/>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8"/>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8"/>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8"/>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8"/>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8"/>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8"/>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8"/>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8"/>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8"/>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8"/>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8"/>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8"/>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8"/>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8"/>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8"/>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8"/>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8"/>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8"/>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8"/>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8"/>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8"/>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8"/>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8"/>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8"/>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8"/>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8"/>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8"/>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8"/>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8"/>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8"/>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8"/>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8"/>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8"/>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8"/>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8"/>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8"/>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8"/>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8"/>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8"/>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8"/>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8"/>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8"/>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8"/>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8"/>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8"/>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8"/>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8"/>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8"/>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8"/>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9">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9"/>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9"/>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9"/>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9"/>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9"/>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9"/>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9"/>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9"/>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9"/>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9"/>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9"/>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9"/>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9"/>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9"/>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9"/>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9"/>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9"/>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9"/>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9"/>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9"/>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9"/>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9"/>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9"/>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9"/>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9"/>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9"/>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9"/>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9"/>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9"/>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9"/>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9"/>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9"/>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9"/>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9"/>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9"/>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9"/>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9"/>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9"/>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9"/>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9"/>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9"/>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9"/>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9"/>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9"/>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9"/>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9"/>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9"/>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9"/>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9"/>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9"/>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9"/>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9"/>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9"/>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9"/>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9"/>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9"/>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9"/>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9"/>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9"/>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9"/>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9"/>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9"/>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9"/>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20">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20"/>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20"/>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20"/>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20"/>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20"/>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20"/>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20"/>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20"/>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20"/>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20"/>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20"/>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20"/>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20"/>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20"/>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20"/>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20"/>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20"/>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20"/>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20"/>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20"/>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20"/>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20"/>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20"/>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20"/>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20"/>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20"/>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20"/>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20"/>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20"/>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20"/>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20"/>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20"/>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20"/>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20"/>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20"/>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20"/>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20"/>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20"/>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20"/>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20"/>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20"/>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20"/>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20"/>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20"/>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20"/>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20"/>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20"/>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20"/>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20"/>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20"/>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20"/>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20"/>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20"/>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20"/>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20"/>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20"/>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20"/>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20"/>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20"/>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20"/>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20"/>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20"/>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20"/>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1">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1"/>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1"/>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1"/>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1"/>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1"/>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1"/>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1"/>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1"/>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1"/>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1"/>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1"/>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1"/>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1"/>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1"/>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1"/>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1"/>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1"/>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1"/>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1"/>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1"/>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1"/>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1"/>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1"/>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1"/>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1"/>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1"/>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1"/>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1"/>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1"/>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1"/>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1"/>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1"/>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1"/>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1"/>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1"/>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1"/>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1"/>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1"/>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1"/>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1"/>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1"/>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1"/>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1"/>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1"/>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1"/>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1"/>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1"/>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1"/>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1"/>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1"/>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1"/>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1"/>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1"/>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1"/>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1"/>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1"/>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1"/>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1"/>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1"/>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1"/>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1"/>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1"/>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1"/>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2">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2"/>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2"/>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2"/>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2"/>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2"/>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2"/>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2"/>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2"/>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2"/>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2"/>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2"/>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2"/>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2"/>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2"/>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2"/>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2"/>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2"/>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2"/>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2"/>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2"/>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2"/>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2"/>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2"/>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2"/>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2"/>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2"/>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2"/>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2"/>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2"/>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2"/>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2"/>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2"/>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2"/>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2"/>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2"/>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2"/>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2"/>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2"/>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2"/>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2"/>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2"/>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2"/>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2"/>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2"/>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2"/>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2"/>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2"/>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2"/>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2"/>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2"/>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2"/>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2"/>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2"/>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2"/>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2"/>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2"/>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2"/>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2"/>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2"/>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2"/>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2"/>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2"/>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2"/>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3">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3"/>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3"/>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3"/>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3"/>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3"/>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3"/>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3"/>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3"/>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3"/>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3"/>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3"/>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3"/>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3"/>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3"/>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3"/>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3"/>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3"/>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3"/>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3"/>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3"/>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3"/>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3"/>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3"/>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3"/>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3"/>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3"/>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3"/>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3"/>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3"/>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3"/>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3"/>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3"/>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3"/>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3"/>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3"/>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3"/>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3"/>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3"/>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3"/>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3"/>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3"/>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3"/>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3"/>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3"/>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3"/>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3"/>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3"/>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3"/>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3"/>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3"/>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3"/>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3"/>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3"/>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3"/>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3"/>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3"/>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3"/>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3"/>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3"/>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3"/>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3"/>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3"/>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3"/>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4">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4"/>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4"/>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4"/>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4"/>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4"/>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4"/>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4"/>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4"/>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4"/>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4"/>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4"/>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4"/>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4"/>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4"/>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4"/>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4"/>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4"/>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4"/>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4"/>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4"/>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4"/>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4"/>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4"/>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4"/>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4"/>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4"/>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4"/>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4"/>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4"/>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4"/>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4"/>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4"/>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4"/>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4"/>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4"/>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4"/>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4"/>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4"/>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4"/>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4"/>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4"/>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4"/>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4"/>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4"/>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4"/>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4"/>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4"/>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4"/>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4"/>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4"/>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4"/>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4"/>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4"/>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4"/>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4"/>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4"/>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4"/>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4"/>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4"/>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4"/>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4"/>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4"/>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4"/>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5">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5"/>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5"/>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5"/>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5"/>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5"/>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5"/>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5"/>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5"/>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5"/>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5"/>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5"/>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5"/>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5"/>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5"/>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5"/>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5"/>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5"/>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5"/>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5"/>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5"/>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5"/>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5"/>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5"/>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5"/>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5"/>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5"/>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5"/>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5"/>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5"/>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5"/>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5"/>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5"/>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5"/>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5"/>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5"/>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5"/>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5"/>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5"/>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5"/>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5"/>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5"/>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5"/>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5"/>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5"/>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5"/>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5"/>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5"/>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5"/>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5"/>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5"/>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5"/>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5"/>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5"/>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5"/>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5"/>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5"/>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5"/>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5"/>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5"/>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5"/>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5"/>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5"/>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5"/>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6">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6"/>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6"/>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6"/>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6"/>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6"/>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6"/>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6"/>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6"/>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6"/>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6"/>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6"/>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6"/>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6"/>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6"/>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6"/>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6"/>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6"/>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6"/>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6"/>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6"/>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6"/>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6"/>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6"/>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6"/>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6"/>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6"/>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6"/>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6"/>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6"/>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6"/>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6"/>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6"/>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6"/>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6"/>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6"/>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6"/>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6"/>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6"/>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6"/>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6"/>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6"/>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6"/>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6"/>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6"/>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6"/>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6"/>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6"/>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6"/>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6"/>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6"/>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6"/>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6"/>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6"/>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6"/>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6"/>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6"/>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6"/>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6"/>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6"/>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6"/>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6"/>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6"/>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6"/>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7">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7"/>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7"/>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7"/>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7"/>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7"/>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7"/>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7"/>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7"/>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7"/>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7"/>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7"/>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7"/>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7"/>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7"/>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7"/>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7"/>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7"/>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7"/>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7"/>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7"/>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7"/>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7"/>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7"/>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7"/>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7"/>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7"/>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7"/>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7"/>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7"/>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7"/>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7"/>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7"/>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7"/>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7"/>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7"/>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7"/>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7"/>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7"/>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7"/>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7"/>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7"/>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7"/>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7"/>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7"/>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7"/>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7"/>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7"/>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7"/>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7"/>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7"/>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7"/>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7"/>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7"/>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7"/>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7"/>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7"/>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7"/>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7"/>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7"/>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7"/>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7"/>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7"/>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7"/>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8">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8"/>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8"/>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8"/>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8"/>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8"/>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8"/>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8"/>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8"/>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8"/>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8"/>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8"/>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8"/>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8"/>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8"/>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8"/>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8"/>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8"/>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8"/>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8"/>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8"/>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8"/>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8"/>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8"/>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8"/>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8"/>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8"/>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8"/>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8"/>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8"/>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8"/>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8"/>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8"/>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8"/>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8"/>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8"/>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8"/>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8"/>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8"/>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8"/>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8"/>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8"/>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8"/>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8"/>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8"/>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8"/>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8"/>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8"/>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8"/>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8"/>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8"/>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8"/>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8"/>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8"/>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8"/>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8"/>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8"/>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8"/>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8"/>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8"/>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8"/>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8"/>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8"/>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8"/>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9">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9"/>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9"/>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9"/>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9"/>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9"/>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9"/>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9"/>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9"/>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9"/>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9"/>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9"/>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9"/>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9"/>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9"/>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9"/>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9"/>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9"/>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9"/>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9"/>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9"/>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9"/>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9"/>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9"/>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9"/>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9"/>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9"/>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9"/>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9"/>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9"/>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9"/>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9"/>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9"/>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9"/>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9"/>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9"/>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9"/>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9"/>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9"/>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9"/>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9"/>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9"/>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9"/>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9"/>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9"/>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9"/>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9"/>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9"/>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9"/>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9"/>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9"/>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9"/>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9"/>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9"/>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9"/>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9"/>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9"/>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9"/>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9"/>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9"/>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9"/>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9"/>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9"/>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9"/>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30">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30"/>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30"/>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30"/>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30"/>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30"/>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30"/>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30"/>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30"/>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30"/>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30"/>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30"/>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30"/>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30"/>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30"/>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30"/>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30"/>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30"/>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30"/>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30"/>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30"/>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30"/>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30"/>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30"/>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30"/>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30"/>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30"/>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30"/>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30"/>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30"/>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30"/>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30"/>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30"/>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30"/>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30"/>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30"/>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30"/>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30"/>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30"/>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30"/>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30"/>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30"/>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30"/>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30"/>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30"/>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30"/>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30"/>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30"/>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30"/>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30"/>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30"/>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30"/>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30"/>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30"/>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30"/>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30"/>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30"/>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30"/>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30"/>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30"/>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30"/>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30"/>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30"/>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30"/>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1">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1"/>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1"/>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1"/>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1"/>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1"/>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1"/>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1"/>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1"/>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1"/>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1"/>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1"/>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1"/>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1"/>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1"/>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1"/>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1"/>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1"/>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1"/>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1"/>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1"/>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1"/>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1"/>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1"/>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1"/>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1"/>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1"/>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1"/>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1"/>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1"/>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1"/>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1"/>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1"/>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1"/>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1"/>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1"/>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1"/>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1"/>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1"/>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1"/>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1"/>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1"/>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1"/>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1"/>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1"/>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1"/>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1"/>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1"/>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1"/>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1"/>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1"/>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1"/>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1"/>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1"/>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1"/>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1"/>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1"/>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1"/>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1"/>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1"/>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1"/>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1"/>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1"/>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1"/>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2">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2"/>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2"/>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2"/>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2"/>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2"/>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2"/>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2"/>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2"/>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2"/>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2"/>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2"/>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2"/>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2"/>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2"/>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2"/>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2"/>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2"/>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2"/>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2"/>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2"/>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2"/>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2"/>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2"/>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2"/>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2"/>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2"/>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2"/>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2"/>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2"/>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2"/>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2"/>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2"/>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2"/>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2"/>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2"/>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2"/>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2"/>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2"/>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2"/>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2"/>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2"/>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2"/>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2"/>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2"/>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2"/>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2"/>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2"/>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2"/>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2"/>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2"/>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2"/>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2"/>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2"/>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2"/>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2"/>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2"/>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2"/>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2"/>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2"/>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2"/>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2"/>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2"/>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2"/>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3">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3"/>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3"/>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3"/>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3"/>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3"/>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3"/>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3"/>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3"/>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3"/>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3"/>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3"/>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3"/>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3"/>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3"/>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3"/>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3"/>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3"/>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3"/>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3"/>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3"/>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3"/>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3"/>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3"/>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3"/>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3"/>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3"/>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3"/>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3"/>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3"/>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3"/>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3"/>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3"/>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3"/>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3"/>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3"/>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3"/>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3"/>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3"/>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3"/>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3"/>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3"/>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3"/>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3"/>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3"/>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3"/>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3"/>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3"/>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3"/>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3"/>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3"/>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3"/>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3"/>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3"/>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3"/>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3"/>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3"/>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3"/>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3"/>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3"/>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3"/>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3"/>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3"/>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3"/>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4">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4"/>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4"/>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4"/>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4"/>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4"/>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4"/>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4"/>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4"/>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4"/>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4"/>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4"/>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4"/>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4"/>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4"/>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4"/>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4"/>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4"/>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4"/>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4"/>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4"/>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4"/>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4"/>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4"/>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4"/>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4"/>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4"/>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4"/>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4"/>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4"/>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4"/>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4"/>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4"/>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4"/>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4"/>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4"/>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4"/>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4"/>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4"/>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4"/>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4"/>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4"/>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4"/>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4"/>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4"/>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4"/>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4"/>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4"/>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4"/>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4"/>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4"/>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4"/>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4"/>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4"/>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4"/>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4"/>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4"/>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4"/>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4"/>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4"/>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4"/>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4"/>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4"/>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4"/>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5">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5"/>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5"/>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5"/>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5"/>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5"/>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5"/>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5"/>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5"/>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5"/>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5"/>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5"/>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5"/>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5"/>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5"/>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5"/>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5"/>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5"/>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5"/>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5"/>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5"/>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5"/>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5"/>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5"/>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5"/>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5"/>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5"/>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5"/>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5"/>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5"/>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5"/>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5"/>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5"/>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5"/>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5"/>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5"/>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5"/>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5"/>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5"/>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5"/>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5"/>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5"/>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5"/>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5"/>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5"/>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5"/>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5"/>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5"/>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5"/>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5"/>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5"/>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5"/>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5"/>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5"/>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5"/>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5"/>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5"/>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5"/>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5"/>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5"/>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5"/>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5"/>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5"/>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5"/>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6">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6"/>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6"/>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6"/>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6"/>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6"/>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6"/>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6"/>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6"/>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6"/>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6"/>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6"/>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6"/>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6"/>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6"/>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6"/>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6"/>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6"/>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6"/>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6"/>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6"/>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6"/>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6"/>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6"/>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6"/>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6"/>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6"/>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6"/>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6"/>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6"/>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6"/>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6"/>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6"/>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6"/>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6"/>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6"/>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6"/>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6"/>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6"/>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6"/>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6"/>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6"/>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6"/>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6"/>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6"/>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6"/>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6"/>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6"/>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6"/>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6"/>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6"/>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6"/>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6"/>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6"/>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6"/>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6"/>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6"/>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6"/>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6"/>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6"/>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6"/>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6"/>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6"/>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6"/>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7">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7"/>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7"/>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7"/>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7"/>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7"/>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7"/>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7"/>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7"/>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7"/>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7"/>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7"/>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7"/>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7"/>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7"/>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7"/>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7"/>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7"/>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7"/>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7"/>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7"/>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7"/>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7"/>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7"/>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7"/>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7"/>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7"/>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7"/>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7"/>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7"/>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7"/>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7"/>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7"/>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7"/>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7"/>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7"/>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7"/>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7"/>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7"/>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7"/>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7"/>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7"/>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7"/>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7"/>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7"/>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7"/>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7"/>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7"/>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7"/>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7"/>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7"/>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7"/>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7"/>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7"/>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7"/>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7"/>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7"/>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7"/>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7"/>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7"/>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7"/>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7"/>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7"/>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7"/>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8">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8"/>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8"/>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8"/>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8"/>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8"/>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8"/>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8"/>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8"/>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8"/>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8"/>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8"/>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8"/>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8"/>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8"/>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8"/>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8"/>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8"/>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8"/>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8"/>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8"/>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8"/>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8"/>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8"/>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8"/>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8"/>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8"/>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8"/>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8"/>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8"/>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8"/>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8"/>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8"/>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8"/>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8"/>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8"/>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8"/>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8"/>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8"/>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8"/>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8"/>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8"/>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8"/>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8"/>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8"/>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8"/>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8"/>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8"/>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8"/>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8"/>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8"/>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8"/>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8"/>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8"/>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8"/>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8"/>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8"/>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8"/>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8"/>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8"/>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8"/>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8"/>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8"/>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8"/>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9">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9"/>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9"/>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9"/>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9"/>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9"/>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9"/>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9"/>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9"/>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9"/>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9"/>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9"/>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9"/>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9"/>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9"/>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9"/>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9"/>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9"/>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9"/>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9"/>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9"/>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9"/>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9"/>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9"/>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9"/>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9"/>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9"/>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9"/>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9"/>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9"/>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9"/>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9"/>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9"/>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9"/>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9"/>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9"/>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9"/>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9"/>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9"/>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9"/>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9"/>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9"/>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9"/>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9"/>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9"/>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9"/>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9"/>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9"/>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9"/>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9"/>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9"/>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9"/>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9"/>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9"/>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9"/>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9"/>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9"/>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9"/>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9"/>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9"/>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9"/>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9"/>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9"/>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9"/>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40">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40"/>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40"/>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40"/>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40"/>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40"/>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40"/>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40"/>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40"/>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40"/>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40"/>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40"/>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40"/>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40"/>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40"/>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40"/>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40"/>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40"/>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40"/>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40"/>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40"/>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40"/>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40"/>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40"/>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40"/>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40"/>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40"/>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40"/>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40"/>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40"/>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40"/>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40"/>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40"/>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40"/>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40"/>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40"/>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40"/>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40"/>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40"/>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40"/>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40"/>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40"/>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40"/>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40"/>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40"/>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40"/>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40"/>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40"/>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40"/>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40"/>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40"/>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40"/>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40"/>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40"/>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40"/>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40"/>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40"/>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40"/>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40"/>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40"/>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40"/>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40"/>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40"/>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40"/>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1">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1"/>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1"/>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1"/>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1"/>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1"/>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1"/>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1"/>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1"/>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1"/>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1"/>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1"/>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1"/>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1"/>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1"/>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1"/>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1"/>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1"/>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1"/>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1"/>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1"/>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1"/>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1"/>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1"/>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1"/>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1"/>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1"/>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1"/>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1"/>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1"/>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1"/>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1"/>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1"/>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1"/>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1"/>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1"/>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1"/>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1"/>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1"/>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1"/>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1"/>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1"/>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1"/>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1"/>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1"/>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1"/>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1"/>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1"/>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1"/>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1"/>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1"/>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1"/>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1"/>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1"/>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1"/>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1"/>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1"/>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1"/>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1"/>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1"/>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1"/>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1"/>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1"/>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1"/>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2">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2"/>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2"/>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2"/>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2"/>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2"/>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2"/>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2"/>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2"/>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2"/>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2"/>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2"/>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2"/>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2"/>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2"/>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2"/>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2"/>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2"/>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2"/>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2"/>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2"/>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2"/>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2"/>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2"/>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2"/>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2"/>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2"/>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2"/>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2"/>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2"/>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2"/>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2"/>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2"/>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2"/>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2"/>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2"/>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2"/>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2"/>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2"/>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2"/>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2"/>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2"/>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2"/>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2"/>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2"/>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2"/>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2"/>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2"/>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2"/>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2"/>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2"/>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2"/>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2"/>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2"/>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2"/>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2"/>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2"/>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2"/>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2"/>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2"/>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2"/>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2"/>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2"/>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2"/>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3">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3"/>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3"/>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3"/>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3"/>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3"/>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3"/>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3"/>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3"/>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3"/>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3"/>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3"/>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3"/>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3"/>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3"/>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3"/>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3"/>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3"/>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3"/>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3"/>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3"/>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3"/>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3"/>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3"/>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3"/>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3"/>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3"/>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3"/>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3"/>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3"/>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3"/>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3"/>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3"/>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3"/>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3"/>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3"/>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3"/>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3"/>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3"/>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3"/>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3"/>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3"/>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3"/>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3"/>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3"/>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3"/>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3"/>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3"/>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3"/>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3"/>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3"/>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3"/>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3"/>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3"/>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3"/>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3"/>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3"/>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3"/>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3"/>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3"/>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3"/>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3"/>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3"/>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3"/>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4">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4"/>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4"/>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4"/>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4"/>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4"/>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4"/>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4"/>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4"/>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4"/>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4"/>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4"/>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4"/>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4"/>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4"/>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4"/>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4"/>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4"/>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4"/>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4"/>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4"/>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4"/>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4"/>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4"/>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4"/>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4"/>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4"/>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4"/>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4"/>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4"/>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4"/>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4"/>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4"/>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4"/>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4"/>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4"/>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4"/>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4"/>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4"/>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4"/>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4"/>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4"/>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4"/>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4"/>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4"/>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4"/>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4"/>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4"/>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4"/>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4"/>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4"/>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4"/>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4"/>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4"/>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4"/>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4"/>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4"/>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4"/>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4"/>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4"/>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4"/>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4"/>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4"/>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4"/>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5">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5"/>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5"/>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5"/>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5"/>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5"/>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5"/>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5"/>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5"/>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5"/>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5"/>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5"/>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5"/>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5"/>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5"/>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5"/>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5"/>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5"/>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5"/>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5"/>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5"/>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5"/>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5"/>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5"/>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5"/>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5"/>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5"/>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5"/>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5"/>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5"/>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5"/>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5"/>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5"/>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5"/>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5"/>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5"/>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5"/>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5"/>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5"/>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5"/>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5"/>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5"/>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5"/>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5"/>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5"/>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5"/>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5"/>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5"/>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5"/>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5"/>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5"/>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5"/>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5"/>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5"/>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5"/>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5"/>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5"/>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5"/>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5"/>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5"/>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5"/>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5"/>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5"/>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5"/>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6">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6"/>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6"/>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6"/>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6"/>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6"/>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6"/>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6"/>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6"/>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6"/>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6"/>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6"/>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6"/>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6"/>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6"/>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6"/>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6"/>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6"/>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6"/>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6"/>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6"/>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6"/>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6"/>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6"/>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6"/>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6"/>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6"/>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6"/>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6"/>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6"/>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6"/>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6"/>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6"/>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6"/>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6"/>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6"/>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6"/>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6"/>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6"/>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6"/>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6"/>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6"/>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6"/>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6"/>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6"/>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6"/>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6"/>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6"/>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6"/>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6"/>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6"/>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6"/>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6"/>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6"/>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6"/>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6"/>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6"/>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6"/>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6"/>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6"/>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6"/>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6"/>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6"/>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6"/>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7">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7"/>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7"/>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7"/>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7"/>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7"/>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7"/>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7"/>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7"/>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7"/>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7"/>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7"/>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7"/>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7"/>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7"/>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7"/>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7"/>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7"/>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7"/>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7"/>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7"/>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7"/>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7"/>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7"/>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7"/>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7"/>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7"/>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7"/>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7"/>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7"/>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7"/>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7"/>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7"/>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7"/>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7"/>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7"/>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7"/>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7"/>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7"/>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7"/>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7"/>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7"/>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7"/>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7"/>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7"/>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7"/>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7"/>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7"/>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7"/>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7"/>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7"/>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7"/>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7"/>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7"/>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7"/>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7"/>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7"/>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7"/>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7"/>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7"/>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7"/>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7"/>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7"/>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7"/>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8">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8"/>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8"/>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8"/>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8"/>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8"/>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8"/>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8"/>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8"/>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8"/>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8"/>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8"/>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8"/>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8"/>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8"/>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8"/>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8"/>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8"/>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8"/>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8"/>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8"/>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8"/>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8"/>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8"/>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8"/>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8"/>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8"/>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8"/>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8"/>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8"/>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8"/>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8"/>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8"/>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8"/>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8"/>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8"/>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8"/>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8"/>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8"/>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8"/>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8"/>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8"/>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8"/>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8"/>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8"/>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8"/>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8"/>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8"/>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8"/>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8"/>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8"/>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8"/>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8"/>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8"/>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8"/>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8"/>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8"/>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8"/>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8"/>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8"/>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8"/>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8"/>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8"/>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8"/>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9">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9"/>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9"/>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9"/>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9"/>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9"/>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9"/>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9"/>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9"/>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9"/>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9"/>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9"/>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9"/>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9"/>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9"/>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9"/>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9"/>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9"/>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9"/>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9"/>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9"/>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9"/>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9"/>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9"/>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9"/>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9"/>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9"/>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9"/>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9"/>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9"/>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9"/>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9"/>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9"/>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9"/>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9"/>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9"/>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9"/>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9"/>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9"/>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9"/>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9"/>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9"/>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9"/>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9"/>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9"/>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9"/>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9"/>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9"/>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9"/>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9"/>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9"/>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9"/>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9"/>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9"/>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9"/>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9"/>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9"/>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9"/>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9"/>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9"/>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9"/>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9"/>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9"/>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9"/>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50">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50"/>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50"/>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50"/>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50"/>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50"/>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50"/>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50"/>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50"/>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50"/>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50"/>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50"/>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50"/>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50"/>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50"/>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50"/>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50"/>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50"/>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50"/>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50"/>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50"/>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50"/>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50"/>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50"/>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50"/>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50"/>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50"/>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50"/>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50"/>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50"/>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50"/>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50"/>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50"/>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50"/>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50"/>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50"/>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50"/>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50"/>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50"/>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50"/>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50"/>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50"/>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50"/>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50"/>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50"/>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50"/>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50"/>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50"/>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50"/>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50"/>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50"/>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50"/>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50"/>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50"/>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50"/>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50"/>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50"/>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50"/>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50"/>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50"/>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50"/>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50"/>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50"/>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50"/>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1">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1"/>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1"/>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1"/>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1"/>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1"/>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1"/>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1"/>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1"/>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1"/>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1"/>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1"/>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1"/>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1"/>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1"/>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1"/>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1"/>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1"/>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1"/>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1"/>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1"/>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1"/>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1"/>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1"/>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1"/>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1"/>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1"/>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1"/>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1"/>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1"/>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1"/>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1"/>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1"/>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1"/>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1"/>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1"/>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1"/>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1"/>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1"/>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1"/>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1"/>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1"/>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1"/>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1"/>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1"/>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1"/>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1"/>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1"/>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1"/>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1"/>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1"/>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1"/>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1"/>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1"/>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1"/>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1"/>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1"/>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1"/>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1"/>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1"/>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1"/>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1"/>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1"/>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1"/>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2">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2"/>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2"/>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2"/>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2"/>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2"/>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2"/>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2"/>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2"/>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2"/>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2"/>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2"/>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2"/>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2"/>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2"/>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2"/>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2"/>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2"/>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2"/>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2"/>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2"/>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2"/>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2"/>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2"/>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2"/>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2"/>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2"/>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2"/>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2"/>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2"/>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2"/>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2"/>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2"/>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2"/>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2"/>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2"/>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2"/>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2"/>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2"/>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2"/>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2"/>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2"/>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2"/>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2"/>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2"/>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2"/>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2"/>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2"/>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2"/>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2"/>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2"/>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2"/>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2"/>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2"/>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2"/>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2"/>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2"/>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2"/>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2"/>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2"/>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2"/>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2"/>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2"/>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2"/>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3">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3"/>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3"/>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3"/>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3"/>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3"/>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3"/>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3"/>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3"/>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3"/>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3"/>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3"/>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3"/>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3"/>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3"/>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3"/>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3"/>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3"/>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3"/>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3"/>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3"/>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3"/>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3"/>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3"/>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3"/>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3"/>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3"/>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3"/>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3"/>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3"/>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3"/>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3"/>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3"/>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3"/>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3"/>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3"/>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3"/>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3"/>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3"/>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3"/>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3"/>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3"/>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3"/>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3"/>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3"/>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3"/>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3"/>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3"/>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3"/>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3"/>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3"/>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3"/>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3"/>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3"/>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3"/>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3"/>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3"/>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3"/>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3"/>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3"/>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3"/>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3"/>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3"/>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3"/>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4">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4"/>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4"/>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4"/>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4"/>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4"/>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4"/>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4"/>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4"/>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4"/>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4"/>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4"/>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4"/>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4"/>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4"/>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4"/>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4"/>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4"/>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4"/>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4"/>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4"/>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4"/>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4"/>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4"/>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4"/>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4"/>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4"/>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4"/>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4"/>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4"/>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4"/>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4"/>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4"/>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4"/>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4"/>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4"/>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4"/>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4"/>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4"/>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4"/>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4"/>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4"/>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4"/>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4"/>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4"/>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4"/>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4"/>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4"/>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4"/>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4"/>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4"/>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4"/>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4"/>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4"/>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4"/>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4"/>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4"/>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4"/>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4"/>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4"/>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4"/>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4"/>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4"/>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4"/>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5">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5"/>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5"/>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5"/>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5"/>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5"/>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5"/>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5"/>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5"/>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5"/>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5"/>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5"/>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5"/>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5"/>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5"/>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5"/>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5"/>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5"/>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5"/>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5"/>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5"/>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5"/>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5"/>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5"/>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5"/>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5"/>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5"/>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5"/>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5"/>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5"/>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5"/>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5"/>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5"/>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5"/>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5"/>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5"/>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5"/>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5"/>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5"/>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5"/>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5"/>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5"/>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5"/>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5"/>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5"/>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5"/>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5"/>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5"/>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5"/>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5"/>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5"/>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5"/>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5"/>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5"/>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5"/>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5"/>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5"/>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5"/>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5"/>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5"/>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5"/>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5"/>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5"/>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5"/>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6">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6"/>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6"/>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6"/>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6"/>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6"/>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6"/>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6"/>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6"/>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6"/>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6"/>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6"/>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6"/>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6"/>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6"/>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6"/>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6"/>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6"/>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6"/>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6"/>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6"/>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6"/>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6"/>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6"/>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6"/>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6"/>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6"/>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6"/>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6"/>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6"/>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6"/>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6"/>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6"/>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6"/>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6"/>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6"/>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6"/>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6"/>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6"/>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6"/>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6"/>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6"/>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6"/>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6"/>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6"/>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6"/>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6"/>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6"/>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6"/>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6"/>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6"/>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6"/>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6"/>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6"/>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6"/>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6"/>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6"/>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6"/>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6"/>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6"/>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6"/>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6"/>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6"/>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6"/>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7">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7"/>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7"/>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7"/>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7"/>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7"/>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7"/>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7"/>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7"/>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7"/>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7"/>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7"/>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7"/>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7"/>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7"/>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7"/>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7"/>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7"/>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7"/>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7"/>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7"/>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7"/>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7"/>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7"/>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7"/>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7"/>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7"/>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7"/>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7"/>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7"/>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7"/>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7"/>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7"/>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7"/>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7"/>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7"/>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7"/>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7"/>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7"/>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7"/>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7"/>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7"/>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7"/>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7"/>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7"/>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7"/>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7"/>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7"/>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7"/>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7"/>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7"/>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7"/>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7"/>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7"/>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7"/>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7"/>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7"/>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7"/>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7"/>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7"/>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7"/>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7"/>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7"/>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7"/>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8">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8"/>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8"/>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8"/>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8"/>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8"/>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8"/>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8"/>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8"/>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8"/>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8"/>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8"/>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8"/>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8"/>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8"/>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8"/>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8"/>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8"/>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8"/>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8"/>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8"/>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8"/>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8"/>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8"/>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8"/>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8"/>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8"/>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8"/>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8"/>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8"/>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8"/>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8"/>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8"/>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8"/>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8"/>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8"/>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8"/>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8"/>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8"/>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8"/>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8"/>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8"/>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8"/>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8"/>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8"/>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8"/>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8"/>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8"/>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8"/>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8"/>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8"/>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8"/>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8"/>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8"/>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8"/>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8"/>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8"/>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8"/>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8"/>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8"/>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8"/>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8"/>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8"/>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8"/>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9">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9"/>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9"/>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9"/>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9"/>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9"/>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9"/>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9"/>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9"/>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9"/>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9"/>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9"/>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9"/>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9"/>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9"/>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9"/>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9"/>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9"/>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9"/>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9"/>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9"/>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9"/>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9"/>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9"/>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9"/>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9"/>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9"/>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9"/>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9"/>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9"/>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9"/>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9"/>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9"/>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9"/>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9"/>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9"/>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9"/>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9"/>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9"/>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9"/>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9"/>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9"/>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9"/>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9"/>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9"/>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9"/>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9"/>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9"/>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9"/>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9"/>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9"/>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9"/>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9"/>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9"/>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9"/>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9"/>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9"/>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9"/>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9"/>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9"/>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9"/>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9"/>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9"/>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9"/>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60">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60"/>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60"/>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60"/>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60"/>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60"/>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60"/>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60"/>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60"/>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60"/>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60"/>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60"/>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60"/>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60"/>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60"/>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60"/>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60"/>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60"/>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60"/>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60"/>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60"/>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60"/>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60"/>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60"/>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60"/>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60"/>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60"/>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60"/>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60"/>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60"/>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60"/>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60"/>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60"/>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60"/>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60"/>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60"/>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60"/>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60"/>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60"/>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60"/>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60"/>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60"/>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60"/>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60"/>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60"/>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60"/>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60"/>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60"/>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60"/>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60"/>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60"/>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60"/>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60"/>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60"/>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60"/>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60"/>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60"/>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60"/>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60"/>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60"/>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60"/>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60"/>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60"/>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60"/>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1">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1"/>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1"/>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1"/>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1"/>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1"/>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1"/>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1"/>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1"/>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1"/>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1"/>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1"/>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1"/>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1"/>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1"/>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1"/>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1"/>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1"/>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1"/>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1"/>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1"/>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1"/>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1"/>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1"/>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1"/>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1"/>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1"/>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1"/>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1"/>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1"/>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1"/>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1"/>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1"/>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1"/>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1"/>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1"/>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1"/>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1"/>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1"/>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1"/>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1"/>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1"/>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1"/>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1"/>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1"/>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1"/>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1"/>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1"/>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1"/>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1"/>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1"/>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1"/>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1"/>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1"/>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1"/>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1"/>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1"/>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1"/>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1"/>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1"/>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1"/>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1"/>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1"/>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1"/>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2">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2"/>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2"/>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2"/>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2"/>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2"/>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2"/>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2"/>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2"/>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2"/>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2"/>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2"/>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2"/>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2"/>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2"/>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2"/>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2"/>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2"/>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2"/>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2"/>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2"/>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2"/>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2"/>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2"/>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2"/>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2"/>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2"/>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2"/>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2"/>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2"/>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2"/>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2"/>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2"/>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2"/>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2"/>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2"/>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2"/>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2"/>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2"/>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2"/>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2"/>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2"/>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2"/>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2"/>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2"/>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2"/>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2"/>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2"/>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2"/>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2"/>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2"/>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2"/>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2"/>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2"/>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2"/>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2"/>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2"/>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2"/>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2"/>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2"/>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2"/>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2"/>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2"/>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2"/>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3">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3"/>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3"/>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3"/>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3"/>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3"/>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3"/>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3"/>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3"/>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3"/>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3"/>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3"/>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3"/>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3"/>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3"/>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3"/>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3"/>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3"/>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3"/>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3"/>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3"/>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3"/>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3"/>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3"/>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3"/>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3"/>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3"/>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3"/>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3"/>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3"/>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3"/>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3"/>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3"/>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3"/>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3"/>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3"/>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3"/>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3"/>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3"/>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3"/>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3"/>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3"/>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3"/>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3"/>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3"/>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3"/>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3"/>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3"/>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3"/>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3"/>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3"/>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3"/>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3"/>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3"/>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3"/>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3"/>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3"/>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3"/>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3"/>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3"/>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3"/>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3"/>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3"/>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3"/>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4">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4"/>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4"/>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4"/>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4"/>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4"/>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4"/>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4"/>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4"/>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4"/>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4"/>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4"/>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4"/>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4"/>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4"/>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4"/>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4"/>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4"/>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4"/>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4"/>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4"/>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4"/>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4"/>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4"/>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4"/>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4"/>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4"/>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4"/>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4"/>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4"/>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4"/>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4"/>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4"/>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4"/>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4"/>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4"/>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4"/>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4"/>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4"/>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4"/>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4"/>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4"/>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4"/>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4"/>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4"/>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4"/>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4"/>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4"/>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4"/>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4"/>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4"/>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4"/>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4"/>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4"/>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4"/>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4"/>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4"/>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4"/>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4"/>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4"/>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4"/>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4"/>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4"/>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4"/>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5">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5"/>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5"/>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5"/>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5"/>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5"/>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5"/>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5"/>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5"/>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5"/>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5"/>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5"/>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5"/>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5"/>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5"/>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5"/>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5"/>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5"/>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5"/>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5"/>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5"/>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5"/>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5"/>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5"/>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5"/>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5"/>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5"/>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5"/>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5"/>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5"/>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5"/>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5"/>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5"/>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5"/>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5"/>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5"/>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5"/>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5"/>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5"/>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5"/>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5"/>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5"/>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5"/>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5"/>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5"/>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5"/>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5"/>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5"/>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5"/>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5"/>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5"/>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5"/>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5"/>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5"/>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5"/>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5"/>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5"/>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5"/>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5"/>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5"/>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5"/>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5"/>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5"/>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5"/>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6">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6"/>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6"/>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6"/>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6"/>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6"/>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6"/>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6"/>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6"/>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6"/>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6"/>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6"/>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6"/>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6"/>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6"/>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6"/>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6"/>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6"/>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6"/>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6"/>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6"/>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6"/>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6"/>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6"/>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6"/>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6"/>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6"/>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6"/>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6"/>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6"/>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6"/>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6"/>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6"/>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6"/>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6"/>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6"/>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6"/>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6"/>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6"/>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6"/>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6"/>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6"/>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6"/>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6"/>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6"/>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6"/>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6"/>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6"/>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6"/>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6"/>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6"/>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6"/>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6"/>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6"/>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6"/>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6"/>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6"/>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6"/>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6"/>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6"/>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6"/>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6"/>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6"/>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6"/>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7">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7"/>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7"/>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7"/>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7"/>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7"/>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7"/>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7"/>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7"/>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7"/>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7"/>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7"/>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7"/>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7"/>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7"/>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7"/>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7"/>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7"/>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7"/>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7"/>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7"/>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7"/>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7"/>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7"/>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7"/>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7"/>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7"/>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7"/>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7"/>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7"/>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7"/>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7"/>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7"/>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7"/>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7"/>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7"/>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7"/>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7"/>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7"/>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7"/>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7"/>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7"/>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7"/>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7"/>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7"/>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7"/>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7"/>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7"/>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7"/>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7"/>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7"/>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7"/>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7"/>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7"/>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7"/>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7"/>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7"/>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7"/>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7"/>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7"/>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7"/>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7"/>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7"/>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7"/>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8">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8"/>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8"/>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8"/>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8"/>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8"/>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8"/>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8"/>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8"/>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8"/>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8"/>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8"/>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8"/>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8"/>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8"/>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8"/>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8"/>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8"/>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8"/>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8"/>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8"/>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8"/>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8"/>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8"/>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8"/>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8"/>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8"/>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8"/>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8"/>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8"/>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8"/>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8"/>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8"/>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8"/>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8"/>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8"/>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8"/>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8"/>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8"/>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8"/>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8"/>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8"/>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8"/>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8"/>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8"/>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8"/>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8"/>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8"/>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8"/>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8"/>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8"/>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8"/>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8"/>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8"/>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8"/>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8"/>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8"/>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8"/>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8"/>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8"/>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8"/>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8"/>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8"/>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8"/>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9">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9"/>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9"/>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9"/>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9"/>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9"/>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9"/>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9"/>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9"/>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9"/>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9"/>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9"/>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9"/>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9"/>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9"/>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9"/>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9"/>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9"/>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9"/>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9"/>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9"/>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9"/>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9"/>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9"/>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9"/>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9"/>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9"/>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9"/>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9"/>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9"/>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9"/>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9"/>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9"/>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9"/>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9"/>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9"/>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9"/>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9"/>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9"/>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9"/>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9"/>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9"/>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9"/>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9"/>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9"/>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9"/>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9"/>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9"/>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9"/>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9"/>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9"/>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9"/>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9"/>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9"/>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9"/>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9"/>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9"/>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9"/>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9"/>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9"/>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9"/>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9"/>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9"/>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9"/>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70">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70"/>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70"/>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70"/>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70"/>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70"/>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70"/>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70"/>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70"/>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70"/>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70"/>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70"/>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70"/>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70"/>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70"/>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70"/>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70"/>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70"/>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70"/>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70"/>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70"/>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70"/>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70"/>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70"/>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70"/>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70"/>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70"/>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70"/>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70"/>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70"/>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70"/>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70"/>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70"/>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70"/>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70"/>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70"/>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70"/>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70"/>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70"/>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70"/>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70"/>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70"/>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70"/>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70"/>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70"/>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70"/>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70"/>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70"/>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70"/>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70"/>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70"/>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70"/>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70"/>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70"/>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70"/>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70"/>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70"/>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70"/>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70"/>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70"/>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70"/>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70"/>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70"/>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70"/>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1">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1"/>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1"/>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1"/>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1"/>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1"/>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1"/>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1"/>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1"/>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1"/>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1"/>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1"/>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1"/>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1"/>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1"/>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1"/>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1"/>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1"/>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1"/>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1"/>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1"/>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1"/>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1"/>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1"/>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1"/>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1"/>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1"/>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1"/>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1"/>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1"/>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1"/>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1"/>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1"/>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1"/>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1"/>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1"/>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1"/>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1"/>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1"/>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1"/>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1"/>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1"/>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1"/>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1"/>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1"/>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1"/>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1"/>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1"/>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1"/>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1"/>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1"/>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1"/>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1"/>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1"/>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1"/>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1"/>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1"/>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1"/>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1"/>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1"/>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1"/>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1"/>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1"/>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1"/>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2">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2"/>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2"/>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2"/>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2"/>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2"/>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2"/>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2"/>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2"/>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2"/>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2"/>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2"/>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2"/>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2"/>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2"/>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2"/>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2"/>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2"/>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2"/>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2"/>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2"/>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2"/>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2"/>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2"/>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2"/>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2"/>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2"/>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2"/>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2"/>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2"/>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2"/>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2"/>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2"/>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2"/>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2"/>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2"/>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2"/>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2"/>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2"/>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2"/>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2"/>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2"/>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2"/>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2"/>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2"/>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2"/>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2"/>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2"/>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2"/>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2"/>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2"/>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2"/>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2"/>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2"/>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2"/>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2"/>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2"/>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2"/>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2"/>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2"/>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2"/>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2"/>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2"/>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2"/>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3">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3"/>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3"/>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3"/>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3"/>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3"/>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3"/>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3"/>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3"/>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3"/>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3"/>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3"/>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3"/>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3"/>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3"/>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3"/>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3"/>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3"/>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3"/>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3"/>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3"/>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3"/>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3"/>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3"/>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3"/>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3"/>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3"/>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3"/>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3"/>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3"/>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3"/>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3"/>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3"/>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3"/>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3"/>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3"/>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3"/>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3"/>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3"/>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3"/>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3"/>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3"/>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3"/>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3"/>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3"/>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3"/>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3"/>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3"/>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3"/>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3"/>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3"/>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3"/>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3"/>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3"/>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3"/>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3"/>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3"/>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3"/>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3"/>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3"/>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3"/>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3"/>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3"/>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3"/>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4">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4"/>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4"/>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4"/>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4"/>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4"/>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4"/>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4"/>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4"/>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4"/>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4"/>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4"/>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4"/>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4"/>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4"/>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4"/>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4"/>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4"/>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4"/>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4"/>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4"/>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4"/>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4"/>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4"/>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4"/>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4"/>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4"/>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4"/>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4"/>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4"/>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4"/>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4"/>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4"/>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4"/>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4"/>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4"/>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4"/>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4"/>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4"/>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4"/>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4"/>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4"/>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4"/>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4"/>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4"/>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4"/>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4"/>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4"/>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4"/>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4"/>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4"/>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4"/>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4"/>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4"/>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4"/>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4"/>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4"/>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4"/>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4"/>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4"/>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4"/>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4"/>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4"/>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4"/>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5">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5"/>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5"/>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5"/>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5"/>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5"/>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5"/>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5"/>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5"/>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5"/>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5"/>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5"/>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5"/>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5"/>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5"/>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5"/>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5"/>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5"/>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5"/>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5"/>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5"/>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5"/>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5"/>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5"/>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5"/>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5"/>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5"/>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5"/>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5"/>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5"/>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5"/>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5"/>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5"/>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5"/>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5"/>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5"/>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5"/>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5"/>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5"/>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5"/>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5"/>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5"/>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5"/>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5"/>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5"/>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5"/>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5"/>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5"/>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5"/>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5"/>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5"/>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5"/>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5"/>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5"/>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5"/>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5"/>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5"/>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5"/>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5"/>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5"/>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5"/>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5"/>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5"/>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5"/>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6">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6"/>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6"/>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6"/>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6"/>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6"/>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6"/>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6"/>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6"/>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6"/>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6"/>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6"/>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6"/>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6"/>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6"/>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6"/>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6"/>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6"/>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6"/>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6"/>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6"/>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6"/>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6"/>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6"/>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6"/>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6"/>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6"/>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6"/>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6"/>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6"/>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6"/>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6"/>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6"/>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6"/>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6"/>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6"/>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6"/>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6"/>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6"/>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6"/>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6"/>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6"/>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6"/>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6"/>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6"/>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6"/>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6"/>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6"/>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6"/>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6"/>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6"/>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6"/>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6"/>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6"/>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6"/>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6"/>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6"/>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6"/>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6"/>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6"/>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6"/>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6"/>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6"/>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6"/>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7">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7"/>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7"/>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7"/>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7"/>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7"/>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7"/>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7"/>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7"/>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7"/>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7"/>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7"/>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7"/>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7"/>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7"/>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7"/>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7"/>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7"/>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7"/>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7"/>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7"/>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7"/>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7"/>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7"/>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7"/>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7"/>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7"/>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7"/>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7"/>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7"/>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7"/>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7"/>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7"/>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7"/>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7"/>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7"/>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7"/>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7"/>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7"/>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7"/>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7"/>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7"/>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7"/>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7"/>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7"/>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7"/>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7"/>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7"/>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7"/>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7"/>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7"/>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7"/>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7"/>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7"/>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7"/>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7"/>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7"/>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7"/>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7"/>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7"/>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7"/>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7"/>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7"/>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7"/>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8">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8"/>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8"/>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8"/>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8"/>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8"/>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8"/>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8"/>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8"/>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8"/>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8"/>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8"/>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8"/>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8"/>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8"/>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8"/>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8"/>
        <v/>
      </c>
    </row>
    <row r="4884" spans="1:116" s="12" customFormat="1" x14ac:dyDescent="0.3">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8"/>
        <v/>
      </c>
    </row>
    <row r="4885" spans="1:116" s="12" customFormat="1" x14ac:dyDescent="0.3">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8"/>
        <v/>
      </c>
    </row>
    <row r="4886" spans="1:116" s="12" customFormat="1" x14ac:dyDescent="0.3">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8"/>
        <v/>
      </c>
    </row>
    <row r="4887" spans="1:116" s="12" customFormat="1" x14ac:dyDescent="0.3">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8"/>
        <v/>
      </c>
    </row>
    <row r="4888" spans="1:116" s="12" customFormat="1" x14ac:dyDescent="0.3">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8"/>
        <v/>
      </c>
    </row>
    <row r="4889" spans="1:116" s="12" customFormat="1" x14ac:dyDescent="0.3">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8"/>
        <v/>
      </c>
    </row>
    <row r="4890" spans="1:116" s="12" customFormat="1" x14ac:dyDescent="0.3">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8"/>
        <v/>
      </c>
    </row>
    <row r="4891" spans="1:116" s="12" customFormat="1" x14ac:dyDescent="0.3">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8"/>
        <v/>
      </c>
    </row>
    <row r="4892" spans="1:116" s="12" customFormat="1" x14ac:dyDescent="0.3">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8"/>
        <v/>
      </c>
    </row>
    <row r="4893" spans="1:116" s="12" customFormat="1" x14ac:dyDescent="0.3">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8"/>
        <v/>
      </c>
    </row>
    <row r="4894" spans="1:116" s="12" customFormat="1" x14ac:dyDescent="0.3">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8"/>
        <v/>
      </c>
    </row>
    <row r="4895" spans="1:116" s="12" customFormat="1" x14ac:dyDescent="0.3">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8"/>
        <v/>
      </c>
    </row>
    <row r="4896" spans="1:116" s="12" customFormat="1" x14ac:dyDescent="0.3">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8"/>
        <v/>
      </c>
    </row>
    <row r="4897" spans="1:116" s="12" customFormat="1" x14ac:dyDescent="0.3">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8"/>
        <v/>
      </c>
    </row>
    <row r="4898" spans="1:116" s="12" customFormat="1" x14ac:dyDescent="0.3">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8"/>
        <v/>
      </c>
    </row>
    <row r="4899" spans="1:116" s="12" customFormat="1" x14ac:dyDescent="0.3">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8"/>
        <v/>
      </c>
    </row>
    <row r="4900" spans="1:116" s="12" customFormat="1" x14ac:dyDescent="0.3">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8"/>
        <v/>
      </c>
    </row>
    <row r="4901" spans="1:116" s="12" customFormat="1" x14ac:dyDescent="0.3">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8"/>
        <v/>
      </c>
    </row>
    <row r="4902" spans="1:116" s="12" customFormat="1" x14ac:dyDescent="0.3">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8"/>
        <v/>
      </c>
    </row>
    <row r="4903" spans="1:116" s="12" customFormat="1" x14ac:dyDescent="0.3">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8"/>
        <v/>
      </c>
    </row>
    <row r="4904" spans="1:116" s="12" customFormat="1" x14ac:dyDescent="0.3">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8"/>
        <v/>
      </c>
    </row>
    <row r="4905" spans="1:116" s="12" customFormat="1" x14ac:dyDescent="0.3">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8"/>
        <v/>
      </c>
    </row>
    <row r="4906" spans="1:116" s="12" customFormat="1" x14ac:dyDescent="0.3">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8"/>
        <v/>
      </c>
    </row>
    <row r="4907" spans="1:116" s="12" customFormat="1" x14ac:dyDescent="0.3">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8"/>
        <v/>
      </c>
    </row>
    <row r="4908" spans="1:116" s="12" customFormat="1" x14ac:dyDescent="0.3">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8"/>
        <v/>
      </c>
    </row>
    <row r="4909" spans="1:116" s="12" customFormat="1" x14ac:dyDescent="0.3">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8"/>
        <v/>
      </c>
    </row>
    <row r="4910" spans="1:116" s="12" customFormat="1" x14ac:dyDescent="0.3">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8"/>
        <v/>
      </c>
    </row>
    <row r="4911" spans="1:116" s="12" customFormat="1" x14ac:dyDescent="0.3">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8"/>
        <v/>
      </c>
    </row>
    <row r="4912" spans="1:116" s="12" customFormat="1" x14ac:dyDescent="0.3">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8"/>
        <v/>
      </c>
    </row>
    <row r="4913" spans="1:116" s="12" customFormat="1" x14ac:dyDescent="0.3">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8"/>
        <v/>
      </c>
    </row>
    <row r="4914" spans="1:116" s="12" customFormat="1" x14ac:dyDescent="0.3">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8"/>
        <v/>
      </c>
    </row>
    <row r="4915" spans="1:116" s="12" customFormat="1" x14ac:dyDescent="0.3">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8"/>
        <v/>
      </c>
    </row>
    <row r="4916" spans="1:116" s="12" customFormat="1" x14ac:dyDescent="0.3">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8"/>
        <v/>
      </c>
    </row>
    <row r="4917" spans="1:116" s="12" customFormat="1" x14ac:dyDescent="0.3">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8"/>
        <v/>
      </c>
    </row>
    <row r="4918" spans="1:116" s="12" customFormat="1" x14ac:dyDescent="0.3">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8"/>
        <v/>
      </c>
    </row>
    <row r="4919" spans="1:116" s="12" customFormat="1" x14ac:dyDescent="0.3">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8"/>
        <v/>
      </c>
    </row>
    <row r="4920" spans="1:116" s="12" customFormat="1" x14ac:dyDescent="0.3">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8"/>
        <v/>
      </c>
    </row>
    <row r="4921" spans="1:116" s="12" customFormat="1" x14ac:dyDescent="0.3">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8"/>
        <v/>
      </c>
    </row>
    <row r="4922" spans="1:116" s="12" customFormat="1" x14ac:dyDescent="0.3">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8"/>
        <v/>
      </c>
    </row>
    <row r="4923" spans="1:116" s="12" customFormat="1" x14ac:dyDescent="0.3">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8"/>
        <v/>
      </c>
    </row>
    <row r="4924" spans="1:116" s="12" customFormat="1" x14ac:dyDescent="0.3">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8"/>
        <v/>
      </c>
    </row>
    <row r="4925" spans="1:116" s="12" customFormat="1" x14ac:dyDescent="0.3">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8"/>
        <v/>
      </c>
    </row>
    <row r="4926" spans="1:116" s="12" customFormat="1" x14ac:dyDescent="0.3">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8"/>
        <v/>
      </c>
    </row>
    <row r="4927" spans="1:116" s="12" customFormat="1" x14ac:dyDescent="0.3">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8"/>
        <v/>
      </c>
    </row>
    <row r="4928" spans="1:116" s="12" customFormat="1" x14ac:dyDescent="0.3">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8"/>
        <v/>
      </c>
    </row>
    <row r="4929" spans="1:116" s="12" customFormat="1" x14ac:dyDescent="0.3">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8"/>
        <v/>
      </c>
    </row>
    <row r="4930" spans="1:116" s="12" customFormat="1" x14ac:dyDescent="0.3">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8"/>
        <v/>
      </c>
    </row>
    <row r="4931" spans="1:116" s="12" customFormat="1" x14ac:dyDescent="0.3">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9">_xlfn.CONCAT(A4931,C4931,F4931:J4931)</f>
        <v/>
      </c>
    </row>
    <row r="4932" spans="1:116" s="12" customFormat="1" x14ac:dyDescent="0.3">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9"/>
        <v/>
      </c>
    </row>
    <row r="4933" spans="1:116" s="12" customFormat="1" x14ac:dyDescent="0.3">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9"/>
        <v/>
      </c>
    </row>
    <row r="4934" spans="1:116" s="12" customFormat="1" x14ac:dyDescent="0.3">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9"/>
        <v/>
      </c>
    </row>
    <row r="4935" spans="1:116" s="12" customFormat="1" x14ac:dyDescent="0.3">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9"/>
        <v/>
      </c>
    </row>
    <row r="4936" spans="1:116" s="12" customFormat="1" x14ac:dyDescent="0.3">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9"/>
        <v/>
      </c>
    </row>
    <row r="4937" spans="1:116" s="12" customFormat="1" x14ac:dyDescent="0.3">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9"/>
        <v/>
      </c>
    </row>
    <row r="4938" spans="1:116" s="12" customFormat="1" x14ac:dyDescent="0.3">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9"/>
        <v/>
      </c>
    </row>
    <row r="4939" spans="1:116" s="12" customFormat="1" x14ac:dyDescent="0.3">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9"/>
        <v/>
      </c>
    </row>
    <row r="4940" spans="1:116" s="12" customFormat="1" x14ac:dyDescent="0.3">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9"/>
        <v/>
      </c>
    </row>
    <row r="4941" spans="1:116" s="12" customFormat="1" x14ac:dyDescent="0.3">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9"/>
        <v/>
      </c>
    </row>
    <row r="4942" spans="1:116" s="12" customFormat="1" x14ac:dyDescent="0.3">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9"/>
        <v/>
      </c>
    </row>
    <row r="4943" spans="1:116" s="12" customFormat="1" x14ac:dyDescent="0.3">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9"/>
        <v/>
      </c>
    </row>
    <row r="4944" spans="1:116" s="12" customFormat="1" x14ac:dyDescent="0.3">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9"/>
        <v/>
      </c>
    </row>
    <row r="4945" spans="1:116" s="12" customFormat="1" x14ac:dyDescent="0.3">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9"/>
        <v/>
      </c>
    </row>
    <row r="4946" spans="1:116" s="12" customFormat="1" x14ac:dyDescent="0.3">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9"/>
        <v/>
      </c>
    </row>
    <row r="4947" spans="1:116" s="12" customFormat="1" x14ac:dyDescent="0.3">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9"/>
        <v/>
      </c>
    </row>
    <row r="4948" spans="1:116" s="12" customFormat="1" x14ac:dyDescent="0.3">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9"/>
        <v/>
      </c>
    </row>
    <row r="4949" spans="1:116" s="12" customFormat="1" x14ac:dyDescent="0.3">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9"/>
        <v/>
      </c>
    </row>
    <row r="4950" spans="1:116" s="12" customFormat="1" x14ac:dyDescent="0.3">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9"/>
        <v/>
      </c>
    </row>
    <row r="4951" spans="1:116" s="12" customFormat="1" x14ac:dyDescent="0.3">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9"/>
        <v/>
      </c>
    </row>
    <row r="4952" spans="1:116" s="12" customFormat="1" x14ac:dyDescent="0.3">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9"/>
        <v/>
      </c>
    </row>
    <row r="4953" spans="1:116" s="12" customFormat="1" x14ac:dyDescent="0.3">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9"/>
        <v/>
      </c>
    </row>
    <row r="4954" spans="1:116" s="12" customFormat="1" x14ac:dyDescent="0.3">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9"/>
        <v/>
      </c>
    </row>
    <row r="4955" spans="1:116" s="12" customFormat="1" x14ac:dyDescent="0.3">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9"/>
        <v/>
      </c>
    </row>
    <row r="4956" spans="1:116" s="12" customFormat="1" x14ac:dyDescent="0.3">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9"/>
        <v/>
      </c>
    </row>
    <row r="4957" spans="1:116" s="12" customFormat="1" x14ac:dyDescent="0.3">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9"/>
        <v/>
      </c>
    </row>
    <row r="4958" spans="1:116" s="12" customFormat="1" x14ac:dyDescent="0.3">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9"/>
        <v/>
      </c>
    </row>
    <row r="4959" spans="1:116" s="12" customFormat="1" x14ac:dyDescent="0.3">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9"/>
        <v/>
      </c>
    </row>
    <row r="4960" spans="1:116" s="12" customFormat="1" x14ac:dyDescent="0.3">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9"/>
        <v/>
      </c>
    </row>
    <row r="4961" spans="1:116" s="12" customFormat="1" x14ac:dyDescent="0.3">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9"/>
        <v/>
      </c>
    </row>
    <row r="4962" spans="1:116" s="12" customFormat="1" x14ac:dyDescent="0.3">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9"/>
        <v/>
      </c>
    </row>
    <row r="4963" spans="1:116" s="12" customFormat="1" x14ac:dyDescent="0.3">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9"/>
        <v/>
      </c>
    </row>
    <row r="4964" spans="1:116" s="12" customFormat="1" x14ac:dyDescent="0.3">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9"/>
        <v/>
      </c>
    </row>
    <row r="4965" spans="1:116" s="12" customFormat="1" x14ac:dyDescent="0.3">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9"/>
        <v/>
      </c>
    </row>
    <row r="4966" spans="1:116" s="12" customFormat="1" x14ac:dyDescent="0.3">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9"/>
        <v/>
      </c>
    </row>
    <row r="4967" spans="1:116" s="12" customFormat="1" x14ac:dyDescent="0.3">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9"/>
        <v/>
      </c>
    </row>
    <row r="4968" spans="1:116" s="12" customFormat="1" x14ac:dyDescent="0.3">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9"/>
        <v/>
      </c>
    </row>
    <row r="4969" spans="1:116" s="12" customFormat="1" x14ac:dyDescent="0.3">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9"/>
        <v/>
      </c>
    </row>
    <row r="4970" spans="1:116" s="12" customFormat="1" x14ac:dyDescent="0.3">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9"/>
        <v/>
      </c>
    </row>
    <row r="4971" spans="1:116" s="12" customFormat="1" x14ac:dyDescent="0.3">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9"/>
        <v/>
      </c>
    </row>
    <row r="4972" spans="1:116" s="12" customFormat="1" x14ac:dyDescent="0.3">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9"/>
        <v/>
      </c>
    </row>
    <row r="4973" spans="1:116" s="12" customFormat="1" x14ac:dyDescent="0.3">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9"/>
        <v/>
      </c>
    </row>
    <row r="4974" spans="1:116" s="12" customFormat="1" x14ac:dyDescent="0.3">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9"/>
        <v/>
      </c>
    </row>
    <row r="4975" spans="1:116" s="12" customFormat="1" x14ac:dyDescent="0.3">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9"/>
        <v/>
      </c>
    </row>
    <row r="4976" spans="1:116" s="12" customFormat="1" x14ac:dyDescent="0.3">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9"/>
        <v/>
      </c>
    </row>
    <row r="4977" spans="1:116" s="12" customFormat="1" x14ac:dyDescent="0.3">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9"/>
        <v/>
      </c>
    </row>
    <row r="4978" spans="1:116" s="12" customFormat="1" x14ac:dyDescent="0.3">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9"/>
        <v/>
      </c>
    </row>
    <row r="4979" spans="1:116" s="12" customFormat="1" x14ac:dyDescent="0.3">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9"/>
        <v/>
      </c>
    </row>
    <row r="4980" spans="1:116" s="12" customFormat="1" x14ac:dyDescent="0.3">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9"/>
        <v/>
      </c>
    </row>
    <row r="4981" spans="1:116" s="12" customFormat="1" x14ac:dyDescent="0.3">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9"/>
        <v/>
      </c>
    </row>
    <row r="4982" spans="1:116" s="12" customFormat="1" x14ac:dyDescent="0.3">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9"/>
        <v/>
      </c>
    </row>
    <row r="4983" spans="1:116" s="12" customFormat="1" x14ac:dyDescent="0.3">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9"/>
        <v/>
      </c>
    </row>
    <row r="4984" spans="1:116" s="12" customFormat="1" x14ac:dyDescent="0.3">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9"/>
        <v/>
      </c>
    </row>
    <row r="4985" spans="1:116" s="12" customFormat="1" x14ac:dyDescent="0.3">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9"/>
        <v/>
      </c>
    </row>
    <row r="4986" spans="1:116" s="12" customFormat="1" x14ac:dyDescent="0.3">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9"/>
        <v/>
      </c>
    </row>
    <row r="4987" spans="1:116" s="12" customFormat="1" x14ac:dyDescent="0.3">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9"/>
        <v/>
      </c>
    </row>
    <row r="4988" spans="1:116" s="12" customFormat="1" x14ac:dyDescent="0.3">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9"/>
        <v/>
      </c>
    </row>
    <row r="4989" spans="1:116" s="12" customFormat="1" x14ac:dyDescent="0.3">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9"/>
        <v/>
      </c>
    </row>
    <row r="4990" spans="1:116" s="12" customFormat="1" x14ac:dyDescent="0.3">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9"/>
        <v/>
      </c>
    </row>
    <row r="4991" spans="1:116" s="12" customFormat="1" x14ac:dyDescent="0.3">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9"/>
        <v/>
      </c>
    </row>
    <row r="4992" spans="1:116" s="12" customFormat="1" x14ac:dyDescent="0.3">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9"/>
        <v/>
      </c>
    </row>
    <row r="4993" spans="1:116" s="12" customFormat="1" x14ac:dyDescent="0.3">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9"/>
        <v/>
      </c>
    </row>
    <row r="4994" spans="1:116" s="12" customFormat="1" x14ac:dyDescent="0.3">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9"/>
        <v/>
      </c>
    </row>
    <row r="4995" spans="1:116" s="12" customFormat="1" x14ac:dyDescent="0.3">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18" si="80">_xlfn.CONCAT(A4995,C4995,F4995:J4995)</f>
        <v/>
      </c>
    </row>
    <row r="4996" spans="1:116" s="12" customFormat="1" x14ac:dyDescent="0.3">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80"/>
        <v/>
      </c>
    </row>
    <row r="4997" spans="1:116" s="12" customFormat="1" x14ac:dyDescent="0.3">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80"/>
        <v/>
      </c>
    </row>
    <row r="4998" spans="1:116" s="12" customFormat="1" x14ac:dyDescent="0.3">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80"/>
        <v/>
      </c>
    </row>
    <row r="4999" spans="1:116" s="12" customFormat="1" x14ac:dyDescent="0.3">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80"/>
        <v/>
      </c>
    </row>
    <row r="5000" spans="1:116" s="12" customFormat="1" x14ac:dyDescent="0.3">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80"/>
        <v/>
      </c>
    </row>
    <row r="5001" spans="1:116" s="12" customFormat="1" x14ac:dyDescent="0.3">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80"/>
        <v/>
      </c>
    </row>
    <row r="5002" spans="1:116" s="12" customFormat="1" x14ac:dyDescent="0.3">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80"/>
        <v/>
      </c>
    </row>
    <row r="5003" spans="1:116" s="12" customFormat="1" x14ac:dyDescent="0.3">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80"/>
        <v/>
      </c>
    </row>
    <row r="5004" spans="1:116" s="12" customFormat="1" x14ac:dyDescent="0.3">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80"/>
        <v/>
      </c>
    </row>
    <row r="5005" spans="1:116" s="12" customFormat="1" x14ac:dyDescent="0.3">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80"/>
        <v/>
      </c>
    </row>
    <row r="5006" spans="1:116" s="12" customFormat="1" x14ac:dyDescent="0.3">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80"/>
        <v/>
      </c>
    </row>
    <row r="5007" spans="1:116" s="12" customFormat="1" x14ac:dyDescent="0.3">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80"/>
        <v/>
      </c>
    </row>
    <row r="5008" spans="1:116" s="12" customFormat="1" x14ac:dyDescent="0.3">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80"/>
        <v/>
      </c>
    </row>
    <row r="5009" spans="1:116" s="12" customFormat="1" x14ac:dyDescent="0.3">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80"/>
        <v/>
      </c>
    </row>
    <row r="5010" spans="1:116" s="12" customFormat="1" x14ac:dyDescent="0.3">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80"/>
        <v/>
      </c>
    </row>
    <row r="5011" spans="1:116" s="12" customFormat="1" x14ac:dyDescent="0.3">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80"/>
        <v/>
      </c>
    </row>
    <row r="5012" spans="1:116" s="12" customFormat="1" x14ac:dyDescent="0.3">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80"/>
        <v/>
      </c>
    </row>
    <row r="5013" spans="1:116" s="12" customFormat="1" x14ac:dyDescent="0.3">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80"/>
        <v/>
      </c>
    </row>
    <row r="5014" spans="1:116" s="12" customFormat="1" x14ac:dyDescent="0.3">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80"/>
        <v/>
      </c>
    </row>
    <row r="5015" spans="1:116" s="12" customFormat="1" x14ac:dyDescent="0.3">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80"/>
        <v/>
      </c>
    </row>
    <row r="5016" spans="1:116" s="12" customFormat="1" x14ac:dyDescent="0.3">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80"/>
        <v/>
      </c>
    </row>
    <row r="5017" spans="1:116" s="12" customFormat="1" x14ac:dyDescent="0.3">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80"/>
        <v/>
      </c>
    </row>
    <row r="5018" spans="1:116" s="12" customFormat="1" x14ac:dyDescent="0.3">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80"/>
        <v/>
      </c>
    </row>
  </sheetData>
  <autoFilter ref="A2:L175" xr:uid="{00000000-0009-0000-0000-000002000000}"/>
  <conditionalFormatting sqref="A18:A19 K18:L19 N18:DJ19">
    <cfRule type="expression" dxfId="718" priority="20817">
      <formula>AND($G81="Service provided", $B18="Sector")</formula>
    </cfRule>
    <cfRule type="expression" dxfId="717" priority="20819">
      <formula>_xlfn.FORMULATEXT(A18)="="&amp;ADDRESS(ROW(#REF!),COLUMN(#REF!),4)</formula>
    </cfRule>
    <cfRule type="expression" dxfId="716" priority="20818">
      <formula>AND($G81="Service provided", $B18="Service")</formula>
    </cfRule>
  </conditionalFormatting>
  <conditionalFormatting sqref="A21 K21:L21 N21:DJ21">
    <cfRule type="expression" dxfId="715" priority="19719">
      <formula>_xlfn.FORMULATEXT(A21)="="&amp;ADDRESS(ROW(#REF!),COLUMN(#REF!),4)</formula>
    </cfRule>
    <cfRule type="expression" dxfId="714" priority="19718">
      <formula>AND($G87="Service provided", $B21="Service")</formula>
    </cfRule>
    <cfRule type="expression" dxfId="713" priority="19717">
      <formula>AND($G87="Service provided", $B21="Sector")</formula>
    </cfRule>
  </conditionalFormatting>
  <conditionalFormatting sqref="A22:A23 K22:L23 N22:DJ23">
    <cfRule type="expression" dxfId="712" priority="20797">
      <formula>AND($G78="Service provided", $B22="Sector")</formula>
    </cfRule>
    <cfRule type="expression" dxfId="711" priority="20799">
      <formula>_xlfn.FORMULATEXT(A22)="="&amp;ADDRESS(ROW(#REF!),COLUMN(#REF!),4)</formula>
    </cfRule>
    <cfRule type="expression" dxfId="710" priority="20798">
      <formula>AND($G78="Service provided", $B22="Service")</formula>
    </cfRule>
  </conditionalFormatting>
  <conditionalFormatting sqref="A29:A30 K29:L30 N29:DJ30 K75">
    <cfRule type="expression" dxfId="709" priority="20629">
      <formula>AND($G4="Service provided", $B29="Sector")</formula>
    </cfRule>
    <cfRule type="expression" dxfId="708" priority="20630">
      <formula>AND($G4="Service provided", $B29="Service")</formula>
    </cfRule>
    <cfRule type="expression" dxfId="707" priority="20631">
      <formula>_xlfn.FORMULATEXT(A29)="="&amp;ADDRESS(ROW(#REF!),COLUMN(#REF!),4)</formula>
    </cfRule>
  </conditionalFormatting>
  <conditionalFormatting sqref="A31">
    <cfRule type="expression" dxfId="706" priority="7863">
      <formula>_xlfn.FORMULATEXT(A31)="="&amp;ADDRESS(ROW(#REF!),COLUMN(#REF!),4)</formula>
    </cfRule>
    <cfRule type="expression" dxfId="705" priority="7862">
      <formula>AND($G7="Service provided", $B31="Service")</formula>
    </cfRule>
    <cfRule type="expression" dxfId="704" priority="7861">
      <formula>AND($G7="Service provided", $B31="Sector")</formula>
    </cfRule>
    <cfRule type="expression" dxfId="703" priority="7860">
      <formula>AND($G7="Service provided", OR($B31="Region",$B31="Root"))</formula>
    </cfRule>
  </conditionalFormatting>
  <conditionalFormatting sqref="A32 K32:L32 N32:DJ32">
    <cfRule type="expression" dxfId="702" priority="21498">
      <formula>_xlfn.FORMULATEXT(A32)="="&amp;ADDRESS(ROW(#REF!),COLUMN(#REF!),4)</formula>
    </cfRule>
    <cfRule type="expression" dxfId="701" priority="21497">
      <formula>AND($G9="Service provided", $B32="Service")</formula>
    </cfRule>
    <cfRule type="expression" dxfId="700" priority="21496">
      <formula>AND($G9="Service provided", $B32="Sector")</formula>
    </cfRule>
  </conditionalFormatting>
  <conditionalFormatting sqref="A33 K33:L33 N33:DJ33 L84:DJ84">
    <cfRule type="expression" dxfId="699" priority="7663">
      <formula>AND($G24="Service provided", $B33="Sector")</formula>
    </cfRule>
    <cfRule type="expression" dxfId="698" priority="7664">
      <formula>AND($G24="Service provided", $B33="Service")</formula>
    </cfRule>
    <cfRule type="expression" dxfId="697" priority="7665">
      <formula>_xlfn.FORMULATEXT(A33)="="&amp;ADDRESS(ROW(#REF!),COLUMN(#REF!),4)</formula>
    </cfRule>
  </conditionalFormatting>
  <conditionalFormatting sqref="A34 K34:L34 N34:DJ34">
    <cfRule type="expression" dxfId="696" priority="22174">
      <formula>AND($G8="Service provided", $B34="Sector")</formula>
    </cfRule>
    <cfRule type="expression" dxfId="695" priority="22175">
      <formula>AND($G8="Service provided", $B34="Service")</formula>
    </cfRule>
    <cfRule type="expression" dxfId="694" priority="22176">
      <formula>_xlfn.FORMULATEXT(A34)="="&amp;ADDRESS(ROW(#REF!),COLUMN(#REF!),4)</formula>
    </cfRule>
  </conditionalFormatting>
  <conditionalFormatting sqref="A68 K68:DJ68 L99:DJ99">
    <cfRule type="expression" dxfId="693" priority="18694">
      <formula>_xlfn.FORMULATEXT(A68)="="&amp;ADDRESS(ROW(#REF!),COLUMN(#REF!),4)</formula>
    </cfRule>
    <cfRule type="expression" dxfId="692" priority="18693">
      <formula>AND($G28="Service provided", $B68="Service")</formula>
    </cfRule>
    <cfRule type="expression" dxfId="691" priority="18692">
      <formula>AND($G28="Service provided", $B68="Sector")</formula>
    </cfRule>
  </conditionalFormatting>
  <conditionalFormatting sqref="A69 K69:DJ69">
    <cfRule type="expression" dxfId="690" priority="21561">
      <formula>AND($G17="Service provided", $B69="Service")</formula>
    </cfRule>
    <cfRule type="expression" dxfId="689" priority="21560">
      <formula>AND($G17="Service provided", $B69="Sector")</formula>
    </cfRule>
    <cfRule type="expression" dxfId="688" priority="21562">
      <formula>_xlfn.FORMULATEXT(A69)="="&amp;ADDRESS(ROW(#REF!),COLUMN(#REF!),4)</formula>
    </cfRule>
  </conditionalFormatting>
  <conditionalFormatting sqref="A70:A72 K70:DJ72">
    <cfRule type="expression" dxfId="687" priority="21953">
      <formula>_xlfn.FORMULATEXT(A70)="="&amp;ADDRESS(ROW(#REF!),COLUMN(#REF!),4)</formula>
    </cfRule>
    <cfRule type="expression" dxfId="686" priority="21952">
      <formula>AND($G14="Service provided", $B70="Service")</formula>
    </cfRule>
    <cfRule type="expression" dxfId="685" priority="21951">
      <formula>AND($G14="Service provided", $B70="Sector")</formula>
    </cfRule>
  </conditionalFormatting>
  <conditionalFormatting sqref="A74 K74:DJ74">
    <cfRule type="expression" dxfId="684" priority="21678">
      <formula>AND($G10="Service provided", $B74="Service")</formula>
    </cfRule>
    <cfRule type="expression" dxfId="683" priority="21679">
      <formula>_xlfn.FORMULATEXT(A74)="="&amp;ADDRESS(ROW(#REF!),COLUMN(#REF!),4)</formula>
    </cfRule>
    <cfRule type="expression" dxfId="682" priority="21677">
      <formula>AND($G10="Service provided", $B74="Sector")</formula>
    </cfRule>
  </conditionalFormatting>
  <conditionalFormatting sqref="A77 K77:DJ77">
    <cfRule type="expression" dxfId="681" priority="20933">
      <formula>AND($G27="Service provided", $B77="Sector")</formula>
    </cfRule>
    <cfRule type="expression" dxfId="680" priority="20934">
      <formula>AND($G27="Service provided", $B77="Service")</formula>
    </cfRule>
    <cfRule type="expression" dxfId="679" priority="20935">
      <formula>_xlfn.FORMULATEXT(A77)="="&amp;ADDRESS(ROW(#REF!),COLUMN(#REF!),4)</formula>
    </cfRule>
  </conditionalFormatting>
  <conditionalFormatting sqref="A78 K78:DJ78">
    <cfRule type="expression" dxfId="678" priority="2572">
      <formula>AND($G77="Service provided", $B78="Sector")</formula>
    </cfRule>
    <cfRule type="expression" dxfId="677" priority="2573">
      <formula>AND($G77="Service provided", $B78="Service")</formula>
    </cfRule>
    <cfRule type="expression" dxfId="676" priority="2574">
      <formula>_xlfn.FORMULATEXT(A78)="="&amp;ADDRESS(ROW(#REF!),COLUMN(#REF!),4)</formula>
    </cfRule>
  </conditionalFormatting>
  <conditionalFormatting sqref="A79:A80 K79:DJ80 L87:DJ87">
    <cfRule type="expression" dxfId="675" priority="16350">
      <formula>AND($G68="Service provided", $B79="Service")</formula>
    </cfRule>
    <cfRule type="expression" dxfId="674" priority="16349">
      <formula>AND($G68="Service provided", $B79="Sector")</formula>
    </cfRule>
    <cfRule type="expression" dxfId="673" priority="16351">
      <formula>_xlfn.FORMULATEXT(A79)="="&amp;ADDRESS(ROW(#REF!),COLUMN(#REF!),4)</formula>
    </cfRule>
  </conditionalFormatting>
  <conditionalFormatting sqref="A85:A86 K85:DJ86">
    <cfRule type="expression" dxfId="672" priority="12106">
      <formula>_xlfn.FORMULATEXT(A85)="="&amp;ADDRESS(ROW(#REF!),COLUMN(#REF!),4)</formula>
    </cfRule>
    <cfRule type="expression" dxfId="671" priority="12104">
      <formula>AND($G71="Service provided", $B85="Sector")</formula>
    </cfRule>
    <cfRule type="expression" dxfId="670" priority="12105">
      <formula>AND($G71="Service provided", $B85="Service")</formula>
    </cfRule>
    <cfRule type="expression" dxfId="669" priority="12103">
      <formula>AND($G71="Service provided", OR($B85="Region",$B85="Root"))</formula>
    </cfRule>
  </conditionalFormatting>
  <conditionalFormatting sqref="F83">
    <cfRule type="expression" dxfId="668" priority="21053">
      <formula>_xlfn.FORMULATEXT(F83)="="&amp;ADDRESS(ROW(#REF!),COLUMN(#REF!),4)</formula>
    </cfRule>
    <cfRule type="expression" dxfId="667" priority="21051">
      <formula>AND($G83="Service provided", OR($B26="Region",$B26="Root"))</formula>
    </cfRule>
    <cfRule type="expression" dxfId="666" priority="21052">
      <formula>AND($G83="Service provided", $B26="Service")</formula>
    </cfRule>
  </conditionalFormatting>
  <conditionalFormatting sqref="F87">
    <cfRule type="expression" dxfId="665" priority="20948">
      <formula>AND($G87="Service provided", $B21="Service")</formula>
    </cfRule>
    <cfRule type="expression" dxfId="664" priority="20947">
      <formula>AND($G87="Service provided", OR($B21="Region",$B21="Root"))</formula>
    </cfRule>
    <cfRule type="expression" dxfId="663" priority="20949">
      <formula>_xlfn.FORMULATEXT(F87)="="&amp;ADDRESS(ROW(#REF!),COLUMN(#REF!),4)</formula>
    </cfRule>
  </conditionalFormatting>
  <conditionalFormatting sqref="F124:F126">
    <cfRule type="expression" dxfId="662" priority="22">
      <formula>AND($G124="Service provided", $B124="Service")</formula>
    </cfRule>
    <cfRule type="expression" dxfId="661" priority="20">
      <formula>AND($G124="Service provided", OR($B124="Region",$B124="Root"))</formula>
    </cfRule>
    <cfRule type="expression" dxfId="660" priority="21">
      <formula>AND($G124="Service provided", $B124="Sector")</formula>
    </cfRule>
    <cfRule type="expression" dxfId="659" priority="23">
      <formula>_xlfn.FORMULATEXT(F124)="="&amp;ADDRESS(ROW(#REF!),COLUMN(#REF!),4)</formula>
    </cfRule>
  </conditionalFormatting>
  <conditionalFormatting sqref="F3:J123 F127:J594 M3:M34 L35:DJ35 M36:M55 L56:DJ56 M57:M62 L63:DJ67 L103:DJ5018 G595:I598 F599:J603 F604:I610 F611:J5018">
    <cfRule type="expression" dxfId="658" priority="394">
      <formula>$G3="Technology"</formula>
    </cfRule>
  </conditionalFormatting>
  <conditionalFormatting sqref="F7:J7">
    <cfRule type="expression" dxfId="657" priority="7858">
      <formula>AND($G7="Service provided", $B31="Service")</formula>
    </cfRule>
    <cfRule type="expression" dxfId="656" priority="7857">
      <formula>AND($G7="Service provided", $B31="Sector")</formula>
    </cfRule>
    <cfRule type="expression" dxfId="655" priority="7856">
      <formula>AND($G7="Service provided", OR($B31="Region",$B31="Root"))</formula>
    </cfRule>
    <cfRule type="expression" dxfId="654" priority="7859">
      <formula>_xlfn.FORMULATEXT(F7)="="&amp;ADDRESS(ROW(#REF!),COLUMN(#REF!),4)</formula>
    </cfRule>
  </conditionalFormatting>
  <conditionalFormatting sqref="F10:J10">
    <cfRule type="expression" dxfId="653" priority="21690">
      <formula>AND($G10="Service provided", $B74="Service")</formula>
    </cfRule>
    <cfRule type="expression" dxfId="652" priority="21689">
      <formula>AND($G10="Service provided", $B74="Sector")</formula>
    </cfRule>
    <cfRule type="expression" dxfId="651" priority="21688">
      <formula>AND($G10="Service provided", OR($B74="Region",$B74="Root"))</formula>
    </cfRule>
    <cfRule type="expression" dxfId="650" priority="21691">
      <formula>_xlfn.FORMULATEXT(F10)="="&amp;ADDRESS(ROW(#REF!),COLUMN(#REF!),4)</formula>
    </cfRule>
  </conditionalFormatting>
  <conditionalFormatting sqref="F14:J16">
    <cfRule type="expression" dxfId="649" priority="21965">
      <formula>_xlfn.FORMULATEXT(F14)="="&amp;ADDRESS(ROW(#REF!),COLUMN(#REF!),4)</formula>
    </cfRule>
    <cfRule type="expression" dxfId="648" priority="21964">
      <formula>AND($G14="Service provided", $B70="Service")</formula>
    </cfRule>
    <cfRule type="expression" dxfId="647" priority="21962">
      <formula>AND($G14="Service provided", OR($B70="Region",$B70="Root"))</formula>
    </cfRule>
    <cfRule type="expression" dxfId="646" priority="21963">
      <formula>AND($G14="Service provided", $B70="Sector")</formula>
    </cfRule>
  </conditionalFormatting>
  <conditionalFormatting sqref="F17:J17">
    <cfRule type="expression" dxfId="645" priority="21572">
      <formula>AND($G17="Service provided", $B69="Sector")</formula>
    </cfRule>
    <cfRule type="expression" dxfId="644" priority="21574">
      <formula>_xlfn.FORMULATEXT(F17)="="&amp;ADDRESS(ROW(#REF!),COLUMN(#REF!),4)</formula>
    </cfRule>
    <cfRule type="expression" dxfId="643" priority="21571">
      <formula>AND($G17="Service provided", OR($B69="Region",$B69="Root"))</formula>
    </cfRule>
    <cfRule type="expression" dxfId="642" priority="21573">
      <formula>AND($G17="Service provided", $B69="Service")</formula>
    </cfRule>
  </conditionalFormatting>
  <conditionalFormatting sqref="F27:J27">
    <cfRule type="expression" dxfId="641" priority="20950">
      <formula>AND($G27="Service provided", OR($B77="Region",$B77="Root"))</formula>
    </cfRule>
    <cfRule type="expression" dxfId="640" priority="20951">
      <formula>AND($G27="Service provided", $B77="Sector")</formula>
    </cfRule>
    <cfRule type="expression" dxfId="639" priority="20953">
      <formula>_xlfn.FORMULATEXT(F27)="="&amp;ADDRESS(ROW(#REF!),COLUMN(#REF!),4)</formula>
    </cfRule>
    <cfRule type="expression" dxfId="638" priority="20952">
      <formula>AND($G27="Service provided", $B77="Service")</formula>
    </cfRule>
  </conditionalFormatting>
  <conditionalFormatting sqref="F28:J28">
    <cfRule type="expression" dxfId="637" priority="21837">
      <formula>AND($G28="Service provided", OR($B68="Region",$B68="Root"))</formula>
    </cfRule>
    <cfRule type="expression" dxfId="636" priority="21838">
      <formula>AND($G28="Service provided", $B68="Sector")</formula>
    </cfRule>
    <cfRule type="expression" dxfId="635" priority="21839">
      <formula>AND($G28="Service provided", $B68="Service")</formula>
    </cfRule>
    <cfRule type="expression" dxfId="634" priority="21840">
      <formula>_xlfn.FORMULATEXT(F28)="="&amp;ADDRESS(ROW(#REF!),COLUMN(#REF!),4)</formula>
    </cfRule>
  </conditionalFormatting>
  <conditionalFormatting sqref="F78:J79">
    <cfRule type="expression" dxfId="633" priority="21943">
      <formula>AND($G78="Service provided", $B22="Sector")</formula>
    </cfRule>
    <cfRule type="expression" dxfId="632" priority="21944">
      <formula>AND($G78="Service provided", $B22="Service")</formula>
    </cfRule>
    <cfRule type="expression" dxfId="631" priority="21945">
      <formula>_xlfn.FORMULATEXT(F78)="="&amp;ADDRESS(ROW(#REF!),COLUMN(#REF!),4)</formula>
    </cfRule>
    <cfRule type="expression" dxfId="630" priority="21942">
      <formula>AND($G78="Service provided", OR($B22="Region",$B22="Root"))</formula>
    </cfRule>
  </conditionalFormatting>
  <conditionalFormatting sqref="F81:J82">
    <cfRule type="expression" dxfId="629" priority="21939">
      <formula>AND($G81="Service provided", $B18="Sector")</formula>
    </cfRule>
    <cfRule type="expression" dxfId="628" priority="21941">
      <formula>_xlfn.FORMULATEXT(F81)="="&amp;ADDRESS(ROW(#REF!),COLUMN(#REF!),4)</formula>
    </cfRule>
    <cfRule type="expression" dxfId="627" priority="21938">
      <formula>AND($G81="Service provided", OR($B18="Region",$B18="Root"))</formula>
    </cfRule>
    <cfRule type="expression" dxfId="626" priority="21940">
      <formula>AND($G81="Service provided", $B18="Service")</formula>
    </cfRule>
  </conditionalFormatting>
  <conditionalFormatting sqref="F83:J83">
    <cfRule type="expression" dxfId="625" priority="20564">
      <formula>AND($G83="Service provided", $B26="Service")</formula>
    </cfRule>
    <cfRule type="expression" dxfId="624" priority="20565">
      <formula>_xlfn.FORMULATEXT(F83)="="&amp;ADDRESS(ROW(#REF!),COLUMN(#REF!),4)</formula>
    </cfRule>
    <cfRule type="expression" dxfId="623" priority="20562">
      <formula>AND($G83="Service provided", OR($B26="Region",$B26="Root"))</formula>
    </cfRule>
    <cfRule type="expression" dxfId="622" priority="20563">
      <formula>AND($G83="Service provided", $B26="Sector")</formula>
    </cfRule>
  </conditionalFormatting>
  <conditionalFormatting sqref="F84:J84">
    <cfRule type="expression" dxfId="621" priority="20931">
      <formula>_xlfn.FORMULATEXT(F84)="="&amp;ADDRESS(ROW(#REF!),COLUMN(#REF!),4)</formula>
    </cfRule>
    <cfRule type="expression" dxfId="620" priority="20930">
      <formula>AND($G84="Service provided", $B20="Service")</formula>
    </cfRule>
    <cfRule type="expression" dxfId="619" priority="20929">
      <formula>AND($G84="Service provided", $B20="Sector")</formula>
    </cfRule>
    <cfRule type="expression" dxfId="618" priority="20928">
      <formula>AND($G84="Service provided", OR($B20="Region",$B20="Root"))</formula>
    </cfRule>
  </conditionalFormatting>
  <conditionalFormatting sqref="F87:J87">
    <cfRule type="expression" dxfId="617" priority="19733">
      <formula>AND($G87="Service provided", $B21="Sector")</formula>
    </cfRule>
    <cfRule type="expression" dxfId="616" priority="19732">
      <formula>AND($G87="Service provided", OR($B21="Region",$B21="Root"))</formula>
    </cfRule>
    <cfRule type="expression" dxfId="615" priority="19734">
      <formula>AND($G87="Service provided", $B21="Service")</formula>
    </cfRule>
    <cfRule type="expression" dxfId="614" priority="19735">
      <formula>_xlfn.FORMULATEXT(F87)="="&amp;ADDRESS(ROW(#REF!),COLUMN(#REF!),4)</formula>
    </cfRule>
  </conditionalFormatting>
  <conditionalFormatting sqref="F124:J126">
    <cfRule type="expression" dxfId="613" priority="24">
      <formula>$G124="Technology"</formula>
    </cfRule>
  </conditionalFormatting>
  <conditionalFormatting sqref="G104:G106">
    <cfRule type="expression" dxfId="612" priority="44">
      <formula>AND($G104="Service provided", $B103="Service")</formula>
    </cfRule>
    <cfRule type="expression" dxfId="611" priority="45">
      <formula>_xlfn.FORMULATEXT(G104)="="&amp;ADDRESS(ROW(#REF!),COLUMN(#REF!),4)</formula>
    </cfRule>
    <cfRule type="expression" dxfId="610" priority="42">
      <formula>AND($G104="Service provided", OR($B103="Region",$B103="Root"))</formula>
    </cfRule>
    <cfRule type="expression" dxfId="609" priority="43">
      <formula>AND($G104="Service provided", $B103="Sector")</formula>
    </cfRule>
  </conditionalFormatting>
  <conditionalFormatting sqref="G108:G110">
    <cfRule type="expression" dxfId="608" priority="40">
      <formula>AND($G108="Service provided", $B107="Service")</formula>
    </cfRule>
    <cfRule type="expression" dxfId="607" priority="38">
      <formula>AND($G108="Service provided", OR($B107="Region",$B107="Root"))</formula>
    </cfRule>
    <cfRule type="expression" dxfId="606" priority="39">
      <formula>AND($G108="Service provided", $B107="Sector")</formula>
    </cfRule>
    <cfRule type="expression" dxfId="605" priority="41">
      <formula>_xlfn.FORMULATEXT(G108)="="&amp;ADDRESS(ROW(#REF!),COLUMN(#REF!),4)</formula>
    </cfRule>
  </conditionalFormatting>
  <conditionalFormatting sqref="G112:G114 G116:G118 G120:G122 G131:G133 G135:G137 G139:G141 G143:G145 G147:G149 G151:G153 G155:G157 G159:G161 G163:G165 G167:G169 G171:G173">
    <cfRule type="expression" dxfId="604" priority="37">
      <formula>_xlfn.FORMULATEXT(G112)="="&amp;ADDRESS(ROW(#REF!),COLUMN(#REF!),4)</formula>
    </cfRule>
    <cfRule type="expression" dxfId="603" priority="36">
      <formula>AND($G112="Service provided", $B111="Service")</formula>
    </cfRule>
    <cfRule type="expression" dxfId="602" priority="35">
      <formula>AND($G112="Service provided", $B111="Sector")</formula>
    </cfRule>
    <cfRule type="expression" dxfId="601" priority="34">
      <formula>AND($G112="Service provided", OR($B111="Region",$B111="Root"))</formula>
    </cfRule>
  </conditionalFormatting>
  <conditionalFormatting sqref="G127 G57:J57 G85:J86">
    <cfRule type="expression" dxfId="600" priority="12709">
      <formula>AND($G57="Service provided", OR($B53="Region",$B53="Root"))</formula>
    </cfRule>
  </conditionalFormatting>
  <conditionalFormatting sqref="G128:G129 G102:J102">
    <cfRule type="expression" dxfId="599" priority="1485">
      <formula>AND($G102="Service provided", OR($B101="Region",$B101="Root"))</formula>
    </cfRule>
  </conditionalFormatting>
  <conditionalFormatting sqref="G3:J3">
    <cfRule type="expression" dxfId="598" priority="21419">
      <formula>AND($G3="Service provided", $B24="Service")</formula>
    </cfRule>
    <cfRule type="expression" dxfId="597" priority="21417">
      <formula>AND($G3="Service provided", OR($B24="Region",$B24="Root"))</formula>
    </cfRule>
    <cfRule type="expression" dxfId="596" priority="21418">
      <formula>AND($G3="Service provided", $B24="Sector")</formula>
    </cfRule>
    <cfRule type="expression" dxfId="595" priority="21420">
      <formula>_xlfn.FORMULATEXT(G3)="="&amp;ADDRESS(ROW(#REF!),COLUMN(#REF!),4)</formula>
    </cfRule>
  </conditionalFormatting>
  <conditionalFormatting sqref="G4:J5">
    <cfRule type="expression" dxfId="594" priority="22219">
      <formula>AND($G4="Service provided", $B29="Sector")</formula>
    </cfRule>
    <cfRule type="expression" dxfId="593" priority="22220">
      <formula>AND($G4="Service provided", $B29="Service")</formula>
    </cfRule>
    <cfRule type="expression" dxfId="592" priority="22218">
      <formula>AND($G4="Service provided", OR($B29="Region",$B29="Root"))</formula>
    </cfRule>
    <cfRule type="expression" dxfId="591" priority="22221">
      <formula>_xlfn.FORMULATEXT(G4)="="&amp;ADDRESS(ROW(#REF!),COLUMN(#REF!),4)</formula>
    </cfRule>
  </conditionalFormatting>
  <conditionalFormatting sqref="G6:J6">
    <cfRule type="expression" dxfId="590" priority="21380">
      <formula>AND($G6="Service provided", $B73="Sector")</formula>
    </cfRule>
    <cfRule type="expression" dxfId="589" priority="21379">
      <formula>AND($G6="Service provided", OR($B73="Region",$B73="Root"))</formula>
    </cfRule>
    <cfRule type="expression" dxfId="588" priority="21381">
      <formula>AND($G6="Service provided", $B73="Service")</formula>
    </cfRule>
    <cfRule type="expression" dxfId="587" priority="21382">
      <formula>_xlfn.FORMULATEXT(G6)="="&amp;ADDRESS(ROW(#REF!),COLUMN(#REF!),4)</formula>
    </cfRule>
  </conditionalFormatting>
  <conditionalFormatting sqref="G8:J8">
    <cfRule type="expression" dxfId="586" priority="20743">
      <formula>AND($G8="Service provided", OR($B34="Region",$B34="Root"))</formula>
    </cfRule>
    <cfRule type="expression" dxfId="585" priority="20746">
      <formula>_xlfn.FORMULATEXT(G8)="="&amp;ADDRESS(ROW(#REF!),COLUMN(#REF!),4)</formula>
    </cfRule>
    <cfRule type="expression" dxfId="584" priority="20744">
      <formula>AND($G8="Service provided", $B34="Sector")</formula>
    </cfRule>
    <cfRule type="expression" dxfId="583" priority="20745">
      <formula>AND($G8="Service provided", $B34="Service")</formula>
    </cfRule>
  </conditionalFormatting>
  <conditionalFormatting sqref="G9:J9">
    <cfRule type="expression" dxfId="582" priority="21531">
      <formula>AND($G9="Service provided", OR($B32="Region",$B32="Root"))</formula>
    </cfRule>
    <cfRule type="expression" dxfId="581" priority="21534">
      <formula>_xlfn.FORMULATEXT(G9)="="&amp;ADDRESS(ROW(#REF!),COLUMN(#REF!),4)</formula>
    </cfRule>
    <cfRule type="expression" dxfId="580" priority="21533">
      <formula>AND($G9="Service provided", $B32="Service")</formula>
    </cfRule>
    <cfRule type="expression" dxfId="579" priority="21532">
      <formula>AND($G9="Service provided", $B32="Sector")</formula>
    </cfRule>
  </conditionalFormatting>
  <conditionalFormatting sqref="G11:J12 G36:J37 G39:J39">
    <cfRule type="expression" dxfId="578" priority="12988">
      <formula>_xlfn.FORMULATEXT(G11)="="&amp;ADDRESS(ROW(#REF!),COLUMN(#REF!),4)</formula>
    </cfRule>
    <cfRule type="expression" dxfId="577" priority="12987">
      <formula>AND($G11="Service provided", $B27="Service")</formula>
    </cfRule>
    <cfRule type="expression" dxfId="576" priority="12986">
      <formula>AND($G11="Service provided", $B27="Sector")</formula>
    </cfRule>
    <cfRule type="expression" dxfId="575" priority="12985">
      <formula>AND($G11="Service provided", OR($B27="Region",$B27="Root"))</formula>
    </cfRule>
  </conditionalFormatting>
  <conditionalFormatting sqref="G13:J13">
    <cfRule type="expression" dxfId="574" priority="21673">
      <formula>AND($G13="Service provided", $B28="Sector")</formula>
    </cfRule>
    <cfRule type="expression" dxfId="573" priority="21672">
      <formula>AND($G13="Service provided", OR($B28="Region",$B28="Root"))</formula>
    </cfRule>
    <cfRule type="expression" dxfId="572" priority="21675">
      <formula>_xlfn.FORMULATEXT(G13)="="&amp;ADDRESS(ROW(#REF!),COLUMN(#REF!),4)</formula>
    </cfRule>
    <cfRule type="expression" dxfId="571" priority="21674">
      <formula>AND($G13="Service provided", $B28="Service")</formula>
    </cfRule>
  </conditionalFormatting>
  <conditionalFormatting sqref="G18:J18">
    <cfRule type="expression" dxfId="570" priority="22165">
      <formula>AND($G18="Service provided", OR($B11="Region",$B11="Root"))</formula>
    </cfRule>
    <cfRule type="expression" dxfId="569" priority="22166">
      <formula>AND($G18="Service provided", $B11="Sector")</formula>
    </cfRule>
    <cfRule type="expression" dxfId="568" priority="22167">
      <formula>AND($G18="Service provided", $B11="Service")</formula>
    </cfRule>
    <cfRule type="expression" dxfId="567" priority="22168">
      <formula>_xlfn.FORMULATEXT(G18)="="&amp;ADDRESS(ROW(#REF!),COLUMN(#REF!),4)</formula>
    </cfRule>
  </conditionalFormatting>
  <conditionalFormatting sqref="G19:J19 G45:J46">
    <cfRule type="expression" dxfId="566" priority="19858">
      <formula>_xlfn.FORMULATEXT(G19)="="&amp;ADDRESS(ROW(#REF!),COLUMN(#REF!),4)</formula>
    </cfRule>
    <cfRule type="expression" dxfId="565" priority="19857">
      <formula>AND($G19="Service provided", $B13="Service")</formula>
    </cfRule>
    <cfRule type="expression" dxfId="564" priority="19856">
      <formula>AND($G19="Service provided", $B13="Sector")</formula>
    </cfRule>
    <cfRule type="expression" dxfId="563" priority="19855">
      <formula>AND($G19="Service provided", OR($B13="Region",$B13="Root"))</formula>
    </cfRule>
  </conditionalFormatting>
  <conditionalFormatting sqref="G20:J22 G25:J26 G34:J34">
    <cfRule type="expression" dxfId="562" priority="21521">
      <formula>AND($G20="Service provided", $B3="Service")</formula>
    </cfRule>
    <cfRule type="expression" dxfId="561" priority="21520">
      <formula>AND($G20="Service provided", $B3="Sector")</formula>
    </cfRule>
    <cfRule type="expression" dxfId="560" priority="21519">
      <formula>AND($G20="Service provided", OR($B3="Region",$B3="Root"))</formula>
    </cfRule>
    <cfRule type="expression" dxfId="559" priority="21522">
      <formula>_xlfn.FORMULATEXT(G20)="="&amp;ADDRESS(ROW(#REF!),COLUMN(#REF!),4)</formula>
    </cfRule>
  </conditionalFormatting>
  <conditionalFormatting sqref="G23:J23">
    <cfRule type="expression" dxfId="558" priority="21405">
      <formula>AND($G23="Service provided", $B7="Sector")</formula>
    </cfRule>
    <cfRule type="expression" dxfId="557" priority="21407">
      <formula>_xlfn.FORMULATEXT(G23)="="&amp;ADDRESS(ROW(#REF!),COLUMN(#REF!),4)</formula>
    </cfRule>
    <cfRule type="expression" dxfId="556" priority="21406">
      <formula>AND($G23="Service provided", $B7="Service")</formula>
    </cfRule>
    <cfRule type="expression" dxfId="555" priority="21404">
      <formula>AND($G23="Service provided", OR($B7="Region",$B7="Root"))</formula>
    </cfRule>
  </conditionalFormatting>
  <conditionalFormatting sqref="G24:J24 G75:J75">
    <cfRule type="expression" dxfId="554" priority="7658">
      <formula>AND($G24="Service provided", OR($B33="Region",$B33="Root"))</formula>
    </cfRule>
    <cfRule type="expression" dxfId="553" priority="7659">
      <formula>AND($G24="Service provided", $B33="Sector")</formula>
    </cfRule>
    <cfRule type="expression" dxfId="552" priority="7661">
      <formula>_xlfn.FORMULATEXT(G24)="="&amp;ADDRESS(ROW(#REF!),COLUMN(#REF!),4)</formula>
    </cfRule>
    <cfRule type="expression" dxfId="551" priority="7660">
      <formula>AND($G24="Service provided", $B33="Service")</formula>
    </cfRule>
  </conditionalFormatting>
  <conditionalFormatting sqref="G29:J29">
    <cfRule type="expression" dxfId="550" priority="21385">
      <formula>AND($G29="Service provided", OR($B16="Region",$B16="Root"))</formula>
    </cfRule>
    <cfRule type="expression" dxfId="549" priority="21386">
      <formula>AND($G29="Service provided", $B16="Sector")</formula>
    </cfRule>
    <cfRule type="expression" dxfId="548" priority="21387">
      <formula>AND($G29="Service provided", $B16="Service")</formula>
    </cfRule>
    <cfRule type="expression" dxfId="547" priority="21388">
      <formula>_xlfn.FORMULATEXT(G29)="="&amp;ADDRESS(ROW(#REF!),COLUMN(#REF!),4)</formula>
    </cfRule>
  </conditionalFormatting>
  <conditionalFormatting sqref="G30:J30">
    <cfRule type="expression" dxfId="546" priority="21200">
      <formula>AND($G30="Service provided", $B6="Service")</formula>
    </cfRule>
    <cfRule type="expression" dxfId="545" priority="21201">
      <formula>_xlfn.FORMULATEXT(G30)="="&amp;ADDRESS(ROW(#REF!),COLUMN(#REF!),4)</formula>
    </cfRule>
    <cfRule type="expression" dxfId="544" priority="21199">
      <formula>AND($G30="Service provided", $B6="Sector")</formula>
    </cfRule>
    <cfRule type="expression" dxfId="543" priority="21198">
      <formula>AND($G30="Service provided", OR($B6="Region",$B6="Root"))</formula>
    </cfRule>
  </conditionalFormatting>
  <conditionalFormatting sqref="G31:J31">
    <cfRule type="expression" dxfId="542" priority="20702">
      <formula>AND($G31="Service provided", $B10="Sector")</formula>
    </cfRule>
    <cfRule type="expression" dxfId="541" priority="20701">
      <formula>AND($G31="Service provided", OR($B10="Region",$B10="Root"))</formula>
    </cfRule>
    <cfRule type="expression" dxfId="540" priority="20704">
      <formula>_xlfn.FORMULATEXT(G31)="="&amp;ADDRESS(ROW(#REF!),COLUMN(#REF!),4)</formula>
    </cfRule>
    <cfRule type="expression" dxfId="539" priority="20703">
      <formula>AND($G31="Service provided", $B10="Service")</formula>
    </cfRule>
  </conditionalFormatting>
  <conditionalFormatting sqref="G32:J33">
    <cfRule type="expression" dxfId="538" priority="6360">
      <formula>AND($G32="Service provided", OR($B14="Region",$B14="Root"))</formula>
    </cfRule>
    <cfRule type="expression" dxfId="537" priority="6361">
      <formula>AND($G32="Service provided", $B14="Sector")</formula>
    </cfRule>
    <cfRule type="expression" dxfId="536" priority="6362">
      <formula>AND($G32="Service provided", $B14="Service")</formula>
    </cfRule>
    <cfRule type="expression" dxfId="535" priority="6363">
      <formula>_xlfn.FORMULATEXT(G32)="="&amp;ADDRESS(ROW(#REF!),COLUMN(#REF!),4)</formula>
    </cfRule>
  </conditionalFormatting>
  <conditionalFormatting sqref="G38:J38">
    <cfRule type="expression" dxfId="534" priority="19058">
      <formula>AND($G38="Service provided", OR($B50="Region",$B50="Root"))</formula>
    </cfRule>
    <cfRule type="expression" dxfId="533" priority="19059">
      <formula>AND($G38="Service provided", $B50="Sector")</formula>
    </cfRule>
    <cfRule type="expression" dxfId="532" priority="19061">
      <formula>_xlfn.FORMULATEXT(G38)="="&amp;ADDRESS(ROW(#REF!),COLUMN(#REF!),4)</formula>
    </cfRule>
    <cfRule type="expression" dxfId="531" priority="19060">
      <formula>AND($G38="Service provided", $B50="Service")</formula>
    </cfRule>
  </conditionalFormatting>
  <conditionalFormatting sqref="G40:J40">
    <cfRule type="expression" dxfId="530" priority="11133">
      <formula>AND($G40="Service provided", $B54="Sector")</formula>
    </cfRule>
    <cfRule type="expression" dxfId="529" priority="11132">
      <formula>AND($G40="Service provided", OR($B54="Region",$B54="Root"))</formula>
    </cfRule>
    <cfRule type="expression" dxfId="528" priority="11134">
      <formula>AND($G40="Service provided", $B54="Service")</formula>
    </cfRule>
    <cfRule type="expression" dxfId="527" priority="11135">
      <formula>_xlfn.FORMULATEXT(G40)="="&amp;ADDRESS(ROW(#REF!),COLUMN(#REF!),4)</formula>
    </cfRule>
  </conditionalFormatting>
  <conditionalFormatting sqref="G41:J42 G88:J88">
    <cfRule type="expression" dxfId="526" priority="78">
      <formula>AND($G41="Service provided", OR($B51="Region",$B51="Root"))</formula>
    </cfRule>
    <cfRule type="expression" dxfId="525" priority="79">
      <formula>AND($G41="Service provided", $B51="Sector")</formula>
    </cfRule>
    <cfRule type="expression" dxfId="524" priority="80">
      <formula>AND($G41="Service provided", $B51="Service")</formula>
    </cfRule>
    <cfRule type="expression" dxfId="523" priority="81">
      <formula>_xlfn.FORMULATEXT(G41)="="&amp;ADDRESS(ROW(#REF!),COLUMN(#REF!),4)</formula>
    </cfRule>
  </conditionalFormatting>
  <conditionalFormatting sqref="G43:J43">
    <cfRule type="expression" dxfId="522" priority="19504">
      <formula>AND($G43="Service provided", $B49="Sector")</formula>
    </cfRule>
    <cfRule type="expression" dxfId="521" priority="19503">
      <formula>AND($G43="Service provided", OR($B49="Region",$B49="Root"))</formula>
    </cfRule>
    <cfRule type="expression" dxfId="520" priority="19506">
      <formula>_xlfn.FORMULATEXT(G43)="="&amp;ADDRESS(ROW(#REF!),COLUMN(#REF!),4)</formula>
    </cfRule>
    <cfRule type="expression" dxfId="519" priority="19505">
      <formula>AND($G43="Service provided", $B49="Service")</formula>
    </cfRule>
  </conditionalFormatting>
  <conditionalFormatting sqref="G44:J44 G62:J62">
    <cfRule type="expression" dxfId="518" priority="19922">
      <formula>AND($G44="Service provided", $B41="Service")</formula>
    </cfRule>
    <cfRule type="expression" dxfId="517" priority="19920">
      <formula>AND($G44="Service provided", OR($B41="Region",$B41="Root"))</formula>
    </cfRule>
    <cfRule type="expression" dxfId="516" priority="19923">
      <formula>_xlfn.FORMULATEXT(G44)="="&amp;ADDRESS(ROW(#REF!),COLUMN(#REF!),4)</formula>
    </cfRule>
    <cfRule type="expression" dxfId="515" priority="19921">
      <formula>AND($G44="Service provided", $B41="Sector")</formula>
    </cfRule>
  </conditionalFormatting>
  <conditionalFormatting sqref="G47:J48">
    <cfRule type="expression" dxfId="514" priority="21781">
      <formula>AND($G47="Service provided", OR($B91="Region",$B91="Root"))</formula>
    </cfRule>
    <cfRule type="expression" dxfId="513" priority="21782">
      <formula>AND($G47="Service provided", $B91="Sector")</formula>
    </cfRule>
    <cfRule type="expression" dxfId="512" priority="21783">
      <formula>AND($G47="Service provided", $B91="Service")</formula>
    </cfRule>
    <cfRule type="expression" dxfId="511" priority="21784">
      <formula>_xlfn.FORMULATEXT(G47)="="&amp;ADDRESS(ROW(#REF!),COLUMN(#REF!),4)</formula>
    </cfRule>
  </conditionalFormatting>
  <conditionalFormatting sqref="G49:J50 G91:J92 G97:J98">
    <cfRule type="expression" dxfId="510" priority="1286">
      <formula>AND($G49="Service provided", $B47="Service")</formula>
    </cfRule>
    <cfRule type="expression" dxfId="509" priority="1287">
      <formula>_xlfn.FORMULATEXT(G49)="="&amp;ADDRESS(ROW(#REF!),COLUMN(#REF!),4)</formula>
    </cfRule>
    <cfRule type="expression" dxfId="508" priority="1284">
      <formula>AND($G49="Service provided", OR($B47="Region",$B47="Root"))</formula>
    </cfRule>
    <cfRule type="expression" dxfId="507" priority="1285">
      <formula>AND($G49="Service provided", $B47="Sector")</formula>
    </cfRule>
  </conditionalFormatting>
  <conditionalFormatting sqref="G51:J52">
    <cfRule type="expression" dxfId="506" priority="19918">
      <formula>AND($G51="Service provided", $B41="Service")</formula>
    </cfRule>
    <cfRule type="expression" dxfId="505" priority="19919">
      <formula>_xlfn.FORMULATEXT(G51)="="&amp;ADDRESS(ROW(#REF!),COLUMN(#REF!),4)</formula>
    </cfRule>
    <cfRule type="expression" dxfId="504" priority="19916">
      <formula>AND($G51="Service provided", OR($B41="Region",$B41="Root"))</formula>
    </cfRule>
    <cfRule type="expression" dxfId="503" priority="19917">
      <formula>AND($G51="Service provided", $B41="Sector")</formula>
    </cfRule>
  </conditionalFormatting>
  <conditionalFormatting sqref="G53:J53 G89:J90 G93:J94">
    <cfRule type="expression" dxfId="502" priority="12685">
      <formula>AND($G53="Service provided", OR($B57="Region",$B57="Root"))</formula>
    </cfRule>
    <cfRule type="expression" dxfId="501" priority="12688">
      <formula>_xlfn.FORMULATEXT(G53)="="&amp;ADDRESS(ROW(#REF!),COLUMN(#REF!),4)</formula>
    </cfRule>
    <cfRule type="expression" dxfId="500" priority="12687">
      <formula>AND($G53="Service provided", $B57="Service")</formula>
    </cfRule>
    <cfRule type="expression" dxfId="499" priority="12686">
      <formula>AND($G53="Service provided", $B57="Sector")</formula>
    </cfRule>
  </conditionalFormatting>
  <conditionalFormatting sqref="G54:J54">
    <cfRule type="expression" dxfId="498" priority="3623">
      <formula>AND($G54="Service provided", $B38="Service")</formula>
    </cfRule>
    <cfRule type="expression" dxfId="497" priority="3621">
      <formula>AND($G54="Service provided", OR($B38="Region",$B38="Root"))</formula>
    </cfRule>
    <cfRule type="expression" dxfId="496" priority="3622">
      <formula>AND($G54="Service provided", $B38="Sector")</formula>
    </cfRule>
    <cfRule type="expression" dxfId="495" priority="3624">
      <formula>_xlfn.FORMULATEXT(G54)="="&amp;ADDRESS(ROW(#REF!),COLUMN(#REF!),4)</formula>
    </cfRule>
  </conditionalFormatting>
  <conditionalFormatting sqref="G55:J55">
    <cfRule type="expression" dxfId="494" priority="19147">
      <formula>_xlfn.FORMULATEXT(G55)="="&amp;ADDRESS(ROW(#REF!),COLUMN(#REF!),4)</formula>
    </cfRule>
    <cfRule type="expression" dxfId="493" priority="19145">
      <formula>AND($G55="Service provided", $B43="Sector")</formula>
    </cfRule>
    <cfRule type="expression" dxfId="492" priority="19144">
      <formula>AND($G55="Service provided", OR($B43="Region",$B43="Root"))</formula>
    </cfRule>
    <cfRule type="expression" dxfId="491" priority="19146">
      <formula>AND($G55="Service provided", $B43="Service")</formula>
    </cfRule>
  </conditionalFormatting>
  <conditionalFormatting sqref="G57:J57 G85:J86 G127">
    <cfRule type="expression" dxfId="490" priority="12712">
      <formula>_xlfn.FORMULATEXT(G57)="="&amp;ADDRESS(ROW(#REF!),COLUMN(#REF!),4)</formula>
    </cfRule>
    <cfRule type="expression" dxfId="489" priority="12711">
      <formula>AND($G57="Service provided", $B53="Service")</formula>
    </cfRule>
    <cfRule type="expression" dxfId="488" priority="12710">
      <formula>AND($G57="Service provided", $B53="Sector")</formula>
    </cfRule>
  </conditionalFormatting>
  <conditionalFormatting sqref="G58:J58">
    <cfRule type="expression" dxfId="487" priority="2746">
      <formula>AND($G58="Service provided", $B62="Service")</formula>
    </cfRule>
    <cfRule type="expression" dxfId="486" priority="2747">
      <formula>_xlfn.FORMULATEXT(G58)="="&amp;ADDRESS(ROW(#REF!),COLUMN(#REF!),4)</formula>
    </cfRule>
    <cfRule type="expression" dxfId="485" priority="2745">
      <formula>AND($G58="Service provided", $B62="Sector")</formula>
    </cfRule>
    <cfRule type="expression" dxfId="484" priority="2744">
      <formula>AND($G58="Service provided", OR($B62="Region",$B62="Root"))</formula>
    </cfRule>
  </conditionalFormatting>
  <conditionalFormatting sqref="G59:J59 G73:J74 F74 G100:J100">
    <cfRule type="expression" dxfId="483" priority="17283">
      <formula>AND($G59="Service provided", $B61="Sector")</formula>
    </cfRule>
    <cfRule type="expression" dxfId="482" priority="17285">
      <formula>_xlfn.FORMULATEXT(F59)="="&amp;ADDRESS(ROW(#REF!),COLUMN(#REF!),4)</formula>
    </cfRule>
    <cfRule type="expression" dxfId="481" priority="17282">
      <formula>AND($G59="Service provided", OR($B61="Region",$B61="Root"))</formula>
    </cfRule>
    <cfRule type="expression" dxfId="480" priority="17284">
      <formula>AND($G59="Service provided", $B61="Service")</formula>
    </cfRule>
  </conditionalFormatting>
  <conditionalFormatting sqref="G60:J60">
    <cfRule type="expression" dxfId="479" priority="27">
      <formula>AND($G60="Service provided", $B54="Sector")</formula>
    </cfRule>
    <cfRule type="expression" dxfId="478" priority="26">
      <formula>AND($G60="Service provided", OR($B54="Region",$B54="Root"))</formula>
    </cfRule>
    <cfRule type="expression" dxfId="477" priority="28">
      <formula>AND($G60="Service provided", $B54="Service")</formula>
    </cfRule>
    <cfRule type="expression" dxfId="476" priority="29">
      <formula>_xlfn.FORMULATEXT(G60)="="&amp;ADDRESS(ROW(#REF!),COLUMN(#REF!),4)</formula>
    </cfRule>
  </conditionalFormatting>
  <conditionalFormatting sqref="G61:J61">
    <cfRule type="expression" dxfId="475" priority="18698">
      <formula>_xlfn.FORMULATEXT(G61)="="&amp;ADDRESS(ROW(#REF!),COLUMN(#REF!),4)</formula>
    </cfRule>
    <cfRule type="expression" dxfId="474" priority="18695">
      <formula>AND($G61="Service provided", OR($B100="Region",$B100="Root"))</formula>
    </cfRule>
    <cfRule type="expression" dxfId="473" priority="18696">
      <formula>AND($G61="Service provided", $B100="Sector")</formula>
    </cfRule>
    <cfRule type="expression" dxfId="472" priority="18697">
      <formula>AND($G61="Service provided", $B100="Service")</formula>
    </cfRule>
  </conditionalFormatting>
  <conditionalFormatting sqref="G68:J69 G76:J76">
    <cfRule type="expression" dxfId="471" priority="16344">
      <formula>AND($G68="Service provided", OR($B79="Region",$B79="Root"))</formula>
    </cfRule>
    <cfRule type="expression" dxfId="470" priority="16347">
      <formula>_xlfn.FORMULATEXT(G68)="="&amp;ADDRESS(ROW(#REF!),COLUMN(#REF!),4)</formula>
    </cfRule>
    <cfRule type="expression" dxfId="469" priority="16345">
      <formula>AND($G68="Service provided", $B79="Sector")</formula>
    </cfRule>
    <cfRule type="expression" dxfId="468" priority="16346">
      <formula>AND($G68="Service provided", $B79="Service")</formula>
    </cfRule>
  </conditionalFormatting>
  <conditionalFormatting sqref="G70:J70">
    <cfRule type="expression" dxfId="467" priority="15971">
      <formula>_xlfn.FORMULATEXT(G70)="="&amp;ADDRESS(ROW(#REF!),COLUMN(#REF!),4)</formula>
    </cfRule>
    <cfRule type="expression" dxfId="466" priority="15969">
      <formula>AND($G70="Service provided", $B83="Sector")</formula>
    </cfRule>
    <cfRule type="expression" dxfId="465" priority="15968">
      <formula>AND($G70="Service provided", OR($B83="Region",$B83="Root"))</formula>
    </cfRule>
    <cfRule type="expression" dxfId="464" priority="15970">
      <formula>AND($G70="Service provided", $B83="Service")</formula>
    </cfRule>
  </conditionalFormatting>
  <conditionalFormatting sqref="G71:J72">
    <cfRule type="expression" dxfId="463" priority="12096">
      <formula>AND($G71="Service provided", $B85="Sector")</formula>
    </cfRule>
    <cfRule type="expression" dxfId="462" priority="12095">
      <formula>AND($G71="Service provided", OR($B85="Region",$B85="Root"))</formula>
    </cfRule>
    <cfRule type="expression" dxfId="461" priority="12097">
      <formula>AND($G71="Service provided", $B85="Service")</formula>
    </cfRule>
    <cfRule type="expression" dxfId="460" priority="12098">
      <formula>_xlfn.FORMULATEXT(G71)="="&amp;ADDRESS(ROW(#REF!),COLUMN(#REF!),4)</formula>
    </cfRule>
  </conditionalFormatting>
  <conditionalFormatting sqref="G77:J77">
    <cfRule type="expression" dxfId="459" priority="2569">
      <formula>AND($G77="Service provided", $B78="Service")</formula>
    </cfRule>
    <cfRule type="expression" dxfId="458" priority="2570">
      <formula>_xlfn.FORMULATEXT(G77)="="&amp;ADDRESS(ROW(#REF!),COLUMN(#REF!),4)</formula>
    </cfRule>
    <cfRule type="expression" dxfId="457" priority="2568">
      <formula>AND($G77="Service provided", $B78="Sector")</formula>
    </cfRule>
    <cfRule type="expression" dxfId="456" priority="2567">
      <formula>AND($G77="Service provided", OR($B78="Region",$B78="Root"))</formula>
    </cfRule>
  </conditionalFormatting>
  <conditionalFormatting sqref="G80:J80">
    <cfRule type="expression" dxfId="455" priority="21047">
      <formula>_xlfn.FORMULATEXT(G80)="="&amp;ADDRESS(ROW(#REF!),COLUMN(#REF!),4)</formula>
    </cfRule>
    <cfRule type="expression" dxfId="454" priority="21046">
      <formula>AND($G80="Service provided", $B25="Service")</formula>
    </cfRule>
    <cfRule type="expression" dxfId="453" priority="21045">
      <formula>AND($G80="Service provided", $B25="Sector")</formula>
    </cfRule>
    <cfRule type="expression" dxfId="452" priority="21044">
      <formula>AND($G80="Service provided", OR($B25="Region",$B25="Root"))</formula>
    </cfRule>
  </conditionalFormatting>
  <conditionalFormatting sqref="G95:J96">
    <cfRule type="expression" dxfId="451" priority="21816">
      <formula>_xlfn.FORMULATEXT(G95)="="&amp;ADDRESS(ROW(#REF!),COLUMN(#REF!),4)</formula>
    </cfRule>
    <cfRule type="expression" dxfId="450" priority="21814">
      <formula>AND($G95="Service provided", $B45="Sector")</formula>
    </cfRule>
    <cfRule type="expression" dxfId="449" priority="21813">
      <formula>AND($G95="Service provided", OR($B45="Region",$B45="Root"))</formula>
    </cfRule>
    <cfRule type="expression" dxfId="448" priority="21815">
      <formula>AND($G95="Service provided", $B45="Service")</formula>
    </cfRule>
  </conditionalFormatting>
  <conditionalFormatting sqref="G99:J99">
    <cfRule type="expression" dxfId="447" priority="56">
      <formula>AND($G99="Service provided", $B101="Sector")</formula>
    </cfRule>
    <cfRule type="expression" dxfId="446" priority="55">
      <formula>AND($G99="Service provided", OR($B101="Region",$B101="Root"))</formula>
    </cfRule>
    <cfRule type="expression" dxfId="445" priority="57">
      <formula>AND($G99="Service provided", $B101="Service")</formula>
    </cfRule>
    <cfRule type="expression" dxfId="444" priority="58">
      <formula>_xlfn.FORMULATEXT(G99)="="&amp;ADDRESS(ROW(#REF!),COLUMN(#REF!),4)</formula>
    </cfRule>
  </conditionalFormatting>
  <conditionalFormatting sqref="G101:J101">
    <cfRule type="expression" dxfId="443" priority="18750">
      <formula>_xlfn.FORMULATEXT(G101)="="&amp;ADDRESS(ROW(#REF!),COLUMN(#REF!),4)</formula>
    </cfRule>
    <cfRule type="expression" dxfId="442" priority="18749">
      <formula>AND($G101="Service provided", $B58="Service")</formula>
    </cfRule>
    <cfRule type="expression" dxfId="441" priority="18748">
      <formula>AND($G101="Service provided", $B58="Sector")</formula>
    </cfRule>
    <cfRule type="expression" dxfId="440" priority="18747">
      <formula>AND($G101="Service provided", OR($B58="Region",$B58="Root"))</formula>
    </cfRule>
  </conditionalFormatting>
  <conditionalFormatting sqref="G102:J102 G128:G129">
    <cfRule type="expression" dxfId="439" priority="1488">
      <formula>_xlfn.FORMULATEXT(G102)="="&amp;ADDRESS(ROW(#REF!),COLUMN(#REF!),4)</formula>
    </cfRule>
    <cfRule type="expression" dxfId="438" priority="1487">
      <formula>AND($G102="Service provided", $B101="Service")</formula>
    </cfRule>
    <cfRule type="expression" dxfId="437" priority="1486">
      <formula>AND($G102="Service provided", $B101="Sector")</formula>
    </cfRule>
  </conditionalFormatting>
  <conditionalFormatting sqref="J104:J106">
    <cfRule type="expression" dxfId="436" priority="49">
      <formula>_xlfn.FORMULATEXT(J104)="="&amp;ADDRESS(ROW(#REF!),COLUMN(#REF!),4)</formula>
    </cfRule>
    <cfRule type="expression" dxfId="435" priority="48">
      <formula>AND($G104="Service provided", $B100="Service")</formula>
    </cfRule>
    <cfRule type="expression" dxfId="434" priority="47">
      <formula>AND($G104="Service provided", $B100="Sector")</formula>
    </cfRule>
    <cfRule type="expression" dxfId="433" priority="46">
      <formula>AND($G104="Service provided", OR($B100="Region",$B100="Root"))</formula>
    </cfRule>
  </conditionalFormatting>
  <conditionalFormatting sqref="J595:J596 J598">
    <cfRule type="expression" dxfId="432" priority="19">
      <formula>_xlfn.FORMULATEXT(J595)="="&amp;ADDRESS(ROW(#REF!),COLUMN(#REF!),4)</formula>
    </cfRule>
    <cfRule type="expression" dxfId="431" priority="18">
      <formula>AND($G595="Service provided", $B523="Service")</formula>
    </cfRule>
    <cfRule type="expression" dxfId="430" priority="17">
      <formula>AND($G595="Service provided", $B523="Sector")</formula>
    </cfRule>
    <cfRule type="expression" dxfId="429" priority="16">
      <formula>AND($G595="Service provided", OR($B523="Region",$B523="Root"))</formula>
    </cfRule>
    <cfRule type="expression" dxfId="428" priority="15">
      <formula>$G595="Technology"</formula>
    </cfRule>
  </conditionalFormatting>
  <conditionalFormatting sqref="J597">
    <cfRule type="expression" dxfId="427" priority="14">
      <formula>$G597="Technology"</formula>
    </cfRule>
    <cfRule type="expression" dxfId="426" priority="11">
      <formula>AND($G597="Service provided", $B597="Sector")</formula>
    </cfRule>
    <cfRule type="expression" dxfId="425" priority="12">
      <formula>AND($G597="Service provided", $B597="Service")</formula>
    </cfRule>
    <cfRule type="expression" dxfId="424" priority="13">
      <formula>_xlfn.FORMULATEXT(J597)="="&amp;ADDRESS(ROW(I597),COLUMN(I597),4)</formula>
    </cfRule>
    <cfRule type="expression" dxfId="423" priority="10">
      <formula>AND($G597="Service provided", OR($B597="Region",$B597="Root"))</formula>
    </cfRule>
  </conditionalFormatting>
  <conditionalFormatting sqref="J604">
    <cfRule type="expression" dxfId="422" priority="4">
      <formula>_xlfn.FORMULATEXT(J604)="="&amp;ADDRESS(ROW(I604),COLUMN(I604),4)</formula>
    </cfRule>
    <cfRule type="expression" dxfId="421" priority="1">
      <formula>AND($G604="Service provided", OR($B604="Region",$B604="Root"))</formula>
    </cfRule>
    <cfRule type="expression" dxfId="420" priority="2">
      <formula>AND($G604="Service provided", $B604="Sector")</formula>
    </cfRule>
    <cfRule type="expression" dxfId="419" priority="3">
      <formula>AND($G604="Service provided", $B604="Service")</formula>
    </cfRule>
  </conditionalFormatting>
  <conditionalFormatting sqref="J605:J610">
    <cfRule type="expression" dxfId="418" priority="5">
      <formula>$G605="Technology"</formula>
    </cfRule>
    <cfRule type="expression" dxfId="417" priority="9">
      <formula>_xlfn.FORMULATEXT(J605)="="&amp;ADDRESS(ROW(#REF!),COLUMN(#REF!),4)</formula>
    </cfRule>
    <cfRule type="expression" dxfId="416" priority="8">
      <formula>AND($G605="Service provided", $B605="Service")</formula>
    </cfRule>
    <cfRule type="expression" dxfId="415" priority="7">
      <formula>AND($G605="Service provided", $B605="Sector")</formula>
    </cfRule>
    <cfRule type="expression" dxfId="414" priority="6">
      <formula>AND($G605="Service provided", OR($B605="Region",$B605="Root"))</formula>
    </cfRule>
  </conditionalFormatting>
  <conditionalFormatting sqref="K3 A20 K20:L20 N20:DJ20">
    <cfRule type="expression" dxfId="413" priority="20913">
      <formula>AND($G67="Service provided", $B3="Sector")</formula>
    </cfRule>
    <cfRule type="expression" dxfId="412" priority="20915">
      <formula>_xlfn.FORMULATEXT(A3)="="&amp;ADDRESS(ROW(#REF!),COLUMN(#REF!),4)</formula>
    </cfRule>
    <cfRule type="expression" dxfId="411" priority="20914">
      <formula>AND($G67="Service provided", $B3="Service")</formula>
    </cfRule>
  </conditionalFormatting>
  <conditionalFormatting sqref="K4:K5">
    <cfRule type="expression" dxfId="410" priority="22262">
      <formula>AND($G103="Service provided", OR($B4="Region",$B4="Root"))</formula>
    </cfRule>
    <cfRule type="expression" dxfId="409" priority="22263">
      <formula>AND($G103="Service provided", $B4="Sector")</formula>
    </cfRule>
    <cfRule type="expression" dxfId="408" priority="22264">
      <formula>AND($G103="Service provided", $B4="Service")</formula>
    </cfRule>
    <cfRule type="expression" dxfId="407" priority="22265">
      <formula>_xlfn.FORMULATEXT(K4)="="&amp;ADDRESS(ROW(#REF!),COLUMN(#REF!),4)</formula>
    </cfRule>
  </conditionalFormatting>
  <conditionalFormatting sqref="K6 A26 K26:L26 N26:DJ26 K54">
    <cfRule type="expression" dxfId="406" priority="18399">
      <formula>_xlfn.FORMULATEXT(A6)="="&amp;ADDRESS(ROW(#REF!),COLUMN(#REF!),4)</formula>
    </cfRule>
    <cfRule type="expression" dxfId="405" priority="18398">
      <formula>AND($G63="Service provided", $B6="Service")</formula>
    </cfRule>
    <cfRule type="expression" dxfId="404" priority="18397">
      <formula>AND($G63="Service provided", $B6="Sector")</formula>
    </cfRule>
  </conditionalFormatting>
  <conditionalFormatting sqref="K7:K9">
    <cfRule type="expression" dxfId="403" priority="21985">
      <formula>_xlfn.FORMULATEXT(K7)="="&amp;ADDRESS(ROW(#REF!),COLUMN(#REF!),4)</formula>
    </cfRule>
    <cfRule type="expression" dxfId="402" priority="21984">
      <formula>AND($G105="Service provided", $B7="Service")</formula>
    </cfRule>
    <cfRule type="expression" dxfId="401" priority="21983">
      <formula>AND($G105="Service provided", $B7="Sector")</formula>
    </cfRule>
    <cfRule type="expression" dxfId="400" priority="21982">
      <formula>AND($G105="Service provided", OR($B7="Region",$B7="Root"))</formula>
    </cfRule>
  </conditionalFormatting>
  <conditionalFormatting sqref="K10:K12">
    <cfRule type="expression" dxfId="399" priority="22254">
      <formula>AND($G64="Service provided", OR($B10="Region",$B10="Root"))</formula>
    </cfRule>
    <cfRule type="expression" dxfId="398" priority="22256">
      <formula>AND($G64="Service provided", $B10="Service")</formula>
    </cfRule>
    <cfRule type="expression" dxfId="397" priority="22257">
      <formula>_xlfn.FORMULATEXT(K10)="="&amp;ADDRESS(ROW(#REF!),COLUMN(#REF!),4)</formula>
    </cfRule>
    <cfRule type="expression" dxfId="396" priority="22255">
      <formula>AND($G64="Service provided", $B10="Sector")</formula>
    </cfRule>
  </conditionalFormatting>
  <conditionalFormatting sqref="K13">
    <cfRule type="expression" dxfId="395" priority="21949">
      <formula>_xlfn.FORMULATEXT(K13)="="&amp;ADDRESS(ROW(#REF!),COLUMN(#REF!),4)</formula>
    </cfRule>
    <cfRule type="expression" dxfId="394" priority="21948">
      <formula>AND($G66="Service provided", $B13="Service")</formula>
    </cfRule>
    <cfRule type="expression" dxfId="393" priority="21947">
      <formula>AND($G66="Service provided", $B13="Sector")</formula>
    </cfRule>
    <cfRule type="expression" dxfId="392" priority="21946">
      <formula>AND($G66="Service provided", OR($B13="Region",$B13="Root"))</formula>
    </cfRule>
  </conditionalFormatting>
  <conditionalFormatting sqref="K14">
    <cfRule type="expression" dxfId="391" priority="21537">
      <formula>AND($G100="Service provided", $B14="Service")</formula>
    </cfRule>
    <cfRule type="expression" dxfId="390" priority="21536">
      <formula>AND($G100="Service provided", $B14="Sector")</formula>
    </cfRule>
    <cfRule type="expression" dxfId="389" priority="21535">
      <formula>AND($G100="Service provided", OR($B14="Region",$B14="Root"))</formula>
    </cfRule>
    <cfRule type="expression" dxfId="388" priority="21538">
      <formula>_xlfn.FORMULATEXT(K14)="="&amp;ADDRESS(ROW(#REF!),COLUMN(#REF!),4)</formula>
    </cfRule>
  </conditionalFormatting>
  <conditionalFormatting sqref="K15:K16">
    <cfRule type="expression" dxfId="387" priority="21977">
      <formula>_xlfn.FORMULATEXT(K15)="="&amp;ADDRESS(ROW(#REF!),COLUMN(#REF!),4)</formula>
    </cfRule>
    <cfRule type="expression" dxfId="386" priority="21976">
      <formula>AND($G61="Service provided", $B15="Service")</formula>
    </cfRule>
    <cfRule type="expression" dxfId="385" priority="21975">
      <formula>AND($G61="Service provided", $B15="Sector")</formula>
    </cfRule>
    <cfRule type="expression" dxfId="384" priority="21974">
      <formula>AND($G61="Service provided", OR($B15="Region",$B15="Root"))</formula>
    </cfRule>
  </conditionalFormatting>
  <conditionalFormatting sqref="K17">
    <cfRule type="expression" dxfId="383" priority="21474">
      <formula>_xlfn.FORMULATEXT(K17)="="&amp;ADDRESS(ROW(#REF!),COLUMN(#REF!),4)</formula>
    </cfRule>
    <cfRule type="expression" dxfId="382" priority="21473">
      <formula>AND($G102="Service provided", $B17="Service")</formula>
    </cfRule>
    <cfRule type="expression" dxfId="381" priority="21472">
      <formula>AND($G102="Service provided", $B17="Sector")</formula>
    </cfRule>
    <cfRule type="expression" dxfId="380" priority="21471">
      <formula>AND($G102="Service provided", OR($B17="Region",$B17="Root"))</formula>
    </cfRule>
  </conditionalFormatting>
  <conditionalFormatting sqref="K18:K20">
    <cfRule type="expression" dxfId="379" priority="19607">
      <formula>_xlfn.FORMULATEXT(K18)="="&amp;ADDRESS(ROW(#REF!),COLUMN(#REF!),4)</formula>
    </cfRule>
    <cfRule type="expression" dxfId="378" priority="19605">
      <formula>AND($G51="Service provided", $B18="Sector")</formula>
    </cfRule>
    <cfRule type="expression" dxfId="377" priority="19606">
      <formula>AND($G51="Service provided", $B18="Service")</formula>
    </cfRule>
    <cfRule type="expression" dxfId="376" priority="19604">
      <formula>AND($G51="Service provided", OR($B18="Region",$B18="Root"))</formula>
    </cfRule>
  </conditionalFormatting>
  <conditionalFormatting sqref="K21:K22 N6:DJ6 L6">
    <cfRule type="expression" dxfId="375" priority="20995">
      <formula>AND($G30="Service provided", OR($B6="Region",$B6="Root"))</formula>
    </cfRule>
  </conditionalFormatting>
  <conditionalFormatting sqref="K23">
    <cfRule type="expression" dxfId="374" priority="17938">
      <formula>AND($G95="Service provided", $B23="Service")</formula>
    </cfRule>
    <cfRule type="expression" dxfId="373" priority="17939">
      <formula>_xlfn.FORMULATEXT(K23)="="&amp;ADDRESS(ROW(#REF!),COLUMN(#REF!),4)</formula>
    </cfRule>
    <cfRule type="expression" dxfId="372" priority="17937">
      <formula>AND($G95="Service provided", $B23="Sector")</formula>
    </cfRule>
    <cfRule type="expression" dxfId="371" priority="17936">
      <formula>AND($G95="Service provided", OR($B23="Region",$B23="Root"))</formula>
    </cfRule>
  </conditionalFormatting>
  <conditionalFormatting sqref="K24 K38">
    <cfRule type="expression" dxfId="370" priority="19465">
      <formula>AND($G108="Service provided", $B24="Service")</formula>
    </cfRule>
    <cfRule type="expression" dxfId="369" priority="19466">
      <formula>_xlfn.FORMULATEXT(K24)="="&amp;ADDRESS(ROW(#REF!),COLUMN(#REF!),4)</formula>
    </cfRule>
    <cfRule type="expression" dxfId="368" priority="19463">
      <formula>AND($G108="Service provided", OR($B24="Region",$B24="Root"))</formula>
    </cfRule>
    <cfRule type="expression" dxfId="367" priority="19464">
      <formula>AND($G108="Service provided", $B24="Sector")</formula>
    </cfRule>
  </conditionalFormatting>
  <conditionalFormatting sqref="K25:K26">
    <cfRule type="expression" dxfId="366" priority="21842">
      <formula>AND($G96="Service provided", $B25="Sector")</formula>
    </cfRule>
    <cfRule type="expression" dxfId="365" priority="21841">
      <formula>AND($G96="Service provided", OR($B25="Region",$B25="Root"))</formula>
    </cfRule>
    <cfRule type="expression" dxfId="364" priority="21844">
      <formula>_xlfn.FORMULATEXT(K25)="="&amp;ADDRESS(ROW(#REF!),COLUMN(#REF!),4)</formula>
    </cfRule>
    <cfRule type="expression" dxfId="363" priority="21843">
      <formula>AND($G96="Service provided", $B25="Service")</formula>
    </cfRule>
  </conditionalFormatting>
  <conditionalFormatting sqref="K27">
    <cfRule type="expression" dxfId="362" priority="18164">
      <formula>AND($G58="Service provided", OR($B27="Region",$B27="Root"))</formula>
    </cfRule>
    <cfRule type="expression" dxfId="361" priority="18165">
      <formula>AND($G58="Service provided", $B27="Sector")</formula>
    </cfRule>
    <cfRule type="expression" dxfId="360" priority="18166">
      <formula>AND($G58="Service provided", $B27="Service")</formula>
    </cfRule>
    <cfRule type="expression" dxfId="359" priority="18167">
      <formula>_xlfn.FORMULATEXT(K27)="="&amp;ADDRESS(ROW(#REF!),COLUMN(#REF!),4)</formula>
    </cfRule>
  </conditionalFormatting>
  <conditionalFormatting sqref="K28">
    <cfRule type="expression" dxfId="358" priority="20619">
      <formula>AND($G101="Service provided", $B28="Sector")</formula>
    </cfRule>
    <cfRule type="expression" dxfId="357" priority="20618">
      <formula>AND($G101="Service provided", OR($B28="Region",$B28="Root"))</formula>
    </cfRule>
    <cfRule type="expression" dxfId="356" priority="20620">
      <formula>AND($G101="Service provided", $B28="Service")</formula>
    </cfRule>
    <cfRule type="expression" dxfId="355" priority="20621">
      <formula>_xlfn.FORMULATEXT(K28)="="&amp;ADDRESS(ROW(#REF!),COLUMN(#REF!),4)</formula>
    </cfRule>
  </conditionalFormatting>
  <conditionalFormatting sqref="K30">
    <cfRule type="expression" dxfId="354" priority="12968">
      <formula>AND($G55="Service provided", OR($B30="Region",$B30="Root"))</formula>
    </cfRule>
    <cfRule type="expression" dxfId="353" priority="12969">
      <formula>AND($G55="Service provided", $B30="Sector")</formula>
    </cfRule>
    <cfRule type="expression" dxfId="352" priority="12971">
      <formula>_xlfn.FORMULATEXT(K30)="="&amp;ADDRESS(ROW(#REF!),COLUMN(#REF!),4)</formula>
    </cfRule>
    <cfRule type="expression" dxfId="351" priority="12970">
      <formula>AND($G55="Service provided", $B30="Service")</formula>
    </cfRule>
  </conditionalFormatting>
  <conditionalFormatting sqref="K31">
    <cfRule type="expression" dxfId="350" priority="7768">
      <formula>AND($G54="Service provided", $B31="Service")</formula>
    </cfRule>
    <cfRule type="expression" dxfId="349" priority="7769">
      <formula>_xlfn.FORMULATEXT(K31)="="&amp;ADDRESS(ROW(#REF!),COLUMN(#REF!),4)</formula>
    </cfRule>
    <cfRule type="expression" dxfId="348" priority="7766">
      <formula>AND($G54="Service provided", OR($B31="Region",$B31="Root"))</formula>
    </cfRule>
    <cfRule type="expression" dxfId="347" priority="7767">
      <formula>AND($G54="Service provided", $B31="Sector")</formula>
    </cfRule>
  </conditionalFormatting>
  <conditionalFormatting sqref="K36:K37">
    <cfRule type="expression" dxfId="346" priority="22069">
      <formula>_xlfn.FORMULATEXT(K36)="="&amp;ADDRESS(ROW(#REF!),COLUMN(#REF!),4)</formula>
    </cfRule>
    <cfRule type="expression" dxfId="345" priority="22068">
      <formula>AND($G127="Service provided", $B36="Service")</formula>
    </cfRule>
    <cfRule type="expression" dxfId="344" priority="22067">
      <formula>AND($G127="Service provided", $B36="Sector")</formula>
    </cfRule>
    <cfRule type="expression" dxfId="343" priority="22066">
      <formula>AND($G127="Service provided", OR($B36="Region",$B36="Root"))</formula>
    </cfRule>
  </conditionalFormatting>
  <conditionalFormatting sqref="K39:K40">
    <cfRule type="expression" dxfId="342" priority="22046">
      <formula>AND($G129="Service provided", OR($B39="Region",$B39="Root"))</formula>
    </cfRule>
    <cfRule type="expression" dxfId="341" priority="22048">
      <formula>AND($G129="Service provided", $B39="Service")</formula>
    </cfRule>
    <cfRule type="expression" dxfId="340" priority="22049">
      <formula>_xlfn.FORMULATEXT(K39)="="&amp;ADDRESS(ROW(#REF!),COLUMN(#REF!),4)</formula>
    </cfRule>
    <cfRule type="expression" dxfId="339" priority="22047">
      <formula>AND($G129="Service provided", $B39="Sector")</formula>
    </cfRule>
  </conditionalFormatting>
  <conditionalFormatting sqref="K41">
    <cfRule type="expression" dxfId="338" priority="21884">
      <formula>_xlfn.FORMULATEXT(K41)="="&amp;ADDRESS(ROW(#REF!),COLUMN(#REF!),4)</formula>
    </cfRule>
    <cfRule type="expression" dxfId="337" priority="21882">
      <formula>AND($G123="Service provided", $B41="Sector")</formula>
    </cfRule>
    <cfRule type="expression" dxfId="336" priority="21881">
      <formula>AND($G123="Service provided", OR($B41="Region",$B41="Root"))</formula>
    </cfRule>
    <cfRule type="expression" dxfId="335" priority="21883">
      <formula>AND($G123="Service provided", $B41="Service")</formula>
    </cfRule>
  </conditionalFormatting>
  <conditionalFormatting sqref="K42">
    <cfRule type="expression" dxfId="334" priority="22025">
      <formula>_xlfn.FORMULATEXT(K42)="="&amp;ADDRESS(ROW(#REF!),COLUMN(#REF!),4)</formula>
    </cfRule>
    <cfRule type="expression" dxfId="333" priority="22024">
      <formula>AND($G127="Service provided", $B42="Service")</formula>
    </cfRule>
    <cfRule type="expression" dxfId="332" priority="22023">
      <formula>AND($G127="Service provided", $B42="Sector")</formula>
    </cfRule>
    <cfRule type="expression" dxfId="331" priority="22022">
      <formula>AND($G127="Service provided", OR($B42="Region",$B42="Root"))</formula>
    </cfRule>
  </conditionalFormatting>
  <conditionalFormatting sqref="K43">
    <cfRule type="expression" dxfId="330" priority="19845">
      <formula>_xlfn.FORMULATEXT(K43)="="&amp;ADDRESS(ROW(#REF!),COLUMN(#REF!),4)</formula>
    </cfRule>
    <cfRule type="expression" dxfId="329" priority="19844">
      <formula>AND($G121="Service provided", $B43="Service")</formula>
    </cfRule>
    <cfRule type="expression" dxfId="328" priority="19843">
      <formula>AND($G121="Service provided", $B43="Sector")</formula>
    </cfRule>
    <cfRule type="expression" dxfId="327" priority="19842">
      <formula>AND($G121="Service provided", OR($B43="Region",$B43="Root"))</formula>
    </cfRule>
  </conditionalFormatting>
  <conditionalFormatting sqref="K44">
    <cfRule type="expression" dxfId="326" priority="21772">
      <formula>_xlfn.FORMULATEXT(K44)="="&amp;ADDRESS(ROW(#REF!),COLUMN(#REF!),4)</formula>
    </cfRule>
    <cfRule type="expression" dxfId="325" priority="21771">
      <formula>AND($G76="Service provided", $B44="Service")</formula>
    </cfRule>
    <cfRule type="expression" dxfId="324" priority="21769">
      <formula>AND($G76="Service provided", OR($B44="Region",$B44="Root"))</formula>
    </cfRule>
    <cfRule type="expression" dxfId="323" priority="21770">
      <formula>AND($G76="Service provided", $B44="Sector")</formula>
    </cfRule>
  </conditionalFormatting>
  <conditionalFormatting sqref="K45:K50">
    <cfRule type="expression" dxfId="322" priority="18300">
      <formula>AND($G115="Service provided", $B45="Service")</formula>
    </cfRule>
    <cfRule type="expression" dxfId="321" priority="18298">
      <formula>AND($G115="Service provided", OR($B45="Region",$B45="Root"))</formula>
    </cfRule>
    <cfRule type="expression" dxfId="320" priority="18301">
      <formula>_xlfn.FORMULATEXT(K45)="="&amp;ADDRESS(ROW(#REF!),COLUMN(#REF!),4)</formula>
    </cfRule>
    <cfRule type="expression" dxfId="319" priority="18299">
      <formula>AND($G115="Service provided", $B45="Sector")</formula>
    </cfRule>
  </conditionalFormatting>
  <conditionalFormatting sqref="K51:K53">
    <cfRule type="expression" dxfId="318" priority="21818">
      <formula>AND($G112="Service provided", $B51="Sector")</formula>
    </cfRule>
    <cfRule type="expression" dxfId="317" priority="21817">
      <formula>AND($G112="Service provided", OR($B51="Region",$B51="Root"))</formula>
    </cfRule>
    <cfRule type="expression" dxfId="316" priority="21820">
      <formula>_xlfn.FORMULATEXT(K51)="="&amp;ADDRESS(ROW(#REF!),COLUMN(#REF!),4)</formula>
    </cfRule>
    <cfRule type="expression" dxfId="315" priority="21819">
      <formula>AND($G112="Service provided", $B51="Service")</formula>
    </cfRule>
  </conditionalFormatting>
  <conditionalFormatting sqref="K57">
    <cfRule type="expression" dxfId="314" priority="18755">
      <formula>AND($G128="Service provided", OR($B57="Region",$B57="Root"))</formula>
    </cfRule>
    <cfRule type="expression" dxfId="313" priority="18758">
      <formula>_xlfn.FORMULATEXT(K57)="="&amp;ADDRESS(ROW(#REF!),COLUMN(#REF!),4)</formula>
    </cfRule>
    <cfRule type="expression" dxfId="312" priority="18757">
      <formula>AND($G128="Service provided", $B57="Service")</formula>
    </cfRule>
    <cfRule type="expression" dxfId="311" priority="18756">
      <formula>AND($G128="Service provided", $B57="Sector")</formula>
    </cfRule>
  </conditionalFormatting>
  <conditionalFormatting sqref="K58">
    <cfRule type="expression" dxfId="310" priority="22040">
      <formula>AND($G133="Service provided", $B58="Service")</formula>
    </cfRule>
    <cfRule type="expression" dxfId="309" priority="22039">
      <formula>AND($G133="Service provided", $B58="Sector")</formula>
    </cfRule>
    <cfRule type="expression" dxfId="308" priority="22038">
      <formula>AND($G133="Service provided", OR($B58="Region",$B58="Root"))</formula>
    </cfRule>
    <cfRule type="expression" dxfId="307" priority="22041">
      <formula>_xlfn.FORMULATEXT(K58)="="&amp;ADDRESS(ROW(#REF!),COLUMN(#REF!),4)</formula>
    </cfRule>
  </conditionalFormatting>
  <conditionalFormatting sqref="K59:K62 K64 K66">
    <cfRule type="expression" dxfId="306" priority="18704">
      <formula>AND($G132="Service provided", $B59="Sector")</formula>
    </cfRule>
    <cfRule type="expression" dxfId="305" priority="18703">
      <formula>AND($G132="Service provided", OR($B59="Region",$B59="Root"))</formula>
    </cfRule>
    <cfRule type="expression" dxfId="304" priority="18705">
      <formula>AND($G132="Service provided", $B59="Service")</formula>
    </cfRule>
    <cfRule type="expression" dxfId="303" priority="18706">
      <formula>_xlfn.FORMULATEXT(K59)="="&amp;ADDRESS(ROW(#REF!),COLUMN(#REF!),4)</formula>
    </cfRule>
  </conditionalFormatting>
  <conditionalFormatting sqref="K68:K69">
    <cfRule type="expression" dxfId="302" priority="21880">
      <formula>_xlfn.FORMULATEXT(K68)="="&amp;ADDRESS(ROW(#REF!),COLUMN(#REF!),4)</formula>
    </cfRule>
    <cfRule type="expression" dxfId="301" priority="21879">
      <formula>AND($G41="Service provided", $B68="Service")</formula>
    </cfRule>
    <cfRule type="expression" dxfId="300" priority="21878">
      <formula>AND($G41="Service provided", $B68="Sector")</formula>
    </cfRule>
    <cfRule type="expression" dxfId="299" priority="21877">
      <formula>AND($G41="Service provided", OR($B68="Region",$B68="Root"))</formula>
    </cfRule>
  </conditionalFormatting>
  <conditionalFormatting sqref="K70 A83 K83:DJ83">
    <cfRule type="expression" dxfId="298" priority="15977">
      <formula>AND($G57="Service provided", $B70="Sector")</formula>
    </cfRule>
    <cfRule type="expression" dxfId="297" priority="15979">
      <formula>_xlfn.FORMULATEXT(A70)="="&amp;ADDRESS(ROW(#REF!),COLUMN(#REF!),4)</formula>
    </cfRule>
    <cfRule type="expression" dxfId="296" priority="15978">
      <formula>AND($G57="Service provided", $B70="Service")</formula>
    </cfRule>
  </conditionalFormatting>
  <conditionalFormatting sqref="K71:K72">
    <cfRule type="expression" dxfId="295" priority="21872">
      <formula>_xlfn.FORMULATEXT(K71)="="&amp;ADDRESS(ROW(#REF!),COLUMN(#REF!),4)</formula>
    </cfRule>
    <cfRule type="expression" dxfId="294" priority="21871">
      <formula>AND($G39="Service provided", $B71="Service")</formula>
    </cfRule>
    <cfRule type="expression" dxfId="293" priority="21870">
      <formula>AND($G39="Service provided", $B71="Sector")</formula>
    </cfRule>
    <cfRule type="expression" dxfId="292" priority="21869">
      <formula>AND($G39="Service provided", OR($B71="Region",$B71="Root"))</formula>
    </cfRule>
  </conditionalFormatting>
  <conditionalFormatting sqref="K73">
    <cfRule type="expression" dxfId="291" priority="21745">
      <formula>AND($G56="Service provided", OR($B73="Region",$B73="Root"))</formula>
    </cfRule>
    <cfRule type="expression" dxfId="290" priority="21748">
      <formula>_xlfn.FORMULATEXT(K73)="="&amp;ADDRESS(ROW(#REF!),COLUMN(#REF!),4)</formula>
    </cfRule>
    <cfRule type="expression" dxfId="289" priority="21747">
      <formula>AND($G56="Service provided", $B73="Service")</formula>
    </cfRule>
    <cfRule type="expression" dxfId="288" priority="21746">
      <formula>AND($G56="Service provided", $B73="Sector")</formula>
    </cfRule>
  </conditionalFormatting>
  <conditionalFormatting sqref="K75 K29:L30 N29:DJ30 A29:A30">
    <cfRule type="expression" dxfId="287" priority="20628">
      <formula>AND($G4="Service provided", OR($B29="Region",$B29="Root"))</formula>
    </cfRule>
  </conditionalFormatting>
  <conditionalFormatting sqref="K76">
    <cfRule type="expression" dxfId="286" priority="19786">
      <formula>AND($G43="Service provided", OR($B76="Region",$B76="Root"))</formula>
    </cfRule>
    <cfRule type="expression" dxfId="285" priority="19787">
      <formula>AND($G43="Service provided", $B76="Sector")</formula>
    </cfRule>
    <cfRule type="expression" dxfId="284" priority="19788">
      <formula>AND($G43="Service provided", $B76="Service")</formula>
    </cfRule>
    <cfRule type="expression" dxfId="283" priority="19789">
      <formula>_xlfn.FORMULATEXT(K76)="="&amp;ADDRESS(ROW(#REF!),COLUMN(#REF!),4)</formula>
    </cfRule>
  </conditionalFormatting>
  <conditionalFormatting sqref="K77 L100:DJ100">
    <cfRule type="expression" dxfId="282" priority="19791">
      <formula>AND($G38="Service provided", $B77="Sector")</formula>
    </cfRule>
    <cfRule type="expression" dxfId="281" priority="19793">
      <formula>_xlfn.FORMULATEXT(K77)="="&amp;ADDRESS(ROW(#REF!),COLUMN(#REF!),4)</formula>
    </cfRule>
    <cfRule type="expression" dxfId="280" priority="19792">
      <formula>AND($G38="Service provided", $B77="Service")</formula>
    </cfRule>
  </conditionalFormatting>
  <conditionalFormatting sqref="K78:K80 L43 N43:DJ43">
    <cfRule type="expression" dxfId="279" priority="18196">
      <formula>AND($G55="Service provided", OR($B43="Region",$B43="Root"))</formula>
    </cfRule>
  </conditionalFormatting>
  <conditionalFormatting sqref="K82">
    <cfRule type="expression" dxfId="278" priority="18547">
      <formula>AND($G93="Service provided", OR($B82="Region",$B82="Root"))</formula>
    </cfRule>
    <cfRule type="expression" dxfId="277" priority="18548">
      <formula>AND($G93="Service provided", $B82="Sector")</formula>
    </cfRule>
    <cfRule type="expression" dxfId="276" priority="18549">
      <formula>AND($G93="Service provided", $B82="Service")</formula>
    </cfRule>
    <cfRule type="expression" dxfId="275" priority="18550">
      <formula>_xlfn.FORMULATEXT(K82)="="&amp;ADDRESS(ROW(#REF!),COLUMN(#REF!),4)</formula>
    </cfRule>
  </conditionalFormatting>
  <conditionalFormatting sqref="K83">
    <cfRule type="expression" dxfId="274" priority="16337">
      <formula>_xlfn.FORMULATEXT(K83)="="&amp;ADDRESS(ROW(#REF!),COLUMN(#REF!),4)</formula>
    </cfRule>
    <cfRule type="expression" dxfId="273" priority="16335">
      <formula>AND($G47="Service provided", $B83="Sector")</formula>
    </cfRule>
    <cfRule type="expression" dxfId="272" priority="16334">
      <formula>AND($G47="Service provided", OR($B83="Region",$B83="Root"))</formula>
    </cfRule>
    <cfRule type="expression" dxfId="271" priority="16336">
      <formula>AND($G47="Service provided", $B83="Service")</formula>
    </cfRule>
  </conditionalFormatting>
  <conditionalFormatting sqref="K85:K86">
    <cfRule type="expression" dxfId="270" priority="21761">
      <formula>AND($G48="Service provided", OR($B85="Region",$B85="Root"))</formula>
    </cfRule>
    <cfRule type="expression" dxfId="269" priority="21762">
      <formula>AND($G48="Service provided", $B85="Sector")</formula>
    </cfRule>
    <cfRule type="expression" dxfId="268" priority="21763">
      <formula>AND($G48="Service provided", $B85="Service")</formula>
    </cfRule>
    <cfRule type="expression" dxfId="267" priority="21764">
      <formula>_xlfn.FORMULATEXT(K85)="="&amp;ADDRESS(ROW(#REF!),COLUMN(#REF!),4)</formula>
    </cfRule>
  </conditionalFormatting>
  <conditionalFormatting sqref="K18:L19 N18:DJ19 A18:A19">
    <cfRule type="expression" dxfId="266" priority="20816">
      <formula>AND($G81="Service provided", OR($B18="Region",$B18="Root"))</formula>
    </cfRule>
  </conditionalFormatting>
  <conditionalFormatting sqref="K20:L20 N20:DJ20 K3 A20">
    <cfRule type="expression" dxfId="265" priority="20912">
      <formula>AND($G67="Service provided", OR($B3="Region",$B3="Root"))</formula>
    </cfRule>
  </conditionalFormatting>
  <conditionalFormatting sqref="K21:L21 N21:DJ21 A21">
    <cfRule type="expression" dxfId="264" priority="19716">
      <formula>AND($G87="Service provided", OR($B21="Region",$B21="Root"))</formula>
    </cfRule>
  </conditionalFormatting>
  <conditionalFormatting sqref="K22:L23 N22:DJ23 A22:A23">
    <cfRule type="expression" dxfId="263" priority="20796">
      <formula>AND($G78="Service provided", OR($B22="Region",$B22="Root"))</formula>
    </cfRule>
  </conditionalFormatting>
  <conditionalFormatting sqref="K26:L26 N26:DJ26 K6 A26 K54">
    <cfRule type="expression" dxfId="262" priority="18396">
      <formula>AND($G63="Service provided", OR($B6="Region",$B6="Root"))</formula>
    </cfRule>
  </conditionalFormatting>
  <conditionalFormatting sqref="K31:L31 N31:DJ31">
    <cfRule type="expression" dxfId="261" priority="7202">
      <formula>AND($G7="Service provided", $B31="Service")</formula>
    </cfRule>
    <cfRule type="expression" dxfId="260" priority="7200">
      <formula>AND($G7="Service provided", OR($B31="Region",$B31="Root"))</formula>
    </cfRule>
    <cfRule type="expression" dxfId="259" priority="7201">
      <formula>AND($G7="Service provided", $B31="Sector")</formula>
    </cfRule>
    <cfRule type="expression" dxfId="258" priority="7203">
      <formula>_xlfn.FORMULATEXT(K31)="="&amp;ADDRESS(ROW(#REF!),COLUMN(#REF!),4)</formula>
    </cfRule>
  </conditionalFormatting>
  <conditionalFormatting sqref="K32:L32 N32:DJ32 A32">
    <cfRule type="expression" dxfId="257" priority="21495">
      <formula>AND($G9="Service provided", OR($B32="Region",$B32="Root"))</formula>
    </cfRule>
  </conditionalFormatting>
  <conditionalFormatting sqref="K33:L33 N33:DJ33 L84:DJ84 A33">
    <cfRule type="expression" dxfId="256" priority="7662">
      <formula>AND($G24="Service provided", OR($B33="Region",$B33="Root"))</formula>
    </cfRule>
  </conditionalFormatting>
  <conditionalFormatting sqref="K34:L34 N34:DJ34 A34">
    <cfRule type="expression" dxfId="255" priority="22173">
      <formula>AND($G8="Service provided", OR($B34="Region",$B34="Root"))</formula>
    </cfRule>
  </conditionalFormatting>
  <conditionalFormatting sqref="K44:L44 N44:DJ44">
    <cfRule type="expression" dxfId="254" priority="18225">
      <formula>AND($G89="Service provided", OR($B44="Region",$B44="Root"))</formula>
    </cfRule>
    <cfRule type="expression" dxfId="253" priority="18226">
      <formula>AND($G89="Service provided", $B44="Sector")</formula>
    </cfRule>
    <cfRule type="expression" dxfId="252" priority="18228">
      <formula>_xlfn.FORMULATEXT(K44)="="&amp;ADDRESS(ROW(#REF!),COLUMN(#REF!),4)</formula>
    </cfRule>
    <cfRule type="expression" dxfId="251" priority="18227">
      <formula>AND($G89="Service provided", $B44="Service")</formula>
    </cfRule>
  </conditionalFormatting>
  <conditionalFormatting sqref="K68:DJ68 L99:DJ99 A68">
    <cfRule type="expression" dxfId="250" priority="18691">
      <formula>AND($G28="Service provided", OR($B68="Region",$B68="Root"))</formula>
    </cfRule>
  </conditionalFormatting>
  <conditionalFormatting sqref="K69:DJ69 A69">
    <cfRule type="expression" dxfId="249" priority="21559">
      <formula>AND($G17="Service provided", OR($B69="Region",$B69="Root"))</formula>
    </cfRule>
  </conditionalFormatting>
  <conditionalFormatting sqref="K70:DJ72 A70:A72">
    <cfRule type="expression" dxfId="248" priority="21950">
      <formula>AND($G14="Service provided", OR($B70="Region",$B70="Root"))</formula>
    </cfRule>
  </conditionalFormatting>
  <conditionalFormatting sqref="K74:DJ74 A74">
    <cfRule type="expression" dxfId="247" priority="21676">
      <formula>AND($G10="Service provided", OR($B74="Region",$B74="Root"))</formula>
    </cfRule>
  </conditionalFormatting>
  <conditionalFormatting sqref="K77:DJ77 A77">
    <cfRule type="expression" dxfId="246" priority="20932">
      <formula>AND($G27="Service provided", OR($B77="Region",$B77="Root"))</formula>
    </cfRule>
  </conditionalFormatting>
  <conditionalFormatting sqref="K78:DJ78 A78">
    <cfRule type="expression" dxfId="245" priority="2571">
      <formula>AND($G77="Service provided", OR($B78="Region",$B78="Root"))</formula>
    </cfRule>
  </conditionalFormatting>
  <conditionalFormatting sqref="K83:DJ83 K70 A83">
    <cfRule type="expression" dxfId="244" priority="15976">
      <formula>AND($G57="Service provided", OR($B70="Region",$B70="Root"))</formula>
    </cfRule>
  </conditionalFormatting>
  <conditionalFormatting sqref="L3:L5 N3:DJ5 L8:L9 N8:DJ9 L17 N17:DJ17 K81">
    <cfRule type="expression" dxfId="243" priority="18376">
      <formula>AND($G20="Service provided", $B3="Service")</formula>
    </cfRule>
    <cfRule type="expression" dxfId="242" priority="18377">
      <formula>_xlfn.FORMULATEXT(K3)="="&amp;ADDRESS(ROW(#REF!),COLUMN(#REF!),4)</formula>
    </cfRule>
    <cfRule type="expression" dxfId="241" priority="18375">
      <formula>AND($G20="Service provided", $B3="Sector")</formula>
    </cfRule>
  </conditionalFormatting>
  <conditionalFormatting sqref="L3:L6">
    <cfRule type="expression" dxfId="240" priority="21054">
      <formula>$G20="Technology"</formula>
    </cfRule>
  </conditionalFormatting>
  <conditionalFormatting sqref="L6 N6:DJ6 K21:K22">
    <cfRule type="expression" dxfId="239" priority="20996">
      <formula>AND($G30="Service provided", $B6="Sector")</formula>
    </cfRule>
    <cfRule type="expression" dxfId="238" priority="20998">
      <formula>_xlfn.FORMULATEXT(K6)="="&amp;ADDRESS(ROW(#REF!),COLUMN(#REF!),4)</formula>
    </cfRule>
    <cfRule type="expression" dxfId="237" priority="20997">
      <formula>AND($G30="Service provided", $B6="Service")</formula>
    </cfRule>
  </conditionalFormatting>
  <conditionalFormatting sqref="L6 N6:DJ6">
    <cfRule type="expression" dxfId="236" priority="6288">
      <formula>$G30="Technology"</formula>
    </cfRule>
  </conditionalFormatting>
  <conditionalFormatting sqref="L7 N7:DJ7 L13 N13:DJ13 L36:L38 N36:DJ38 M73:N76">
    <cfRule type="expression" dxfId="235" priority="1224">
      <formula>$G23="Technology"</formula>
    </cfRule>
  </conditionalFormatting>
  <conditionalFormatting sqref="L7 N7:DJ7 L36:L38 N36:DJ38 M73:N74">
    <cfRule type="expression" dxfId="234" priority="3625">
      <formula>AND($G23="Service provided", OR($B7="Region",$B7="Root"))</formula>
    </cfRule>
    <cfRule type="expression" dxfId="233" priority="3626">
      <formula>AND($G23="Service provided", $B7="Sector")</formula>
    </cfRule>
    <cfRule type="expression" dxfId="232" priority="3627">
      <formula>AND($G23="Service provided", $B7="Service")</formula>
    </cfRule>
    <cfRule type="expression" dxfId="231" priority="3628">
      <formula>_xlfn.FORMULATEXT(L7)="="&amp;ADDRESS(ROW(#REF!),COLUMN(#REF!),4)</formula>
    </cfRule>
  </conditionalFormatting>
  <conditionalFormatting sqref="L10 N10:DJ10">
    <cfRule type="expression" dxfId="230" priority="20705">
      <formula>AND($G31="Service provided", OR($B10="Region",$B10="Root"))</formula>
    </cfRule>
    <cfRule type="expression" dxfId="229" priority="20706">
      <formula>AND($G31="Service provided", $B10="Sector")</formula>
    </cfRule>
    <cfRule type="expression" dxfId="228" priority="20707">
      <formula>AND($G31="Service provided", $B10="Service")</formula>
    </cfRule>
    <cfRule type="expression" dxfId="227" priority="20708">
      <formula>_xlfn.FORMULATEXT(L10)="="&amp;ADDRESS(ROW(#REF!),COLUMN(#REF!),4)</formula>
    </cfRule>
  </conditionalFormatting>
  <conditionalFormatting sqref="L11:L12 N11:DJ12 L41:L42 N41:DJ42 M101:N102">
    <cfRule type="expression" dxfId="226" priority="701">
      <formula>$G18="Technology"</formula>
    </cfRule>
  </conditionalFormatting>
  <conditionalFormatting sqref="L11:L12 N11:DJ12 M93:N93 M101:N102">
    <cfRule type="expression" dxfId="225" priority="17352">
      <formula>AND($G18="Service provided", $B11="Service")</formula>
    </cfRule>
    <cfRule type="expression" dxfId="224" priority="17353">
      <formula>_xlfn.FORMULATEXT(L11)="="&amp;ADDRESS(ROW(#REF!),COLUMN(#REF!),4)</formula>
    </cfRule>
    <cfRule type="expression" dxfId="223" priority="17351">
      <formula>AND($G18="Service provided", $B11="Sector")</formula>
    </cfRule>
  </conditionalFormatting>
  <conditionalFormatting sqref="L13 N13:DJ13 K29 L39:L40 N39:DJ40">
    <cfRule type="expression" dxfId="222" priority="8954">
      <formula>_xlfn.FORMULATEXT(K13)="="&amp;ADDRESS(ROW(#REF!),COLUMN(#REF!),4)</formula>
    </cfRule>
    <cfRule type="expression" dxfId="221" priority="8951">
      <formula>AND($G19="Service provided", OR($B13="Region",$B13="Root"))</formula>
    </cfRule>
    <cfRule type="expression" dxfId="220" priority="8953">
      <formula>AND($G19="Service provided", $B13="Service")</formula>
    </cfRule>
    <cfRule type="expression" dxfId="219" priority="8952">
      <formula>AND($G19="Service provided", $B13="Sector")</formula>
    </cfRule>
  </conditionalFormatting>
  <conditionalFormatting sqref="L14:L15 N14:DJ15 M77:N77">
    <cfRule type="expression" dxfId="218" priority="8079">
      <formula>AND($G32="Service provided", $B14="Service")</formula>
    </cfRule>
    <cfRule type="expression" dxfId="217" priority="8078">
      <formula>AND($G32="Service provided", $B14="Sector")</formula>
    </cfRule>
    <cfRule type="expression" dxfId="216" priority="8080">
      <formula>_xlfn.FORMULATEXT(L14)="="&amp;ADDRESS(ROW(#REF!),COLUMN(#REF!),4)</formula>
    </cfRule>
  </conditionalFormatting>
  <conditionalFormatting sqref="L14:L15">
    <cfRule type="expression" dxfId="215" priority="8592">
      <formula>$G32="Technology"</formula>
    </cfRule>
  </conditionalFormatting>
  <conditionalFormatting sqref="L16 N16:DJ16">
    <cfRule type="expression" dxfId="214" priority="21391">
      <formula>AND($G29="Service provided", $B16="Service")</formula>
    </cfRule>
    <cfRule type="expression" dxfId="213" priority="21392">
      <formula>_xlfn.FORMULATEXT(L16)="="&amp;ADDRESS(ROW(#REF!),COLUMN(#REF!),4)</formula>
    </cfRule>
    <cfRule type="expression" dxfId="212" priority="21390">
      <formula>AND($G29="Service provided", $B16="Sector")</formula>
    </cfRule>
    <cfRule type="expression" dxfId="211" priority="21389">
      <formula>AND($G29="Service provided", OR($B16="Region",$B16="Root"))</formula>
    </cfRule>
  </conditionalFormatting>
  <conditionalFormatting sqref="L16:L17 N16:DJ17 L41 N41:DJ41">
    <cfRule type="expression" dxfId="210" priority="12072">
      <formula>$G29="Technology"</formula>
    </cfRule>
  </conditionalFormatting>
  <conditionalFormatting sqref="L17 N17:DJ17 N3:DJ5 L8:L9 N8:DJ9 L3:L5 K81">
    <cfRule type="expression" dxfId="209" priority="18374">
      <formula>AND($G20="Service provided", OR($B3="Region",$B3="Root"))</formula>
    </cfRule>
  </conditionalFormatting>
  <conditionalFormatting sqref="L18:L19 N18:DJ19">
    <cfRule type="expression" dxfId="208" priority="12982">
      <formula>$G81="Technology"</formula>
    </cfRule>
  </conditionalFormatting>
  <conditionalFormatting sqref="L20 N20:DJ20">
    <cfRule type="expression" dxfId="207" priority="15750">
      <formula>$G84="Technology"</formula>
    </cfRule>
  </conditionalFormatting>
  <conditionalFormatting sqref="L21 N21:DJ21">
    <cfRule type="expression" dxfId="206" priority="15025">
      <formula>$G87="Technology"</formula>
    </cfRule>
  </conditionalFormatting>
  <conditionalFormatting sqref="L22:L26 N22:DJ26">
    <cfRule type="expression" dxfId="205" priority="14253">
      <formula>$G78="Technology"</formula>
    </cfRule>
  </conditionalFormatting>
  <conditionalFormatting sqref="L24 N24:DJ24">
    <cfRule type="expression" dxfId="204" priority="21422">
      <formula>AND($G3="Service provided", $B24="Sector")</formula>
    </cfRule>
    <cfRule type="expression" dxfId="203" priority="21421">
      <formula>AND($G3="Service provided", OR($B24="Region",$B24="Root"))</formula>
    </cfRule>
    <cfRule type="expression" dxfId="202" priority="21423">
      <formula>AND($G3="Service provided", $B24="Service")</formula>
    </cfRule>
    <cfRule type="expression" dxfId="201" priority="21424">
      <formula>_xlfn.FORMULATEXT(L24)="="&amp;ADDRESS(ROW(#REF!),COLUMN(#REF!),4)</formula>
    </cfRule>
  </conditionalFormatting>
  <conditionalFormatting sqref="L24:L26 N24:DJ26">
    <cfRule type="expression" dxfId="200" priority="7017">
      <formula>$G3="Technology"</formula>
    </cfRule>
    <cfRule type="expression" dxfId="199" priority="7815">
      <formula>$G85="Technology"</formula>
    </cfRule>
  </conditionalFormatting>
  <conditionalFormatting sqref="L25 N25:DJ25 K55">
    <cfRule type="expression" dxfId="198" priority="14470">
      <formula>AND($G80="Service provided", $B25="Service")</formula>
    </cfRule>
    <cfRule type="expression" dxfId="197" priority="14468">
      <formula>AND($G80="Service provided", OR($B25="Region",$B25="Root"))</formula>
    </cfRule>
    <cfRule type="expression" dxfId="196" priority="14469">
      <formula>AND($G80="Service provided", $B25="Sector")</formula>
    </cfRule>
    <cfRule type="expression" dxfId="195" priority="14471">
      <formula>_xlfn.FORMULATEXT(K25)="="&amp;ADDRESS(ROW(#REF!),COLUMN(#REF!),4)</formula>
    </cfRule>
  </conditionalFormatting>
  <conditionalFormatting sqref="L25">
    <cfRule type="expression" dxfId="194" priority="14221">
      <formula>$G80="Technology"</formula>
    </cfRule>
  </conditionalFormatting>
  <conditionalFormatting sqref="L26 N26:DJ26">
    <cfRule type="expression" dxfId="193" priority="20237">
      <formula>$G83="Technology"</formula>
    </cfRule>
  </conditionalFormatting>
  <conditionalFormatting sqref="L27 N27:DJ27 L54:L55 N54:DJ55">
    <cfRule type="expression" dxfId="192" priority="2876">
      <formula>$G11="Technology"</formula>
    </cfRule>
  </conditionalFormatting>
  <conditionalFormatting sqref="L27 N27:DJ27 L55 N55:DJ55">
    <cfRule type="expression" dxfId="191" priority="13509">
      <formula>AND($G11="Service provided", $B27="Sector")</formula>
    </cfRule>
    <cfRule type="expression" dxfId="190" priority="13510">
      <formula>AND($G11="Service provided", $B27="Service")</formula>
    </cfRule>
    <cfRule type="expression" dxfId="189" priority="13511">
      <formula>_xlfn.FORMULATEXT(L27)="="&amp;ADDRESS(ROW(#REF!),COLUMN(#REF!),4)</formula>
    </cfRule>
  </conditionalFormatting>
  <conditionalFormatting sqref="L27">
    <cfRule type="expression" dxfId="188" priority="14225">
      <formula>$G80="Technology"</formula>
    </cfRule>
  </conditionalFormatting>
  <conditionalFormatting sqref="L28 N28:DJ28 K74">
    <cfRule type="expression" dxfId="187" priority="21667">
      <formula>_xlfn.FORMULATEXT(K28)="="&amp;ADDRESS(ROW(#REF!),COLUMN(#REF!),4)</formula>
    </cfRule>
    <cfRule type="expression" dxfId="186" priority="21666">
      <formula>AND($G13="Service provided", $B28="Service")</formula>
    </cfRule>
    <cfRule type="expression" dxfId="185" priority="21665">
      <formula>AND($G13="Service provided", $B28="Sector")</formula>
    </cfRule>
    <cfRule type="expression" dxfId="184" priority="21664">
      <formula>AND($G13="Service provided", OR($B28="Region",$B28="Root"))</formula>
    </cfRule>
  </conditionalFormatting>
  <conditionalFormatting sqref="L28 N28:DJ28">
    <cfRule type="expression" dxfId="183" priority="21241">
      <formula>$G13="Technology"</formula>
    </cfRule>
  </conditionalFormatting>
  <conditionalFormatting sqref="L29:L30 N29:DJ30">
    <cfRule type="expression" dxfId="182" priority="6223">
      <formula>$G4="Technology"</formula>
    </cfRule>
  </conditionalFormatting>
  <conditionalFormatting sqref="L31:L33 N31:DJ33">
    <cfRule type="expression" dxfId="181" priority="4099">
      <formula>$G7="Technology"</formula>
    </cfRule>
  </conditionalFormatting>
  <conditionalFormatting sqref="L32 N32:DJ32">
    <cfRule type="expression" dxfId="180" priority="8792">
      <formula>$G9="Technology"</formula>
    </cfRule>
  </conditionalFormatting>
  <conditionalFormatting sqref="L33 N33:DJ33 L84:DJ84">
    <cfRule type="expression" dxfId="179" priority="7631">
      <formula>$G24="Technology"</formula>
    </cfRule>
  </conditionalFormatting>
  <conditionalFormatting sqref="L34 N34:DJ34">
    <cfRule type="expression" dxfId="178" priority="8370">
      <formula>$G8="Technology"</formula>
    </cfRule>
  </conditionalFormatting>
  <conditionalFormatting sqref="L38 N38:DJ38">
    <cfRule type="expression" dxfId="177" priority="11807">
      <formula>$G55="Technology"</formula>
    </cfRule>
  </conditionalFormatting>
  <conditionalFormatting sqref="L39:L42 N39:DJ42 L13 N13:DJ13">
    <cfRule type="expression" dxfId="176" priority="18815">
      <formula>$G19="Technology"</formula>
    </cfRule>
  </conditionalFormatting>
  <conditionalFormatting sqref="L41:L42 N41:DJ42 K84 M100:N100">
    <cfRule type="expression" dxfId="175" priority="17439">
      <formula>_xlfn.FORMULATEXT(K41)="="&amp;ADDRESS(ROW(#REF!),COLUMN(#REF!),4)</formula>
    </cfRule>
    <cfRule type="expression" dxfId="174" priority="17438">
      <formula>AND($G51="Service provided", $B41="Service")</formula>
    </cfRule>
    <cfRule type="expression" dxfId="173" priority="17437">
      <formula>AND($G51="Service provided", $B41="Sector")</formula>
    </cfRule>
  </conditionalFormatting>
  <conditionalFormatting sqref="L41:L42 N41:DJ42 M100:N100 K84">
    <cfRule type="expression" dxfId="172" priority="17436">
      <formula>AND($G51="Service provided", OR($B41="Region",$B41="Root"))</formula>
    </cfRule>
  </conditionalFormatting>
  <conditionalFormatting sqref="L41:L42 N41:DJ42">
    <cfRule type="expression" dxfId="171" priority="11538">
      <formula>$G51="Technology"</formula>
    </cfRule>
  </conditionalFormatting>
  <conditionalFormatting sqref="L42 N42:DJ42">
    <cfRule type="expression" dxfId="170" priority="19467">
      <formula>$G56="Technology"</formula>
    </cfRule>
  </conditionalFormatting>
  <conditionalFormatting sqref="L43 N43:DJ43 K78:K80">
    <cfRule type="expression" dxfId="169" priority="18199">
      <formula>_xlfn.FORMULATEXT(K43)="="&amp;ADDRESS(ROW(#REF!),COLUMN(#REF!),4)</formula>
    </cfRule>
    <cfRule type="expression" dxfId="168" priority="18197">
      <formula>AND($G55="Service provided", $B43="Sector")</formula>
    </cfRule>
    <cfRule type="expression" dxfId="167" priority="18198">
      <formula>AND($G55="Service provided", $B43="Service")</formula>
    </cfRule>
  </conditionalFormatting>
  <conditionalFormatting sqref="L43 N43:DJ43">
    <cfRule type="expression" dxfId="166" priority="9194">
      <formula>$G47="Technology"</formula>
    </cfRule>
    <cfRule type="expression" dxfId="165" priority="9582">
      <formula>$G55="Technology"</formula>
    </cfRule>
  </conditionalFormatting>
  <conditionalFormatting sqref="L44 N44:DJ44">
    <cfRule type="expression" dxfId="164" priority="2084">
      <formula>$G89="Technology"</formula>
    </cfRule>
  </conditionalFormatting>
  <conditionalFormatting sqref="L45:L46 N45:DJ46">
    <cfRule type="expression" dxfId="163" priority="21808">
      <formula>_xlfn.FORMULATEXT(L45)="="&amp;ADDRESS(ROW(#REF!),COLUMN(#REF!),4)</formula>
    </cfRule>
    <cfRule type="expression" dxfId="162" priority="21807">
      <formula>AND($G95="Service provided", $B45="Service")</formula>
    </cfRule>
    <cfRule type="expression" dxfId="161" priority="1824">
      <formula>$G95="Technology"</formula>
    </cfRule>
    <cfRule type="expression" dxfId="160" priority="21806">
      <formula>AND($G95="Service provided", $B45="Sector")</formula>
    </cfRule>
    <cfRule type="expression" dxfId="159" priority="21805">
      <formula>AND($G95="Service provided", OR($B45="Region",$B45="Root"))</formula>
    </cfRule>
  </conditionalFormatting>
  <conditionalFormatting sqref="L47:L48 N47:DJ48 K87 L89:DJ90 L95:DJ96">
    <cfRule type="expression" dxfId="158" priority="1293">
      <formula>AND($G49="Service provided", $B47="Sector")</formula>
    </cfRule>
    <cfRule type="expression" dxfId="157" priority="1294">
      <formula>AND($G49="Service provided", $B47="Service")</formula>
    </cfRule>
    <cfRule type="expression" dxfId="156" priority="1295">
      <formula>_xlfn.FORMULATEXT(K47)="="&amp;ADDRESS(ROW(#REF!),COLUMN(#REF!),4)</formula>
    </cfRule>
  </conditionalFormatting>
  <conditionalFormatting sqref="L47:L48 N47:DJ48 L95:DJ96 L89:DJ90 K87">
    <cfRule type="expression" dxfId="155" priority="1292">
      <formula>AND($G49="Service provided", OR($B47="Region",$B47="Root"))</formula>
    </cfRule>
  </conditionalFormatting>
  <conditionalFormatting sqref="L47:L48 N47:DJ48 L95:DJ96">
    <cfRule type="expression" dxfId="154" priority="1263">
      <formula>$G49="Technology"</formula>
    </cfRule>
  </conditionalFormatting>
  <conditionalFormatting sqref="L49 N49:DJ49">
    <cfRule type="expression" dxfId="153" priority="9433">
      <formula>$G43="Technology"</formula>
    </cfRule>
    <cfRule type="expression" dxfId="152" priority="19509">
      <formula>AND($G43="Service provided", $B49="Service")</formula>
    </cfRule>
    <cfRule type="expression" dxfId="151" priority="19508">
      <formula>AND($G43="Service provided", $B49="Sector")</formula>
    </cfRule>
    <cfRule type="expression" dxfId="150" priority="19507">
      <formula>AND($G43="Service provided", OR($B49="Region",$B49="Root"))</formula>
    </cfRule>
    <cfRule type="expression" dxfId="149" priority="19510">
      <formula>_xlfn.FORMULATEXT(L49)="="&amp;ADDRESS(ROW(#REF!),COLUMN(#REF!),4)</formula>
    </cfRule>
  </conditionalFormatting>
  <conditionalFormatting sqref="L50 N50:DJ50">
    <cfRule type="expression" dxfId="148" priority="13464">
      <formula>AND($G38="Service provided", OR($B50="Region",$B50="Root"))</formula>
    </cfRule>
    <cfRule type="expression" dxfId="147" priority="10982">
      <formula>$G38="Technology"</formula>
    </cfRule>
    <cfRule type="expression" dxfId="146" priority="13466">
      <formula>AND($G38="Service provided", $B50="Service")</formula>
    </cfRule>
    <cfRule type="expression" dxfId="145" priority="13465">
      <formula>AND($G38="Service provided", $B50="Sector")</formula>
    </cfRule>
    <cfRule type="expression" dxfId="144" priority="13467">
      <formula>_xlfn.FORMULATEXT(L50)="="&amp;ADDRESS(ROW(#REF!),COLUMN(#REF!),4)</formula>
    </cfRule>
  </conditionalFormatting>
  <conditionalFormatting sqref="L51:L52 N51:DJ52">
    <cfRule type="expression" dxfId="143" priority="19612">
      <formula>AND($G41="Service provided", OR($B51="Region",$B51="Root"))</formula>
    </cfRule>
    <cfRule type="expression" dxfId="142" priority="19613">
      <formula>AND($G41="Service provided", $B51="Sector")</formula>
    </cfRule>
    <cfRule type="expression" dxfId="141" priority="19614">
      <formula>AND($G41="Service provided", $B51="Service")</formula>
    </cfRule>
    <cfRule type="expression" dxfId="140" priority="19057">
      <formula>$G41="Technology"</formula>
    </cfRule>
    <cfRule type="expression" dxfId="139" priority="19615">
      <formula>_xlfn.FORMULATEXT(L51)="="&amp;ADDRESS(ROW(#REF!),COLUMN(#REF!),4)</formula>
    </cfRule>
  </conditionalFormatting>
  <conditionalFormatting sqref="L53 N53:DJ53 L81:DJ82 M97:N98">
    <cfRule type="expression" dxfId="138" priority="12714">
      <formula>AND($G57="Service provided", $B53="Sector")</formula>
    </cfRule>
    <cfRule type="expression" dxfId="137" priority="12716">
      <formula>_xlfn.FORMULATEXT(L53)="="&amp;ADDRESS(ROW(#REF!),COLUMN(#REF!),4)</formula>
    </cfRule>
    <cfRule type="expression" dxfId="136" priority="12715">
      <formula>AND($G57="Service provided", $B53="Service")</formula>
    </cfRule>
  </conditionalFormatting>
  <conditionalFormatting sqref="L53 N53:DJ53 M97:N98 L81:DJ82">
    <cfRule type="expression" dxfId="135" priority="12713">
      <formula>AND($G57="Service provided", OR($B53="Region",$B53="Root"))</formula>
    </cfRule>
  </conditionalFormatting>
  <conditionalFormatting sqref="L54 N54:DJ54">
    <cfRule type="expression" dxfId="134" priority="12042">
      <formula>$G40="Technology"</formula>
    </cfRule>
    <cfRule type="expression" dxfId="133" priority="11139">
      <formula>_xlfn.FORMULATEXT(L54)="="&amp;ADDRESS(ROW(#REF!),COLUMN(#REF!),4)</formula>
    </cfRule>
    <cfRule type="expression" dxfId="132" priority="11137">
      <formula>AND($G40="Service provided", $B54="Sector")</formula>
    </cfRule>
    <cfRule type="expression" dxfId="131" priority="11136">
      <formula>AND($G40="Service provided", OR($B54="Region",$B54="Root"))</formula>
    </cfRule>
    <cfRule type="expression" dxfId="130" priority="11138">
      <formula>AND($G40="Service provided", $B54="Service")</formula>
    </cfRule>
  </conditionalFormatting>
  <conditionalFormatting sqref="L57 N57:DJ57 L93:DJ94 M95:N96 L97:DJ98">
    <cfRule type="expression" dxfId="129" priority="12694">
      <formula>AND($G53="Service provided", $B57="Sector")</formula>
    </cfRule>
    <cfRule type="expression" dxfId="128" priority="12695">
      <formula>AND($G53="Service provided", $B57="Service")</formula>
    </cfRule>
    <cfRule type="expression" dxfId="127" priority="12696">
      <formula>_xlfn.FORMULATEXT(L57)="="&amp;ADDRESS(ROW(#REF!),COLUMN(#REF!),4)</formula>
    </cfRule>
  </conditionalFormatting>
  <conditionalFormatting sqref="L57 N57:DJ57 M95:N96 L97:DJ98 L93:DJ94">
    <cfRule type="expression" dxfId="126" priority="12693">
      <formula>AND($G53="Service provided", OR($B57="Region",$B57="Root"))</formula>
    </cfRule>
  </conditionalFormatting>
  <conditionalFormatting sqref="L58 N58:DJ58">
    <cfRule type="expression" dxfId="125" priority="17003">
      <formula>$G101="Technology"</formula>
    </cfRule>
    <cfRule type="expression" dxfId="124" priority="18735">
      <formula>AND($G101="Service provided", OR($B58="Region",$B58="Root"))</formula>
    </cfRule>
    <cfRule type="expression" dxfId="123" priority="18738">
      <formula>_xlfn.FORMULATEXT(L58)="="&amp;ADDRESS(ROW(#REF!),COLUMN(#REF!),4)</formula>
    </cfRule>
    <cfRule type="expression" dxfId="122" priority="18736">
      <formula>AND($G101="Service provided", $B58="Sector")</formula>
    </cfRule>
    <cfRule type="expression" dxfId="121" priority="18737">
      <formula>AND($G101="Service provided", $B58="Service")</formula>
    </cfRule>
  </conditionalFormatting>
  <conditionalFormatting sqref="L59 N59:DJ59">
    <cfRule type="expression" dxfId="120" priority="21699">
      <formula>AND($G62="Service provided", $B59="Service")</formula>
    </cfRule>
    <cfRule type="expression" dxfId="119" priority="21698">
      <formula>AND($G62="Service provided", $B59="Sector")</formula>
    </cfRule>
    <cfRule type="expression" dxfId="118" priority="21697">
      <formula>AND($G62="Service provided", OR($B59="Region",$B59="Root"))</formula>
    </cfRule>
    <cfRule type="expression" dxfId="117" priority="1452">
      <formula>$G62="Technology"</formula>
    </cfRule>
    <cfRule type="expression" dxfId="116" priority="21700">
      <formula>_xlfn.FORMULATEXT(L59)="="&amp;ADDRESS(ROW(#REF!),COLUMN(#REF!),4)</formula>
    </cfRule>
  </conditionalFormatting>
  <conditionalFormatting sqref="L60 N60:DJ60">
    <cfRule type="expression" dxfId="115" priority="32">
      <formula>AND($G110="Service provided", $B60="Service")</formula>
    </cfRule>
    <cfRule type="expression" dxfId="114" priority="33">
      <formula>_xlfn.FORMULATEXT(L60)="="&amp;ADDRESS(ROW(#REF!),COLUMN(#REF!),4)</formula>
    </cfRule>
    <cfRule type="expression" dxfId="113" priority="25">
      <formula>$G110="Technology"</formula>
    </cfRule>
    <cfRule type="expression" dxfId="112" priority="30">
      <formula>AND($G110="Service provided", OR($B60="Region",$B60="Root"))</formula>
    </cfRule>
    <cfRule type="expression" dxfId="111" priority="31">
      <formula>AND($G110="Service provided", $B60="Sector")</formula>
    </cfRule>
  </conditionalFormatting>
  <conditionalFormatting sqref="L61 N61:DJ61 A75:A76 K75:DJ76 L102:DJ102">
    <cfRule type="expression" dxfId="110" priority="16764">
      <formula>AND($G59="Service provided", $B61="Service")</formula>
    </cfRule>
    <cfRule type="expression" dxfId="109" priority="16763">
      <formula>AND($G59="Service provided", $B61="Sector")</formula>
    </cfRule>
    <cfRule type="expression" dxfId="108" priority="16765">
      <formula>_xlfn.FORMULATEXT(A61)="="&amp;ADDRESS(ROW(#REF!),COLUMN(#REF!),4)</formula>
    </cfRule>
  </conditionalFormatting>
  <conditionalFormatting sqref="L61 N61:DJ61 L75:DJ76">
    <cfRule type="expression" dxfId="107" priority="14917">
      <formula>$G59="Technology"</formula>
    </cfRule>
  </conditionalFormatting>
  <conditionalFormatting sqref="L62 N62:DJ62">
    <cfRule type="expression" dxfId="106" priority="2422">
      <formula>$G58="Technology"</formula>
    </cfRule>
    <cfRule type="expression" dxfId="105" priority="2748">
      <formula>AND($G58="Service provided", OR($B62="Region",$B62="Root"))</formula>
    </cfRule>
    <cfRule type="expression" dxfId="104" priority="2749">
      <formula>AND($G58="Service provided", $B62="Sector")</formula>
    </cfRule>
    <cfRule type="expression" dxfId="103" priority="2750">
      <formula>AND($G58="Service provided", $B62="Service")</formula>
    </cfRule>
    <cfRule type="expression" dxfId="102" priority="2751">
      <formula>_xlfn.FORMULATEXT(L62)="="&amp;ADDRESS(ROW(#REF!),COLUMN(#REF!),4)</formula>
    </cfRule>
  </conditionalFormatting>
  <conditionalFormatting sqref="L68:DJ68">
    <cfRule type="expression" dxfId="101" priority="13559">
      <formula>$G28="Technology"</formula>
    </cfRule>
  </conditionalFormatting>
  <conditionalFormatting sqref="L69:DJ69">
    <cfRule type="expression" dxfId="100" priority="6063">
      <formula>$G17="Technology"</formula>
    </cfRule>
  </conditionalFormatting>
  <conditionalFormatting sqref="L70:DJ72">
    <cfRule type="expression" dxfId="99" priority="21398">
      <formula>$G14="Technology"</formula>
    </cfRule>
  </conditionalFormatting>
  <conditionalFormatting sqref="L73:DJ73 L78:DJ78">
    <cfRule type="expression" dxfId="98" priority="6332">
      <formula>$G6="Technology"</formula>
    </cfRule>
  </conditionalFormatting>
  <conditionalFormatting sqref="L73:DJ73">
    <cfRule type="expression" dxfId="97" priority="21357">
      <formula>AND($G6="Service provided", $B73="Service")</formula>
    </cfRule>
    <cfRule type="expression" dxfId="96" priority="21358">
      <formula>_xlfn.FORMULATEXT(L73)="="&amp;ADDRESS(ROW(#REF!),COLUMN(#REF!),4)</formula>
    </cfRule>
    <cfRule type="expression" dxfId="95" priority="21355">
      <formula>AND($G6="Service provided", OR($B73="Region",$B73="Root"))</formula>
    </cfRule>
    <cfRule type="expression" dxfId="94" priority="21356">
      <formula>AND($G6="Service provided", $B73="Sector")</formula>
    </cfRule>
  </conditionalFormatting>
  <conditionalFormatting sqref="L74:DJ75">
    <cfRule type="expression" dxfId="93" priority="22204">
      <formula>$G10="Technology"</formula>
    </cfRule>
  </conditionalFormatting>
  <conditionalFormatting sqref="L76:DJ76 L92:DJ94">
    <cfRule type="expression" dxfId="92" priority="17124">
      <formula>$G13="Technology"</formula>
    </cfRule>
  </conditionalFormatting>
  <conditionalFormatting sqref="L77:DJ77">
    <cfRule type="expression" dxfId="91" priority="6870">
      <formula>$G27="Technology"</formula>
    </cfRule>
  </conditionalFormatting>
  <conditionalFormatting sqref="L78:DJ78">
    <cfRule type="expression" dxfId="90" priority="1424">
      <formula>$G77="Technology"</formula>
    </cfRule>
  </conditionalFormatting>
  <conditionalFormatting sqref="L79:DJ79">
    <cfRule type="expression" dxfId="89" priority="22103">
      <formula>$G13="Technology"</formula>
    </cfRule>
  </conditionalFormatting>
  <conditionalFormatting sqref="L79:DJ80 L87:DJ87">
    <cfRule type="expression" dxfId="88" priority="17721">
      <formula>$G68="Technology"</formula>
    </cfRule>
  </conditionalFormatting>
  <conditionalFormatting sqref="L80:DJ80">
    <cfRule type="expression" dxfId="87" priority="9434">
      <formula>$G18="Technology"</formula>
    </cfRule>
  </conditionalFormatting>
  <conditionalFormatting sqref="L81:DJ83">
    <cfRule type="expression" dxfId="86" priority="14554">
      <formula>$G85="Technology"</formula>
    </cfRule>
  </conditionalFormatting>
  <conditionalFormatting sqref="L83:DJ83">
    <cfRule type="expression" dxfId="85" priority="16073">
      <formula>$G70="Technology"</formula>
    </cfRule>
  </conditionalFormatting>
  <conditionalFormatting sqref="L85:DJ87">
    <cfRule type="expression" dxfId="84" priority="16343">
      <formula>$G71="Technology"</formula>
    </cfRule>
  </conditionalFormatting>
  <conditionalFormatting sqref="L87:DJ87 K79:DJ80 A79:A80">
    <cfRule type="expression" dxfId="83" priority="16348">
      <formula>AND($G68="Service provided", OR($B79="Region",$B79="Root"))</formula>
    </cfRule>
  </conditionalFormatting>
  <conditionalFormatting sqref="L88:DJ88">
    <cfRule type="expression" dxfId="82" priority="83">
      <formula>$G7="Technology"</formula>
    </cfRule>
    <cfRule type="expression" dxfId="81" priority="72">
      <formula>_xlfn.FORMULATEXT(L88)="="&amp;ADDRESS(ROW(#REF!),COLUMN(#REF!),4)</formula>
    </cfRule>
    <cfRule type="expression" dxfId="80" priority="69">
      <formula>AND($G90="Service provided", OR($B88="Region",$B88="Root"))</formula>
    </cfRule>
    <cfRule type="expression" dxfId="79" priority="70">
      <formula>AND($G90="Service provided", $B88="Sector")</formula>
    </cfRule>
    <cfRule type="expression" dxfId="78" priority="71">
      <formula>AND($G90="Service provided", $B88="Service")</formula>
    </cfRule>
  </conditionalFormatting>
  <conditionalFormatting sqref="L88:DJ89">
    <cfRule type="expression" dxfId="77" priority="84">
      <formula>$G27="Technology"</formula>
    </cfRule>
  </conditionalFormatting>
  <conditionalFormatting sqref="L88:DJ90">
    <cfRule type="expression" dxfId="76" priority="68">
      <formula>$G90="Technology"</formula>
    </cfRule>
  </conditionalFormatting>
  <conditionalFormatting sqref="L89:DJ90">
    <cfRule type="expression" dxfId="75" priority="16796">
      <formula>$G8="Technology"</formula>
    </cfRule>
  </conditionalFormatting>
  <conditionalFormatting sqref="L90:DJ91">
    <cfRule type="expression" dxfId="74" priority="20433">
      <formula>$G25="Technology"</formula>
    </cfRule>
  </conditionalFormatting>
  <conditionalFormatting sqref="L91:DJ91">
    <cfRule type="expression" dxfId="73" priority="17117">
      <formula>$G24="Technology"</formula>
    </cfRule>
  </conditionalFormatting>
  <conditionalFormatting sqref="L91:DJ92">
    <cfRule type="expression" dxfId="72" priority="21785">
      <formula>AND($G47="Service provided", OR($B91="Region",$B91="Root"))</formula>
    </cfRule>
    <cfRule type="expression" dxfId="71" priority="21787">
      <formula>AND($G47="Service provided", $B91="Service")</formula>
    </cfRule>
    <cfRule type="expression" dxfId="70" priority="21788">
      <formula>_xlfn.FORMULATEXT(L91)="="&amp;ADDRESS(ROW(#REF!),COLUMN(#REF!),4)</formula>
    </cfRule>
    <cfRule type="expression" dxfId="69" priority="21786">
      <formula>AND($G47="Service provided", $B91="Sector")</formula>
    </cfRule>
  </conditionalFormatting>
  <conditionalFormatting sqref="L91:DJ94">
    <cfRule type="expression" dxfId="68" priority="16794">
      <formula>$G47="Technology"</formula>
    </cfRule>
  </conditionalFormatting>
  <conditionalFormatting sqref="L92:DJ94 L100:DJ100">
    <cfRule type="expression" dxfId="67" priority="2764">
      <formula>$G35="Technology"</formula>
    </cfRule>
  </conditionalFormatting>
  <conditionalFormatting sqref="L93:DJ93">
    <cfRule type="expression" dxfId="66" priority="18512">
      <formula>$G5="Technology"</formula>
    </cfRule>
  </conditionalFormatting>
  <conditionalFormatting sqref="L93:DJ94">
    <cfRule type="expression" dxfId="65" priority="18387">
      <formula>$G89="Technology"</formula>
    </cfRule>
  </conditionalFormatting>
  <conditionalFormatting sqref="L94:DJ94">
    <cfRule type="expression" dxfId="64" priority="4236">
      <formula>$G7="Technology"</formula>
    </cfRule>
  </conditionalFormatting>
  <conditionalFormatting sqref="L95:DJ95">
    <cfRule type="expression" dxfId="63" priority="22198">
      <formula>$G11="Technology"</formula>
    </cfRule>
  </conditionalFormatting>
  <conditionalFormatting sqref="L96:DJ96">
    <cfRule type="expression" dxfId="62" priority="21222">
      <formula>$G13="Technology"</formula>
    </cfRule>
  </conditionalFormatting>
  <conditionalFormatting sqref="L97:DJ98">
    <cfRule type="expression" dxfId="61" priority="6229">
      <formula>$G3="Technology"</formula>
    </cfRule>
  </conditionalFormatting>
  <conditionalFormatting sqref="L99:DJ99 L77:DJ77">
    <cfRule type="expression" dxfId="60" priority="5928">
      <formula>$G18="Technology"</formula>
    </cfRule>
  </conditionalFormatting>
  <conditionalFormatting sqref="L99:DJ99">
    <cfRule type="expression" dxfId="59" priority="50">
      <formula>$G59="Technology"</formula>
    </cfRule>
  </conditionalFormatting>
  <conditionalFormatting sqref="L99:DJ100">
    <cfRule type="expression" dxfId="58" priority="51">
      <formula>$G7="Technology"</formula>
    </cfRule>
    <cfRule type="expression" dxfId="57" priority="59">
      <formula>$G50="Technology"</formula>
    </cfRule>
    <cfRule type="expression" dxfId="56" priority="52">
      <formula>$G90="Technology"</formula>
    </cfRule>
  </conditionalFormatting>
  <conditionalFormatting sqref="L100:DJ100 K77">
    <cfRule type="expression" dxfId="55" priority="19790">
      <formula>AND($G38="Service provided", OR($B77="Region",$B77="Root"))</formula>
    </cfRule>
  </conditionalFormatting>
  <conditionalFormatting sqref="L100:DJ100">
    <cfRule type="expression" dxfId="54" priority="1443">
      <formula>$G61="Technology"</formula>
    </cfRule>
  </conditionalFormatting>
  <conditionalFormatting sqref="L101:DJ101">
    <cfRule type="expression" dxfId="53" priority="1493">
      <formula>AND($G102="Service provided", OR($B101="Region",$B101="Root"))</formula>
    </cfRule>
    <cfRule type="expression" dxfId="52" priority="1494">
      <formula>AND($G102="Service provided", $B101="Sector")</formula>
    </cfRule>
    <cfRule type="expression" dxfId="51" priority="1496">
      <formula>_xlfn.FORMULATEXT(L101)="="&amp;ADDRESS(ROW(#REF!),COLUMN(#REF!),4)</formula>
    </cfRule>
    <cfRule type="expression" dxfId="50" priority="1552">
      <formula>$G55="Technology"</formula>
    </cfRule>
    <cfRule type="expression" dxfId="49" priority="1495">
      <formula>AND($G102="Service provided", $B101="Service")</formula>
    </cfRule>
  </conditionalFormatting>
  <conditionalFormatting sqref="L101:DJ102">
    <cfRule type="expression" dxfId="48" priority="3303">
      <formula>$G49="Technology"</formula>
    </cfRule>
  </conditionalFormatting>
  <conditionalFormatting sqref="L102:DJ102 L61 N61:DJ61 K75:DJ76 A75:A76">
    <cfRule type="expression" dxfId="47" priority="16762">
      <formula>AND($G59="Service provided", OR($B61="Region",$B61="Root"))</formula>
    </cfRule>
  </conditionalFormatting>
  <conditionalFormatting sqref="L102:DJ102">
    <cfRule type="expression" dxfId="46" priority="16753">
      <formula>$G100="Technology"</formula>
    </cfRule>
    <cfRule type="expression" dxfId="45" priority="12032">
      <formula>$G54="Technology"</formula>
    </cfRule>
  </conditionalFormatting>
  <conditionalFormatting sqref="M3:M34 G35:J35 L35:DJ35 M36:M55 G56:J56 L56:DJ56 M57:M62 G63:J67 L63:DJ67 G103:J594 L103:DJ5018 G595:I598 G599:J603 G604:I610 G611:J5018">
    <cfRule type="expression" dxfId="44" priority="1196">
      <formula>_xlfn.FORMULATEXT(G3)="="&amp;ADDRESS(ROW(#REF!),COLUMN(#REF!),4)</formula>
    </cfRule>
    <cfRule type="expression" dxfId="43" priority="1195">
      <formula>AND($G3="Service provided", $B3="Service")</formula>
    </cfRule>
    <cfRule type="expression" dxfId="42" priority="1194">
      <formula>AND($G3="Service provided", $B3="Sector")</formula>
    </cfRule>
    <cfRule type="expression" dxfId="41" priority="1193">
      <formula>AND($G3="Service provided", OR($B3="Region",$B3="Root"))</formula>
    </cfRule>
  </conditionalFormatting>
  <conditionalFormatting sqref="M68:N70">
    <cfRule type="expression" dxfId="40" priority="18460">
      <formula>_xlfn.FORMULATEXT(M68)="="&amp;ADDRESS(ROW(#REF!),COLUMN(#REF!),4)</formula>
    </cfRule>
    <cfRule type="expression" dxfId="39" priority="13434">
      <formula>$G96="Technology"</formula>
    </cfRule>
    <cfRule type="expression" dxfId="38" priority="18459">
      <formula>AND($G96="Service provided", $B68="Service")</formula>
    </cfRule>
    <cfRule type="expression" dxfId="37" priority="18458">
      <formula>AND($G96="Service provided", $B68="Sector")</formula>
    </cfRule>
    <cfRule type="expression" dxfId="36" priority="18457">
      <formula>AND($G96="Service provided", OR($B68="Region",$B68="Root"))</formula>
    </cfRule>
  </conditionalFormatting>
  <conditionalFormatting sqref="M71:N72">
    <cfRule type="expression" dxfId="35" priority="18530">
      <formula>$G93="Technology"</formula>
    </cfRule>
    <cfRule type="expression" dxfId="34" priority="18674">
      <formula>_xlfn.FORMULATEXT(M71)="="&amp;ADDRESS(ROW(#REF!),COLUMN(#REF!),4)</formula>
    </cfRule>
    <cfRule type="expression" dxfId="33" priority="18671">
      <formula>AND($G93="Service provided", OR($B71="Region",$B71="Root"))</formula>
    </cfRule>
    <cfRule type="expression" dxfId="32" priority="18672">
      <formula>AND($G93="Service provided", $B71="Sector")</formula>
    </cfRule>
    <cfRule type="expression" dxfId="31" priority="18673">
      <formula>AND($G93="Service provided", $B71="Service")</formula>
    </cfRule>
  </conditionalFormatting>
  <conditionalFormatting sqref="M77:N77 N14:DJ15 L14:L15">
    <cfRule type="expression" dxfId="30" priority="8077">
      <formula>AND($G32="Service provided", OR($B14="Region",$B14="Root"))</formula>
    </cfRule>
  </conditionalFormatting>
  <conditionalFormatting sqref="M78:N79">
    <cfRule type="expression" dxfId="29" priority="12126">
      <formula>$G91="Technology"</formula>
    </cfRule>
  </conditionalFormatting>
  <conditionalFormatting sqref="M80:N80 L10">
    <cfRule type="expression" dxfId="28" priority="17125">
      <formula>$G31="Technology"</formula>
    </cfRule>
  </conditionalFormatting>
  <conditionalFormatting sqref="M88:N88">
    <cfRule type="expression" dxfId="27" priority="77">
      <formula>$G103="Technology"</formula>
    </cfRule>
  </conditionalFormatting>
  <conditionalFormatting sqref="M88:N91">
    <cfRule type="expression" dxfId="26" priority="82">
      <formula>$G95="Technology"</formula>
    </cfRule>
  </conditionalFormatting>
  <conditionalFormatting sqref="M88:N92">
    <cfRule type="expression" dxfId="25" priority="6365">
      <formula>AND($G103="Service provided", $B88="Sector")</formula>
    </cfRule>
    <cfRule type="expression" dxfId="24" priority="6367">
      <formula>_xlfn.FORMULATEXT(M88)="="&amp;ADDRESS(ROW(#REF!),COLUMN(#REF!),4)</formula>
    </cfRule>
    <cfRule type="expression" dxfId="23" priority="6366">
      <formula>AND($G103="Service provided", $B88="Service")</formula>
    </cfRule>
    <cfRule type="expression" dxfId="22" priority="6364">
      <formula>AND($G103="Service provided", OR($B88="Region",$B88="Root"))</formula>
    </cfRule>
  </conditionalFormatting>
  <conditionalFormatting sqref="M89:N94">
    <cfRule type="expression" dxfId="21" priority="6358">
      <formula>$G104="Technology"</formula>
    </cfRule>
  </conditionalFormatting>
  <conditionalFormatting sqref="M92:N92 L101:DJ101">
    <cfRule type="expression" dxfId="20" priority="1480">
      <formula>$G93="Technology"</formula>
    </cfRule>
  </conditionalFormatting>
  <conditionalFormatting sqref="M93:N93 M101:N102 L11:L12 N11:DJ12">
    <cfRule type="expression" dxfId="19" priority="17350">
      <formula>AND($G18="Service provided", OR($B11="Region",$B11="Root"))</formula>
    </cfRule>
  </conditionalFormatting>
  <conditionalFormatting sqref="M93:N93">
    <cfRule type="expression" dxfId="18" priority="17440">
      <formula>$G100="Technology"</formula>
    </cfRule>
  </conditionalFormatting>
  <conditionalFormatting sqref="M94:N94">
    <cfRule type="expression" dxfId="17" priority="16656">
      <formula>$G103="Technology"</formula>
    </cfRule>
    <cfRule type="expression" dxfId="16" priority="11546">
      <formula>AND($G103="Service provided", $B94="Service")</formula>
    </cfRule>
    <cfRule type="expression" dxfId="15" priority="11545">
      <formula>AND($G103="Service provided", $B94="Sector")</formula>
    </cfRule>
    <cfRule type="expression" dxfId="14" priority="11547">
      <formula>_xlfn.FORMULATEXT(M94)="="&amp;ADDRESS(ROW(#REF!),COLUMN(#REF!),4)</formula>
    </cfRule>
    <cfRule type="expression" dxfId="13" priority="11544">
      <formula>AND($G103="Service provided", OR($B94="Region",$B94="Root"))</formula>
    </cfRule>
  </conditionalFormatting>
  <conditionalFormatting sqref="M95:N96 L57 N57:DJ57 L97:DJ98">
    <cfRule type="expression" dxfId="12" priority="12662">
      <formula>$G53="Technology"</formula>
    </cfRule>
  </conditionalFormatting>
  <conditionalFormatting sqref="M97:N98 L53 N53:DJ53">
    <cfRule type="expression" dxfId="11" priority="12706">
      <formula>$G57="Technology"</formula>
    </cfRule>
  </conditionalFormatting>
  <conditionalFormatting sqref="M99:N99">
    <cfRule type="expression" dxfId="10" priority="67">
      <formula>_xlfn.FORMULATEXT(M99)="="&amp;ADDRESS(ROW(#REF!),COLUMN(#REF!),4)</formula>
    </cfRule>
    <cfRule type="expression" dxfId="9" priority="66">
      <formula>AND($G109="Service provided", $B99="Service")</formula>
    </cfRule>
    <cfRule type="expression" dxfId="8" priority="65">
      <formula>AND($G109="Service provided", $B99="Sector")</formula>
    </cfRule>
    <cfRule type="expression" dxfId="7" priority="64">
      <formula>AND($G109="Service provided", OR($B99="Region",$B99="Root"))</formula>
    </cfRule>
  </conditionalFormatting>
  <conditionalFormatting sqref="M99:N100">
    <cfRule type="expression" dxfId="6" priority="54">
      <formula>$G109="Technology"</formula>
    </cfRule>
  </conditionalFormatting>
  <conditionalFormatting sqref="N3:DJ6 L8:L12 N8:DJ12 L17 N17:DJ17">
    <cfRule type="expression" dxfId="5" priority="8394">
      <formula>$G20="Technology"</formula>
    </cfRule>
  </conditionalFormatting>
  <conditionalFormatting sqref="N10:DJ10">
    <cfRule type="expression" dxfId="4" priority="21183">
      <formula>$G31="Technology"</formula>
    </cfRule>
  </conditionalFormatting>
  <conditionalFormatting sqref="N14:DJ15 M77:N77">
    <cfRule type="expression" dxfId="3" priority="5987">
      <formula>$G32="Technology"</formula>
    </cfRule>
  </conditionalFormatting>
  <conditionalFormatting sqref="N25:DJ25 L28 N28:DJ28">
    <cfRule type="expression" dxfId="2" priority="1553">
      <formula>$G80="Technology"</formula>
    </cfRule>
  </conditionalFormatting>
  <conditionalFormatting sqref="N27:DJ27 L27 L55 N55:DJ55">
    <cfRule type="expression" dxfId="1" priority="13508">
      <formula>AND($G11="Service provided", OR($B27="Region",$B27="Root"))</formula>
    </cfRule>
  </conditionalFormatting>
  <conditionalFormatting sqref="N27:DJ27">
    <cfRule type="expression" dxfId="0" priority="7636">
      <formula>$G80="Technology"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2025-10-10T23:03:17Z</dcterms:modified>
</cp:coreProperties>
</file>