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brittany_e_davis_water_ca_gov/Documents/My Documents/Special Studies/Internal/SFHA Smelt synthesis/"/>
    </mc:Choice>
  </mc:AlternateContent>
  <xr:revisionPtr revIDLastSave="5" documentId="8_{506141C4-2BDD-48B1-B323-35E4B10F3267}" xr6:coauthVersionLast="47" xr6:coauthVersionMax="47" xr10:uidLastSave="{D58F447A-CE4E-4499-8E45-69AC54935482}"/>
  <bookViews>
    <workbookView xWindow="29580" yWindow="780" windowWidth="27660" windowHeight="152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G21" i="1" l="1"/>
  <c r="H21" i="1" s="1"/>
  <c r="G22" i="1"/>
  <c r="H22" i="1" s="1"/>
  <c r="G23" i="1"/>
  <c r="H23" i="1" s="1"/>
  <c r="G24" i="1"/>
  <c r="H24" i="1" s="1"/>
  <c r="G25" i="1"/>
  <c r="G26" i="1"/>
  <c r="H26" i="1" s="1"/>
  <c r="G20" i="1"/>
  <c r="H20" i="1" s="1"/>
  <c r="H25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H3" i="1" l="1"/>
  <c r="H4" i="1"/>
  <c r="H5" i="1"/>
  <c r="H6" i="1"/>
  <c r="H7" i="1"/>
  <c r="H8" i="1"/>
  <c r="H9" i="1"/>
  <c r="H10" i="1"/>
  <c r="G2" i="1"/>
  <c r="H2" i="1" s="1"/>
</calcChain>
</file>

<file path=xl/sharedStrings.xml><?xml version="1.0" encoding="utf-8"?>
<sst xmlns="http://schemas.openxmlformats.org/spreadsheetml/2006/main" count="58" uniqueCount="12">
  <si>
    <t>Site</t>
  </si>
  <si>
    <t>Cage</t>
  </si>
  <si>
    <t>Count</t>
  </si>
  <si>
    <t>Count+CTM</t>
  </si>
  <si>
    <t>Survival</t>
  </si>
  <si>
    <t>FCCL</t>
  </si>
  <si>
    <t>Year</t>
  </si>
  <si>
    <t>RV</t>
  </si>
  <si>
    <t>BDL</t>
  </si>
  <si>
    <t>Season</t>
  </si>
  <si>
    <t>Fall</t>
  </si>
  <si>
    <t>PercSurv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</si>
</sst>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K19" sqref="K19"/>
    </sheetView>
  </sheetViews>
  <sheetFormatPr defaultRowHeight="15" x14ac:dyDescent="0.25"/>
  <cols>
    <col min="3" max="3" width="15.28515625" customWidth="1"/>
    <col min="6" max="6" width="13.28515625" customWidth="1"/>
  </cols>
  <sheetData>
    <row r="1" spans="1:8" x14ac:dyDescent="0.25">
      <c r="A1" t="s">
        <v>6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25">
      <c r="A2">
        <v>2024</v>
      </c>
      <c r="B2" t="s">
        <v>10</v>
      </c>
      <c r="C2" t="s">
        <v>5</v>
      </c>
      <c r="D2">
        <v>1</v>
      </c>
      <c r="E2">
        <v>50</v>
      </c>
      <c r="F2">
        <v>19</v>
      </c>
      <c r="G2">
        <f>E2+F2</f>
        <v>69</v>
      </c>
      <c r="H2">
        <f>G2/70</f>
        <v>0.98571428571428577</v>
      </c>
    </row>
    <row r="3" spans="1:8" x14ac:dyDescent="0.25">
      <c r="A3">
        <v>2024</v>
      </c>
      <c r="B3" t="s">
        <v>10</v>
      </c>
      <c r="C3" t="s">
        <v>7</v>
      </c>
      <c r="D3">
        <v>1</v>
      </c>
      <c r="E3">
        <v>61</v>
      </c>
      <c r="F3">
        <v>8</v>
      </c>
      <c r="G3">
        <v>62</v>
      </c>
      <c r="H3">
        <f t="shared" ref="H3:H10" si="0">G3/70</f>
        <v>0.88571428571428568</v>
      </c>
    </row>
    <row r="4" spans="1:8" x14ac:dyDescent="0.25">
      <c r="A4">
        <v>2024</v>
      </c>
      <c r="B4" t="s">
        <v>10</v>
      </c>
      <c r="C4" t="s">
        <v>7</v>
      </c>
      <c r="D4">
        <v>2</v>
      </c>
      <c r="E4">
        <v>51</v>
      </c>
      <c r="F4">
        <v>8</v>
      </c>
      <c r="G4">
        <v>59</v>
      </c>
      <c r="H4">
        <f t="shared" si="0"/>
        <v>0.84285714285714286</v>
      </c>
    </row>
    <row r="5" spans="1:8" x14ac:dyDescent="0.25">
      <c r="A5">
        <v>2024</v>
      </c>
      <c r="B5" t="s">
        <v>10</v>
      </c>
      <c r="C5" t="s">
        <v>7</v>
      </c>
      <c r="D5">
        <v>3</v>
      </c>
      <c r="E5">
        <v>55</v>
      </c>
      <c r="F5">
        <v>8</v>
      </c>
      <c r="G5">
        <v>63</v>
      </c>
      <c r="H5">
        <f t="shared" si="0"/>
        <v>0.9</v>
      </c>
    </row>
    <row r="6" spans="1:8" x14ac:dyDescent="0.25">
      <c r="A6">
        <v>2024</v>
      </c>
      <c r="B6" t="s">
        <v>10</v>
      </c>
      <c r="C6" t="s">
        <v>7</v>
      </c>
      <c r="D6">
        <v>4</v>
      </c>
      <c r="E6">
        <v>55</v>
      </c>
      <c r="F6">
        <v>0</v>
      </c>
      <c r="G6">
        <v>55</v>
      </c>
      <c r="H6">
        <f t="shared" si="0"/>
        <v>0.7857142857142857</v>
      </c>
    </row>
    <row r="7" spans="1:8" x14ac:dyDescent="0.25">
      <c r="A7">
        <v>2024</v>
      </c>
      <c r="B7" t="s">
        <v>10</v>
      </c>
      <c r="C7" t="s">
        <v>8</v>
      </c>
      <c r="D7">
        <v>5</v>
      </c>
      <c r="E7">
        <v>29</v>
      </c>
      <c r="F7">
        <v>8</v>
      </c>
      <c r="G7">
        <v>37</v>
      </c>
      <c r="H7">
        <f t="shared" si="0"/>
        <v>0.52857142857142858</v>
      </c>
    </row>
    <row r="8" spans="1:8" x14ac:dyDescent="0.25">
      <c r="A8">
        <v>2024</v>
      </c>
      <c r="B8" t="s">
        <v>10</v>
      </c>
      <c r="C8" t="s">
        <v>8</v>
      </c>
      <c r="D8">
        <v>6</v>
      </c>
      <c r="E8">
        <v>50</v>
      </c>
      <c r="F8">
        <v>8</v>
      </c>
      <c r="G8">
        <v>58</v>
      </c>
      <c r="H8">
        <f t="shared" si="0"/>
        <v>0.82857142857142863</v>
      </c>
    </row>
    <row r="9" spans="1:8" x14ac:dyDescent="0.25">
      <c r="A9">
        <v>2024</v>
      </c>
      <c r="B9" t="s">
        <v>10</v>
      </c>
      <c r="C9" t="s">
        <v>8</v>
      </c>
      <c r="D9">
        <v>7</v>
      </c>
      <c r="E9">
        <v>47</v>
      </c>
      <c r="F9">
        <v>0</v>
      </c>
      <c r="G9">
        <v>47</v>
      </c>
      <c r="H9">
        <f t="shared" si="0"/>
        <v>0.67142857142857137</v>
      </c>
    </row>
    <row r="10" spans="1:8" x14ac:dyDescent="0.25">
      <c r="A10">
        <v>2024</v>
      </c>
      <c r="B10" t="s">
        <v>10</v>
      </c>
      <c r="C10" t="s">
        <v>8</v>
      </c>
      <c r="D10">
        <v>8</v>
      </c>
      <c r="E10">
        <v>29</v>
      </c>
      <c r="F10">
        <v>8</v>
      </c>
      <c r="G10">
        <v>37</v>
      </c>
      <c r="H10">
        <f t="shared" si="0"/>
        <v>0.52857142857142858</v>
      </c>
    </row>
    <row r="11" spans="1:8" x14ac:dyDescent="0.25">
      <c r="A11">
        <v>2023</v>
      </c>
      <c r="B11" t="s">
        <v>10</v>
      </c>
      <c r="C11" t="s">
        <v>7</v>
      </c>
      <c r="D11">
        <v>1</v>
      </c>
      <c r="E11">
        <v>55</v>
      </c>
      <c r="F11">
        <v>6</v>
      </c>
      <c r="G11">
        <f t="shared" ref="G11:G18" si="1">E11+6</f>
        <v>61</v>
      </c>
      <c r="H11" s="1">
        <f t="shared" ref="H11:H18" si="2">G11/70</f>
        <v>0.87142857142857144</v>
      </c>
    </row>
    <row r="12" spans="1:8" x14ac:dyDescent="0.25">
      <c r="A12">
        <v>2023</v>
      </c>
      <c r="B12" t="s">
        <v>10</v>
      </c>
      <c r="C12" t="s">
        <v>7</v>
      </c>
      <c r="D12">
        <v>2</v>
      </c>
      <c r="E12">
        <v>57</v>
      </c>
      <c r="F12">
        <v>6</v>
      </c>
      <c r="G12">
        <f t="shared" si="1"/>
        <v>63</v>
      </c>
      <c r="H12" s="1">
        <f t="shared" si="2"/>
        <v>0.9</v>
      </c>
    </row>
    <row r="13" spans="1:8" x14ac:dyDescent="0.25">
      <c r="A13">
        <v>2023</v>
      </c>
      <c r="B13" t="s">
        <v>10</v>
      </c>
      <c r="C13" t="s">
        <v>7</v>
      </c>
      <c r="D13">
        <v>3</v>
      </c>
      <c r="E13">
        <v>34</v>
      </c>
      <c r="F13">
        <v>6</v>
      </c>
      <c r="G13">
        <f t="shared" si="1"/>
        <v>40</v>
      </c>
      <c r="H13" s="1">
        <f t="shared" si="2"/>
        <v>0.5714285714285714</v>
      </c>
    </row>
    <row r="14" spans="1:8" x14ac:dyDescent="0.25">
      <c r="A14">
        <v>2023</v>
      </c>
      <c r="B14" t="s">
        <v>10</v>
      </c>
      <c r="C14" t="s">
        <v>7</v>
      </c>
      <c r="D14">
        <v>4</v>
      </c>
      <c r="E14">
        <v>56</v>
      </c>
      <c r="F14">
        <v>6</v>
      </c>
      <c r="G14">
        <f t="shared" si="1"/>
        <v>62</v>
      </c>
      <c r="H14" s="1">
        <f t="shared" si="2"/>
        <v>0.88571428571428568</v>
      </c>
    </row>
    <row r="15" spans="1:8" x14ac:dyDescent="0.25">
      <c r="A15">
        <v>2023</v>
      </c>
      <c r="B15" t="s">
        <v>10</v>
      </c>
      <c r="C15" t="s">
        <v>8</v>
      </c>
      <c r="D15">
        <v>5</v>
      </c>
      <c r="E15">
        <v>8</v>
      </c>
      <c r="F15">
        <v>6</v>
      </c>
      <c r="G15">
        <f t="shared" si="1"/>
        <v>14</v>
      </c>
      <c r="H15" s="1">
        <f t="shared" si="2"/>
        <v>0.2</v>
      </c>
    </row>
    <row r="16" spans="1:8" x14ac:dyDescent="0.25">
      <c r="A16">
        <v>2023</v>
      </c>
      <c r="B16" t="s">
        <v>10</v>
      </c>
      <c r="C16" t="s">
        <v>8</v>
      </c>
      <c r="D16">
        <v>6</v>
      </c>
      <c r="E16">
        <v>46</v>
      </c>
      <c r="F16">
        <v>6</v>
      </c>
      <c r="G16">
        <f t="shared" si="1"/>
        <v>52</v>
      </c>
      <c r="H16" s="1">
        <f t="shared" si="2"/>
        <v>0.74285714285714288</v>
      </c>
    </row>
    <row r="17" spans="1:9" x14ac:dyDescent="0.25">
      <c r="A17">
        <v>2023</v>
      </c>
      <c r="B17" t="s">
        <v>10</v>
      </c>
      <c r="C17" t="s">
        <v>8</v>
      </c>
      <c r="D17">
        <v>7</v>
      </c>
      <c r="E17">
        <v>43</v>
      </c>
      <c r="F17">
        <v>6</v>
      </c>
      <c r="G17">
        <f t="shared" si="1"/>
        <v>49</v>
      </c>
      <c r="H17" s="1">
        <f t="shared" si="2"/>
        <v>0.7</v>
      </c>
    </row>
    <row r="18" spans="1:9" x14ac:dyDescent="0.25">
      <c r="A18">
        <v>2023</v>
      </c>
      <c r="B18" t="s">
        <v>10</v>
      </c>
      <c r="C18" t="s">
        <v>8</v>
      </c>
      <c r="D18">
        <v>8</v>
      </c>
      <c r="E18">
        <v>33</v>
      </c>
      <c r="F18">
        <v>6</v>
      </c>
      <c r="G18">
        <f t="shared" si="1"/>
        <v>39</v>
      </c>
      <c r="H18" s="1">
        <f t="shared" si="2"/>
        <v>0.55714285714285716</v>
      </c>
    </row>
    <row r="19" spans="1:9" x14ac:dyDescent="0.25">
      <c r="A19">
        <v>2023</v>
      </c>
      <c r="B19" t="s">
        <v>10</v>
      </c>
      <c r="C19" t="s">
        <v>5</v>
      </c>
      <c r="D19">
        <v>1</v>
      </c>
      <c r="E19">
        <v>19</v>
      </c>
      <c r="F19">
        <v>0</v>
      </c>
      <c r="G19">
        <f>E19+F19</f>
        <v>19</v>
      </c>
      <c r="H19" s="1">
        <f>G19/24</f>
        <v>0.79166666666666663</v>
      </c>
    </row>
    <row r="20" spans="1:9" x14ac:dyDescent="0.25">
      <c r="A20">
        <v>2019</v>
      </c>
      <c r="B20" t="s">
        <v>10</v>
      </c>
      <c r="C20" t="s">
        <v>7</v>
      </c>
      <c r="D20">
        <v>1</v>
      </c>
      <c r="E20">
        <v>53</v>
      </c>
      <c r="F20">
        <v>0</v>
      </c>
      <c r="G20">
        <f>E20+F20</f>
        <v>53</v>
      </c>
      <c r="H20" s="1">
        <f>G20/60</f>
        <v>0.8833333333333333</v>
      </c>
    </row>
    <row r="21" spans="1:9" x14ac:dyDescent="0.25">
      <c r="A21">
        <v>2019</v>
      </c>
      <c r="B21" t="s">
        <v>10</v>
      </c>
      <c r="C21" t="s">
        <v>7</v>
      </c>
      <c r="D21">
        <v>2</v>
      </c>
      <c r="E21">
        <v>55</v>
      </c>
      <c r="F21">
        <v>0</v>
      </c>
      <c r="G21">
        <f t="shared" ref="G21:G26" si="3">E21+F21</f>
        <v>55</v>
      </c>
      <c r="H21" s="1">
        <f t="shared" ref="H21:H25" si="4">G21/60</f>
        <v>0.91666666666666663</v>
      </c>
      <c r="I21" s="2"/>
    </row>
    <row r="22" spans="1:9" x14ac:dyDescent="0.25">
      <c r="A22">
        <v>2019</v>
      </c>
      <c r="B22" t="s">
        <v>10</v>
      </c>
      <c r="C22" t="s">
        <v>7</v>
      </c>
      <c r="D22">
        <v>3</v>
      </c>
      <c r="E22">
        <v>52</v>
      </c>
      <c r="F22">
        <v>0</v>
      </c>
      <c r="G22">
        <f t="shared" si="3"/>
        <v>52</v>
      </c>
      <c r="H22" s="1">
        <f t="shared" si="4"/>
        <v>0.8666666666666667</v>
      </c>
    </row>
    <row r="23" spans="1:9" x14ac:dyDescent="0.25">
      <c r="A23">
        <v>2019</v>
      </c>
      <c r="B23" t="s">
        <v>10</v>
      </c>
      <c r="C23" t="s">
        <v>8</v>
      </c>
      <c r="D23">
        <v>1</v>
      </c>
      <c r="E23">
        <v>55</v>
      </c>
      <c r="F23">
        <v>0</v>
      </c>
      <c r="G23">
        <f t="shared" si="3"/>
        <v>55</v>
      </c>
      <c r="H23" s="1">
        <f t="shared" si="4"/>
        <v>0.91666666666666663</v>
      </c>
    </row>
    <row r="24" spans="1:9" x14ac:dyDescent="0.25">
      <c r="A24">
        <v>2019</v>
      </c>
      <c r="B24" t="s">
        <v>10</v>
      </c>
      <c r="C24" t="s">
        <v>8</v>
      </c>
      <c r="D24">
        <v>2</v>
      </c>
      <c r="E24">
        <v>53</v>
      </c>
      <c r="F24">
        <v>0</v>
      </c>
      <c r="G24">
        <f t="shared" si="3"/>
        <v>53</v>
      </c>
      <c r="H24" s="1">
        <f t="shared" si="4"/>
        <v>0.8833333333333333</v>
      </c>
    </row>
    <row r="25" spans="1:9" x14ac:dyDescent="0.25">
      <c r="A25">
        <v>2019</v>
      </c>
      <c r="B25" t="s">
        <v>10</v>
      </c>
      <c r="C25" t="s">
        <v>8</v>
      </c>
      <c r="D25">
        <v>3</v>
      </c>
      <c r="E25">
        <v>51</v>
      </c>
      <c r="F25">
        <v>0</v>
      </c>
      <c r="G25">
        <f t="shared" si="3"/>
        <v>51</v>
      </c>
      <c r="H25" s="1">
        <f t="shared" si="4"/>
        <v>0.85</v>
      </c>
    </row>
    <row r="26" spans="1:9" x14ac:dyDescent="0.25">
      <c r="A26">
        <v>2019</v>
      </c>
      <c r="B26" t="s">
        <v>10</v>
      </c>
      <c r="C26" t="s">
        <v>5</v>
      </c>
      <c r="D26">
        <v>1</v>
      </c>
      <c r="E26">
        <v>89</v>
      </c>
      <c r="F26">
        <v>0</v>
      </c>
      <c r="G26">
        <f t="shared" si="3"/>
        <v>89</v>
      </c>
      <c r="H26">
        <f>G26/90</f>
        <v>0.98888888888888893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814b8e-0cf5-46e4-a9c0-bfeb2cb7b5dc">
      <Terms xmlns="http://schemas.microsoft.com/office/infopath/2007/PartnerControls"/>
    </lcf76f155ced4ddcb4097134ff3c332f>
    <TaxCatchAll xmlns="6f98d64a-07ba-4b39-8e6f-dd01000050b1" xsi:nil="true"/>
    <Doc_x0020_Category xmlns="0A814B8E-0CF5-46E4-A9C0-BFEB2CB7B5D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B800C29E38A4082BE3FE3AD5BB76A" ma:contentTypeVersion="" ma:contentTypeDescription="Create a new document." ma:contentTypeScope="" ma:versionID="7da20e6e965b49dba095c6e7f99ab6cd">
  <xsd:schema xmlns:xsd="http://www.w3.org/2001/XMLSchema" xmlns:xs="http://www.w3.org/2001/XMLSchema" xmlns:p="http://schemas.microsoft.com/office/2006/metadata/properties" xmlns:ns2="0A814B8E-0CF5-46E4-A9C0-BFEB2CB7B5DC" xmlns:ns3="0a814b8e-0cf5-46e4-a9c0-bfeb2cb7b5dc" xmlns:ns4="84fa792b-db08-4e92-885f-28de3837c9fa" xmlns:ns5="6f98d64a-07ba-4b39-8e6f-dd01000050b1" targetNamespace="http://schemas.microsoft.com/office/2006/metadata/properties" ma:root="true" ma:fieldsID="c449a09b25115935e60fbd831253710a" ns2:_="" ns3:_="" ns4:_="" ns5:_="">
    <xsd:import namespace="0A814B8E-0CF5-46E4-A9C0-BFEB2CB7B5DC"/>
    <xsd:import namespace="0a814b8e-0cf5-46e4-a9c0-bfeb2cb7b5dc"/>
    <xsd:import namespace="84fa792b-db08-4e92-885f-28de3837c9fa"/>
    <xsd:import namespace="6f98d64a-07ba-4b39-8e6f-dd01000050b1"/>
    <xsd:element name="properties">
      <xsd:complexType>
        <xsd:sequence>
          <xsd:element name="documentManagement">
            <xsd:complexType>
              <xsd:all>
                <xsd:element ref="ns2:Doc_x0020_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5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Doc_x0020_Category" ma:index="8" nillable="true" ma:displayName="Doc Category" ma:format="Dropdown" ma:internalName="Doc_x0020_Category">
      <xsd:simpleType>
        <xsd:restriction base="dms:Choice">
          <xsd:enumeration value="Thermalito Restoration"/>
          <xsd:enumeration value="SONET Upgrade Project"/>
          <xsd:enumeration value="DWR-LindaRogersShare"/>
          <xsd:enumeration value="DWR-LightriverShare"/>
          <xsd:enumeration value="Help Fil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a792b-db08-4e92-885f-28de3837c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8d64a-07ba-4b39-8e6f-dd01000050b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6123CB7-368B-413B-939B-0D92AF1535F3}" ma:internalName="TaxCatchAll" ma:showField="CatchAllData" ma:web="{84fa792b-db08-4e92-885f-28de3837c9fa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B20AAE-71AA-4CBD-9B49-5DE256617E6E}">
  <ds:schemaRefs>
    <ds:schemaRef ds:uri="http://schemas.microsoft.com/office/2006/metadata/properties"/>
    <ds:schemaRef ds:uri="http://schemas.microsoft.com/office/infopath/2007/PartnerControls"/>
    <ds:schemaRef ds:uri="0a814b8e-0cf5-46e4-a9c0-bfeb2cb7b5dc"/>
    <ds:schemaRef ds:uri="6f98d64a-07ba-4b39-8e6f-dd01000050b1"/>
    <ds:schemaRef ds:uri="0A814B8E-0CF5-46E4-A9C0-BFEB2CB7B5DC"/>
  </ds:schemaRefs>
</ds:datastoreItem>
</file>

<file path=customXml/itemProps2.xml><?xml version="1.0" encoding="utf-8"?>
<ds:datastoreItem xmlns:ds="http://schemas.openxmlformats.org/officeDocument/2006/customXml" ds:itemID="{EC112933-927A-4E0C-8D97-46DEDFEC01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66B1E6-F1E4-462F-BF4D-701867E09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814B8E-0CF5-46E4-A9C0-BFEB2CB7B5DC"/>
    <ds:schemaRef ds:uri="0a814b8e-0cf5-46e4-a9c0-bfeb2cb7b5dc"/>
    <ds:schemaRef ds:uri="84fa792b-db08-4e92-885f-28de3837c9fa"/>
    <ds:schemaRef ds:uri="6f98d64a-07ba-4b39-8e6f-dd0100005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Davis, Brittany E.@DWR</cp:lastModifiedBy>
  <cp:revision/>
  <dcterms:created xsi:type="dcterms:W3CDTF">2024-09-27T18:31:31Z</dcterms:created>
  <dcterms:modified xsi:type="dcterms:W3CDTF">2025-01-22T19:04:25Z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0x01010077DB800C29E38A4082BE3FE3AD5BB76A</vt:lpwstr>
  </property>
  <property fmtid="{D5CDD505-2E9C-101B-9397-08002B2CF9AE}" pid="3" name="MediaServiceImageTags">
    <vt:lpwstr/>
  </property>
</Properties>
</file>