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data/"/>
    </mc:Choice>
  </mc:AlternateContent>
  <xr:revisionPtr revIDLastSave="6" documentId="8_{93CC0A57-2E23-4355-993B-EE45095937C4}" xr6:coauthVersionLast="47" xr6:coauthVersionMax="47" xr10:uidLastSave="{3A0E143A-646A-43CA-A26E-ACF0084E3FF8}"/>
  <bookViews>
    <workbookView xWindow="28680" yWindow="-120" windowWidth="29040" windowHeight="17640" xr2:uid="{CE982D77-58C6-42E5-904A-B70B318C2689}"/>
  </bookViews>
  <sheets>
    <sheet name="Data" sheetId="1" r:id="rId1"/>
    <sheet name="fig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/>
  <c r="G7" i="1"/>
  <c r="G8" i="1"/>
  <c r="F3" i="1"/>
  <c r="F4" i="1"/>
  <c r="G4" i="1" s="1"/>
  <c r="F5" i="1"/>
  <c r="G5" i="1" s="1"/>
  <c r="F6" i="1"/>
  <c r="G6" i="1" s="1"/>
  <c r="F7" i="1"/>
  <c r="F8" i="1"/>
  <c r="F9" i="1"/>
  <c r="G9" i="1" s="1"/>
  <c r="F2" i="1"/>
  <c r="G2" i="1" s="1"/>
  <c r="J4" i="2" l="1"/>
  <c r="K4" i="2"/>
  <c r="K5" i="2"/>
  <c r="J5" i="2"/>
  <c r="K3" i="2"/>
  <c r="J3" i="2"/>
  <c r="J2" i="2"/>
  <c r="K2" i="2"/>
</calcChain>
</file>

<file path=xl/sharedStrings.xml><?xml version="1.0" encoding="utf-8"?>
<sst xmlns="http://schemas.openxmlformats.org/spreadsheetml/2006/main" count="83" uniqueCount="24">
  <si>
    <t>Site</t>
  </si>
  <si>
    <t>Cage</t>
  </si>
  <si>
    <t>Treatment</t>
  </si>
  <si>
    <t>Count</t>
  </si>
  <si>
    <t>CountwithCTM</t>
  </si>
  <si>
    <t>Survival</t>
  </si>
  <si>
    <t>RV</t>
  </si>
  <si>
    <t>C1</t>
  </si>
  <si>
    <t>Flip</t>
  </si>
  <si>
    <t>C2</t>
  </si>
  <si>
    <t>Scrub</t>
  </si>
  <si>
    <t>C3</t>
  </si>
  <si>
    <t>C4</t>
  </si>
  <si>
    <t>SM</t>
  </si>
  <si>
    <t>C5</t>
  </si>
  <si>
    <t>C6</t>
  </si>
  <si>
    <t>C7</t>
  </si>
  <si>
    <t>C8</t>
  </si>
  <si>
    <t>Count + CTM</t>
  </si>
  <si>
    <t>Average</t>
  </si>
  <si>
    <t>SD</t>
  </si>
  <si>
    <t>Rio Vista</t>
  </si>
  <si>
    <t>Suisun Marsh</t>
  </si>
  <si>
    <t>StartCount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</si>
</sst>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7825896762905"/>
          <c:y val="7.4750290360046462E-2"/>
          <c:w val="0.83776618547681547"/>
          <c:h val="0.8273478010370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figs!$M$2</c:f>
              <c:strCache>
                <c:ptCount val="1"/>
                <c:pt idx="0">
                  <c:v>Flip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figs!$N$1:$O$1</c:f>
              <c:strCache>
                <c:ptCount val="2"/>
                <c:pt idx="0">
                  <c:v>Rio Vista</c:v>
                </c:pt>
                <c:pt idx="1">
                  <c:v>Suisun Marsh</c:v>
                </c:pt>
              </c:strCache>
            </c:strRef>
          </c:cat>
          <c:val>
            <c:numRef>
              <c:f>figs!$N$2:$O$2</c:f>
              <c:numCache>
                <c:formatCode>0%</c:formatCode>
                <c:ptCount val="2"/>
                <c:pt idx="0">
                  <c:v>0.72142857142857142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7F0-A137-A0C74A11BE1A}"/>
            </c:ext>
          </c:extLst>
        </c:ser>
        <c:ser>
          <c:idx val="1"/>
          <c:order val="1"/>
          <c:tx>
            <c:strRef>
              <c:f>figs!$M$3</c:f>
              <c:strCache>
                <c:ptCount val="1"/>
                <c:pt idx="0">
                  <c:v>Scrub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figs!$N$1:$O$1</c:f>
              <c:strCache>
                <c:ptCount val="2"/>
                <c:pt idx="0">
                  <c:v>Rio Vista</c:v>
                </c:pt>
                <c:pt idx="1">
                  <c:v>Suisun Marsh</c:v>
                </c:pt>
              </c:strCache>
            </c:strRef>
          </c:cat>
          <c:val>
            <c:numRef>
              <c:f>figs!$N$3:$O$3</c:f>
              <c:numCache>
                <c:formatCode>0%</c:formatCode>
                <c:ptCount val="2"/>
                <c:pt idx="0">
                  <c:v>0.89285714285714279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E-47F0-A137-A0C74A11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62280"/>
        <c:axId val="902123840"/>
      </c:barChart>
      <c:catAx>
        <c:axId val="64306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23840"/>
        <c:crosses val="autoZero"/>
        <c:auto val="1"/>
        <c:lblAlgn val="ctr"/>
        <c:lblOffset val="100"/>
        <c:noMultiLvlLbl val="0"/>
      </c:catAx>
      <c:valAx>
        <c:axId val="9021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6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81955380577432"/>
          <c:y val="7.2375831069896743E-2"/>
          <c:w val="0.17769422572178478"/>
          <c:h val="7.8397761255452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figs!$R$1</c:f>
              <c:strCache>
                <c:ptCount val="1"/>
                <c:pt idx="0">
                  <c:v>Rio Vista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figs!$Q$2:$Q$5</c:f>
              <c:strCache>
                <c:ptCount val="4"/>
                <c:pt idx="0">
                  <c:v>Flip</c:v>
                </c:pt>
                <c:pt idx="1">
                  <c:v>Flip</c:v>
                </c:pt>
                <c:pt idx="2">
                  <c:v>Scrub</c:v>
                </c:pt>
                <c:pt idx="3">
                  <c:v>Scrub</c:v>
                </c:pt>
              </c:strCache>
            </c:strRef>
          </c:cat>
          <c:val>
            <c:numRef>
              <c:f>figs!$R$2:$R$5</c:f>
              <c:numCache>
                <c:formatCode>0%</c:formatCode>
                <c:ptCount val="4"/>
                <c:pt idx="0">
                  <c:v>0.87142857142857144</c:v>
                </c:pt>
                <c:pt idx="1">
                  <c:v>0.5714285714285714</c:v>
                </c:pt>
                <c:pt idx="2">
                  <c:v>0.9</c:v>
                </c:pt>
                <c:pt idx="3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B-4143-906C-D132C8D07BA9}"/>
            </c:ext>
          </c:extLst>
        </c:ser>
        <c:ser>
          <c:idx val="1"/>
          <c:order val="1"/>
          <c:tx>
            <c:strRef>
              <c:f>figs!$S$1</c:f>
              <c:strCache>
                <c:ptCount val="1"/>
                <c:pt idx="0">
                  <c:v>Suisun Marsh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figs!$Q$2:$Q$5</c:f>
              <c:strCache>
                <c:ptCount val="4"/>
                <c:pt idx="0">
                  <c:v>Flip</c:v>
                </c:pt>
                <c:pt idx="1">
                  <c:v>Flip</c:v>
                </c:pt>
                <c:pt idx="2">
                  <c:v>Scrub</c:v>
                </c:pt>
                <c:pt idx="3">
                  <c:v>Scrub</c:v>
                </c:pt>
              </c:strCache>
            </c:strRef>
          </c:cat>
          <c:val>
            <c:numRef>
              <c:f>figs!$S$2:$S$5</c:f>
              <c:numCache>
                <c:formatCode>0%</c:formatCode>
                <c:ptCount val="4"/>
                <c:pt idx="0">
                  <c:v>0.2</c:v>
                </c:pt>
                <c:pt idx="1">
                  <c:v>0.7</c:v>
                </c:pt>
                <c:pt idx="2">
                  <c:v>0.74285714285714288</c:v>
                </c:pt>
                <c:pt idx="3">
                  <c:v>0.55714285714285716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B-4143-906C-D132C8D0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613248"/>
        <c:axId val="976609648"/>
      </c:barChart>
      <c:catAx>
        <c:axId val="9766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9648"/>
        <c:crosses val="autoZero"/>
        <c:auto val="1"/>
        <c:lblAlgn val="ctr"/>
        <c:lblOffset val="100"/>
        <c:noMultiLvlLbl val="0"/>
      </c:catAx>
      <c:valAx>
        <c:axId val="976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 survival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3887200146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5</xdr:row>
      <xdr:rowOff>55562</xdr:rowOff>
    </xdr:from>
    <xdr:to>
      <xdr:col>17</xdr:col>
      <xdr:colOff>511175</xdr:colOff>
      <xdr:row>20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5E3B8-9F08-44D7-8E4C-AED7C9CDD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198437</xdr:colOff>
      <xdr:row>20</xdr:row>
      <xdr:rowOff>103187</xdr:rowOff>
    </xdr:from>
    <xdr:to>
      <xdr:col>17</xdr:col>
      <xdr:colOff>503237</xdr:colOff>
      <xdr:row>35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91C82-7319-4186-A424-E2634A61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6DC-A514-41C9-A83A-6A71277F7730}">
  <dimension ref="A1:T9"/>
  <sheetViews>
    <sheetView tabSelected="1" workbookViewId="0">
      <selection activeCell="D11" sqref="D11"/>
    </sheetView>
  </sheetViews>
  <sheetFormatPr defaultRowHeight="14.5" x14ac:dyDescent="0.35"/>
  <cols>
    <col min="3" max="4" width="11.7265625" customWidth="1"/>
    <col min="6" max="6" width="15.4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</row>
    <row r="2" spans="1:20" x14ac:dyDescent="0.35">
      <c r="A2" t="s">
        <v>6</v>
      </c>
      <c r="B2" t="s">
        <v>7</v>
      </c>
      <c r="C2" t="s">
        <v>8</v>
      </c>
      <c r="D2">
        <v>70</v>
      </c>
      <c r="E2">
        <v>55</v>
      </c>
      <c r="F2">
        <f>E2+6</f>
        <v>61</v>
      </c>
      <c r="G2" s="1">
        <f>F2/70</f>
        <v>0.87142857142857144</v>
      </c>
      <c r="K2" s="2"/>
      <c r="L2" s="2"/>
      <c r="N2" s="1"/>
      <c r="O2" s="1"/>
      <c r="P2" s="1"/>
      <c r="Q2" s="1"/>
      <c r="R2" s="1"/>
      <c r="S2" s="1"/>
      <c r="T2" s="1"/>
    </row>
    <row r="3" spans="1:20" x14ac:dyDescent="0.35">
      <c r="A3" t="s">
        <v>6</v>
      </c>
      <c r="B3" t="s">
        <v>9</v>
      </c>
      <c r="C3" t="s">
        <v>10</v>
      </c>
      <c r="D3">
        <v>70</v>
      </c>
      <c r="E3">
        <v>57</v>
      </c>
      <c r="F3">
        <f t="shared" ref="F3:F9" si="0">E3+6</f>
        <v>63</v>
      </c>
      <c r="G3" s="1">
        <f t="shared" ref="G3:G9" si="1">F3/70</f>
        <v>0.9</v>
      </c>
      <c r="K3" s="2"/>
      <c r="L3" s="2"/>
      <c r="N3" s="1"/>
      <c r="O3" s="1"/>
      <c r="P3" s="1"/>
      <c r="Q3" s="1"/>
      <c r="R3" s="1"/>
      <c r="S3" s="1"/>
      <c r="T3" s="1"/>
    </row>
    <row r="4" spans="1:20" x14ac:dyDescent="0.35">
      <c r="A4" t="s">
        <v>6</v>
      </c>
      <c r="B4" t="s">
        <v>11</v>
      </c>
      <c r="C4" t="s">
        <v>8</v>
      </c>
      <c r="D4">
        <v>70</v>
      </c>
      <c r="E4">
        <v>34</v>
      </c>
      <c r="F4">
        <f t="shared" si="0"/>
        <v>40</v>
      </c>
      <c r="G4" s="1">
        <f t="shared" si="1"/>
        <v>0.5714285714285714</v>
      </c>
      <c r="K4" s="2"/>
      <c r="L4" s="2"/>
      <c r="N4" s="1"/>
      <c r="O4" s="1"/>
      <c r="P4" s="1"/>
      <c r="Q4" s="1"/>
      <c r="R4" s="1"/>
      <c r="S4" s="1"/>
      <c r="T4" s="1"/>
    </row>
    <row r="5" spans="1:20" x14ac:dyDescent="0.35">
      <c r="A5" t="s">
        <v>6</v>
      </c>
      <c r="B5" t="s">
        <v>12</v>
      </c>
      <c r="C5" t="s">
        <v>10</v>
      </c>
      <c r="D5">
        <v>70</v>
      </c>
      <c r="E5">
        <v>56</v>
      </c>
      <c r="F5">
        <f t="shared" si="0"/>
        <v>62</v>
      </c>
      <c r="G5" s="1">
        <f t="shared" si="1"/>
        <v>0.88571428571428568</v>
      </c>
      <c r="K5" s="2"/>
      <c r="L5" s="2"/>
      <c r="N5" s="1"/>
      <c r="O5" s="1"/>
      <c r="P5" s="1"/>
      <c r="Q5" s="1"/>
      <c r="R5" s="1"/>
      <c r="S5" s="1"/>
      <c r="T5" s="1"/>
    </row>
    <row r="6" spans="1:20" x14ac:dyDescent="0.35">
      <c r="A6" t="s">
        <v>13</v>
      </c>
      <c r="B6" t="s">
        <v>14</v>
      </c>
      <c r="C6" t="s">
        <v>8</v>
      </c>
      <c r="D6">
        <v>70</v>
      </c>
      <c r="E6">
        <v>8</v>
      </c>
      <c r="F6">
        <f t="shared" si="0"/>
        <v>14</v>
      </c>
      <c r="G6" s="1">
        <f t="shared" si="1"/>
        <v>0.2</v>
      </c>
    </row>
    <row r="7" spans="1:20" x14ac:dyDescent="0.35">
      <c r="A7" t="s">
        <v>13</v>
      </c>
      <c r="B7" t="s">
        <v>15</v>
      </c>
      <c r="C7" t="s">
        <v>10</v>
      </c>
      <c r="D7">
        <v>70</v>
      </c>
      <c r="E7">
        <v>46</v>
      </c>
      <c r="F7">
        <f t="shared" si="0"/>
        <v>52</v>
      </c>
      <c r="G7" s="1">
        <f t="shared" si="1"/>
        <v>0.74285714285714288</v>
      </c>
    </row>
    <row r="8" spans="1:20" x14ac:dyDescent="0.35">
      <c r="A8" t="s">
        <v>13</v>
      </c>
      <c r="B8" t="s">
        <v>16</v>
      </c>
      <c r="C8" t="s">
        <v>8</v>
      </c>
      <c r="D8">
        <v>70</v>
      </c>
      <c r="E8">
        <v>43</v>
      </c>
      <c r="F8">
        <f t="shared" si="0"/>
        <v>49</v>
      </c>
      <c r="G8" s="1">
        <f t="shared" si="1"/>
        <v>0.7</v>
      </c>
    </row>
    <row r="9" spans="1:20" x14ac:dyDescent="0.35">
      <c r="A9" t="s">
        <v>13</v>
      </c>
      <c r="B9" t="s">
        <v>17</v>
      </c>
      <c r="C9" t="s">
        <v>10</v>
      </c>
      <c r="D9">
        <v>70</v>
      </c>
      <c r="E9">
        <v>33</v>
      </c>
      <c r="F9">
        <f t="shared" si="0"/>
        <v>39</v>
      </c>
      <c r="G9" s="1">
        <f t="shared" si="1"/>
        <v>0.55714285714285716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A836-86A2-424A-A51C-0FE427537B80}">
  <dimension ref="A1:S9"/>
  <sheetViews>
    <sheetView workbookViewId="0">
      <selection activeCell="L12" sqref="L12"/>
    </sheetView>
  </sheetViews>
  <sheetFormatPr defaultRowHeight="14.5" x14ac:dyDescent="0.35"/>
  <cols>
    <col min="5" max="5" width="11.7265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5</v>
      </c>
      <c r="H1" t="s">
        <v>0</v>
      </c>
      <c r="I1" t="s">
        <v>2</v>
      </c>
      <c r="J1" t="s">
        <v>19</v>
      </c>
      <c r="K1" t="s">
        <v>20</v>
      </c>
      <c r="N1" t="s">
        <v>21</v>
      </c>
      <c r="O1" t="s">
        <v>22</v>
      </c>
      <c r="R1" t="s">
        <v>21</v>
      </c>
      <c r="S1" t="s">
        <v>22</v>
      </c>
    </row>
    <row r="2" spans="1:19" x14ac:dyDescent="0.35">
      <c r="A2" t="s">
        <v>6</v>
      </c>
      <c r="B2" t="s">
        <v>7</v>
      </c>
      <c r="C2" t="s">
        <v>8</v>
      </c>
      <c r="D2">
        <v>55</v>
      </c>
      <c r="E2">
        <f>D2+6</f>
        <v>61</v>
      </c>
      <c r="F2" s="1">
        <f>E2/70</f>
        <v>0.87142857142857144</v>
      </c>
      <c r="H2" t="s">
        <v>6</v>
      </c>
      <c r="I2" t="s">
        <v>8</v>
      </c>
      <c r="J2" s="2">
        <f>AVERAGE(F2,F4)</f>
        <v>0.72142857142857142</v>
      </c>
      <c r="K2" s="2">
        <f>STDEV(F2,F4)</f>
        <v>0.21213203435596462</v>
      </c>
      <c r="M2" s="1" t="s">
        <v>8</v>
      </c>
      <c r="N2" s="1">
        <v>0.72142857142857142</v>
      </c>
      <c r="O2" s="1">
        <v>0.44999999999999996</v>
      </c>
      <c r="P2" s="1"/>
      <c r="Q2" s="1" t="s">
        <v>8</v>
      </c>
      <c r="R2" s="1">
        <v>0.87142857142857144</v>
      </c>
      <c r="S2" s="1">
        <v>0.2</v>
      </c>
    </row>
    <row r="3" spans="1:19" x14ac:dyDescent="0.35">
      <c r="A3" t="s">
        <v>6</v>
      </c>
      <c r="B3" t="s">
        <v>9</v>
      </c>
      <c r="C3" t="s">
        <v>10</v>
      </c>
      <c r="D3">
        <v>57</v>
      </c>
      <c r="E3">
        <f t="shared" ref="E3:E9" si="0">D3+6</f>
        <v>63</v>
      </c>
      <c r="F3" s="1">
        <f t="shared" ref="F3:F9" si="1">E3/70</f>
        <v>0.9</v>
      </c>
      <c r="H3" t="s">
        <v>6</v>
      </c>
      <c r="I3" t="s">
        <v>10</v>
      </c>
      <c r="J3" s="2">
        <f>AVERAGE(F3,F5)</f>
        <v>0.89285714285714279</v>
      </c>
      <c r="K3" s="2">
        <f>STDEV(F3,F5)</f>
        <v>1.0101525445522151E-2</v>
      </c>
      <c r="M3" s="1" t="s">
        <v>10</v>
      </c>
      <c r="N3" s="1">
        <v>0.89285714285714279</v>
      </c>
      <c r="O3" s="1">
        <v>0.65</v>
      </c>
      <c r="P3" s="1"/>
      <c r="Q3" s="1" t="s">
        <v>8</v>
      </c>
      <c r="R3" s="1">
        <v>0.5714285714285714</v>
      </c>
      <c r="S3" s="1">
        <v>0.7</v>
      </c>
    </row>
    <row r="4" spans="1:19" x14ac:dyDescent="0.35">
      <c r="A4" t="s">
        <v>6</v>
      </c>
      <c r="B4" t="s">
        <v>11</v>
      </c>
      <c r="C4" t="s">
        <v>8</v>
      </c>
      <c r="D4">
        <v>34</v>
      </c>
      <c r="E4">
        <f t="shared" si="0"/>
        <v>40</v>
      </c>
      <c r="F4" s="1">
        <f t="shared" si="1"/>
        <v>0.5714285714285714</v>
      </c>
      <c r="H4" t="s">
        <v>13</v>
      </c>
      <c r="I4" t="s">
        <v>8</v>
      </c>
      <c r="J4" s="2">
        <f>AVERAGE(F6,F8)</f>
        <v>0.44999999999999996</v>
      </c>
      <c r="K4" s="2">
        <f>STDEV(F6,F8)</f>
        <v>0.35355339059327379</v>
      </c>
      <c r="M4" s="1"/>
      <c r="N4" s="1"/>
      <c r="O4" s="1"/>
      <c r="P4" s="1"/>
      <c r="Q4" s="1" t="s">
        <v>10</v>
      </c>
      <c r="R4" s="1">
        <v>0.9</v>
      </c>
      <c r="S4" s="1">
        <v>0.74285714285714288</v>
      </c>
    </row>
    <row r="5" spans="1:19" x14ac:dyDescent="0.35">
      <c r="A5" t="s">
        <v>6</v>
      </c>
      <c r="B5" t="s">
        <v>12</v>
      </c>
      <c r="C5" t="s">
        <v>10</v>
      </c>
      <c r="D5">
        <v>56</v>
      </c>
      <c r="E5">
        <f t="shared" si="0"/>
        <v>62</v>
      </c>
      <c r="F5" s="1">
        <f t="shared" si="1"/>
        <v>0.88571428571428568</v>
      </c>
      <c r="H5" t="s">
        <v>13</v>
      </c>
      <c r="I5" t="s">
        <v>10</v>
      </c>
      <c r="J5" s="2">
        <f>AVERAGE(F7,F9)</f>
        <v>0.65</v>
      </c>
      <c r="K5" s="2">
        <f>STDEV(F7,F9)</f>
        <v>0.13131983079178713</v>
      </c>
      <c r="M5" s="1"/>
      <c r="N5" s="1"/>
      <c r="O5" s="1"/>
      <c r="P5" s="1"/>
      <c r="Q5" s="1" t="s">
        <v>10</v>
      </c>
      <c r="R5" s="1">
        <v>0.88571428571428568</v>
      </c>
      <c r="S5" s="1">
        <v>0.55714285714285716</v>
      </c>
    </row>
    <row r="6" spans="1:19" x14ac:dyDescent="0.35">
      <c r="A6" t="s">
        <v>13</v>
      </c>
      <c r="B6" t="s">
        <v>14</v>
      </c>
      <c r="C6" t="s">
        <v>8</v>
      </c>
      <c r="D6">
        <v>8</v>
      </c>
      <c r="E6">
        <f t="shared" si="0"/>
        <v>14</v>
      </c>
      <c r="F6" s="1">
        <f t="shared" si="1"/>
        <v>0.2</v>
      </c>
    </row>
    <row r="7" spans="1:19" x14ac:dyDescent="0.35">
      <c r="A7" t="s">
        <v>13</v>
      </c>
      <c r="B7" t="s">
        <v>15</v>
      </c>
      <c r="C7" t="s">
        <v>10</v>
      </c>
      <c r="D7">
        <v>46</v>
      </c>
      <c r="E7">
        <f t="shared" si="0"/>
        <v>52</v>
      </c>
      <c r="F7" s="1">
        <f t="shared" si="1"/>
        <v>0.74285714285714288</v>
      </c>
    </row>
    <row r="8" spans="1:19" x14ac:dyDescent="0.35">
      <c r="A8" t="s">
        <v>13</v>
      </c>
      <c r="B8" t="s">
        <v>16</v>
      </c>
      <c r="C8" t="s">
        <v>8</v>
      </c>
      <c r="D8">
        <v>43</v>
      </c>
      <c r="E8">
        <f t="shared" si="0"/>
        <v>49</v>
      </c>
      <c r="F8" s="1">
        <f t="shared" si="1"/>
        <v>0.7</v>
      </c>
    </row>
    <row r="9" spans="1:19" x14ac:dyDescent="0.35">
      <c r="A9" t="s">
        <v>13</v>
      </c>
      <c r="B9" t="s">
        <v>17</v>
      </c>
      <c r="C9" t="s">
        <v>10</v>
      </c>
      <c r="D9">
        <v>33</v>
      </c>
      <c r="E9">
        <f t="shared" si="0"/>
        <v>39</v>
      </c>
      <c r="F9" s="1">
        <f t="shared" si="1"/>
        <v>0.55714285714285716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814b8e-0cf5-46e4-a9c0-bfeb2cb7b5dc">
      <Terms xmlns="http://schemas.microsoft.com/office/infopath/2007/PartnerControls"/>
    </lcf76f155ced4ddcb4097134ff3c332f>
    <TaxCatchAll xmlns="6f98d64a-07ba-4b39-8e6f-dd01000050b1"/>
    <Doc_x0020_Category xmlns="0A814B8E-0CF5-46E4-A9C0-BFEB2CB7B5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57bfd154d00f9d412063991bd8d7f7ca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6ce92682e6f136e01c8e36811ac4f639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9ECEA-F33C-4000-9FC9-6E0298A915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F0817A-1523-4BF8-BD33-0913CB3BE0AD}">
  <ds:schemaRefs>
    <ds:schemaRef ds:uri="http://schemas.microsoft.com/office/2006/metadata/properties"/>
    <ds:schemaRef ds:uri="http://schemas.microsoft.com/office/infopath/2007/PartnerControls"/>
    <ds:schemaRef ds:uri="0a814b8e-0cf5-46e4-a9c0-bfeb2cb7b5dc"/>
    <ds:schemaRef ds:uri="6f98d64a-07ba-4b39-8e6f-dd01000050b1"/>
    <ds:schemaRef ds:uri="0A814B8E-0CF5-46E4-A9C0-BFEB2CB7B5DC"/>
  </ds:schemaRefs>
</ds:datastoreItem>
</file>

<file path=customXml/itemProps3.xml><?xml version="1.0" encoding="utf-8"?>
<ds:datastoreItem xmlns:ds="http://schemas.openxmlformats.org/officeDocument/2006/customXml" ds:itemID="{9F4454DC-19EF-4770-83AA-C896D77FF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14B8E-0CF5-46E4-A9C0-BFEB2CB7B5DC"/>
    <ds:schemaRef ds:uri="0a814b8e-0cf5-46e4-a9c0-bfeb2cb7b5dc"/>
    <ds:schemaRef ds:uri="84fa792b-db08-4e92-885f-28de3837c9fa"/>
    <ds:schemaRef ds:uri="6f98d64a-07ba-4b39-8e6f-dd010000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Davis, Brittany E.@DWR</dc:creator>
  <cp:keywords/>
  <dc:description/>
  <cp:lastModifiedBy>Hartman, Rosemary@DWR</cp:lastModifiedBy>
  <cp:revision/>
  <dcterms:created xsi:type="dcterms:W3CDTF">2023-10-16T17:18:42Z</dcterms:created>
  <dcterms:modified xsi:type="dcterms:W3CDTF">2023-10-16T21:42:41Z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</Properties>
</file>