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qian_zhao_pnnl_gov/Documents/Documents/MONet/Community Science Meeting/"/>
    </mc:Choice>
  </mc:AlternateContent>
  <xr:revisionPtr revIDLastSave="22" documentId="13_ncr:1_{2797E0E5-0746-C448-BA9C-A460EF02A458}" xr6:coauthVersionLast="47" xr6:coauthVersionMax="47" xr10:uidLastSave="{CB093E25-0240-4547-864E-D6F954DC6754}"/>
  <bookViews>
    <workbookView xWindow="43700" yWindow="3700" windowWidth="23220" windowHeight="14000" xr2:uid="{8C4F1491-A35D-B443-BACD-13F4ADC52BE5}"/>
  </bookViews>
  <sheets>
    <sheet name="Example data" sheetId="1" r:id="rId1"/>
  </sheets>
  <externalReferences>
    <externalReference r:id="rId2"/>
  </externalReferences>
  <definedNames>
    <definedName name="solver_adj" localSheetId="0" hidden="1">'Example data'!$E$2:$E$3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'Example data'!$E$4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  <c r="C64" i="1"/>
  <c r="D64" i="1" s="1"/>
  <c r="F64" i="1" s="1"/>
  <c r="E63" i="1"/>
  <c r="C63" i="1"/>
  <c r="D63" i="1" s="1"/>
  <c r="F63" i="1" s="1"/>
  <c r="E62" i="1"/>
  <c r="C62" i="1"/>
  <c r="D62" i="1" s="1"/>
  <c r="F62" i="1" s="1"/>
  <c r="E61" i="1"/>
  <c r="C61" i="1"/>
  <c r="D61" i="1" s="1"/>
  <c r="F61" i="1" s="1"/>
  <c r="E60" i="1"/>
  <c r="C60" i="1"/>
  <c r="D60" i="1" s="1"/>
  <c r="F60" i="1" s="1"/>
  <c r="E59" i="1"/>
  <c r="C59" i="1"/>
  <c r="D59" i="1" s="1"/>
  <c r="F59" i="1" s="1"/>
  <c r="E58" i="1"/>
  <c r="C58" i="1"/>
  <c r="D58" i="1" s="1"/>
  <c r="F58" i="1" s="1"/>
  <c r="E57" i="1"/>
  <c r="C57" i="1"/>
  <c r="D57" i="1" s="1"/>
  <c r="F57" i="1" s="1"/>
  <c r="E56" i="1"/>
  <c r="C56" i="1"/>
  <c r="D56" i="1" s="1"/>
  <c r="F56" i="1" s="1"/>
  <c r="E55" i="1"/>
  <c r="C55" i="1"/>
  <c r="D55" i="1" s="1"/>
  <c r="F55" i="1" s="1"/>
  <c r="E54" i="1"/>
  <c r="C54" i="1"/>
  <c r="D54" i="1" s="1"/>
  <c r="F54" i="1" s="1"/>
  <c r="E53" i="1"/>
  <c r="C53" i="1"/>
  <c r="D53" i="1" s="1"/>
  <c r="F53" i="1" s="1"/>
  <c r="E52" i="1"/>
  <c r="C52" i="1"/>
  <c r="D52" i="1" s="1"/>
  <c r="F52" i="1" s="1"/>
  <c r="E51" i="1"/>
  <c r="C51" i="1"/>
  <c r="D51" i="1" s="1"/>
  <c r="F51" i="1" s="1"/>
  <c r="E50" i="1"/>
  <c r="C50" i="1"/>
  <c r="D50" i="1" s="1"/>
  <c r="F50" i="1" s="1"/>
  <c r="E49" i="1"/>
  <c r="C49" i="1"/>
  <c r="D49" i="1" s="1"/>
  <c r="F49" i="1" s="1"/>
  <c r="E48" i="1"/>
  <c r="C48" i="1"/>
  <c r="D48" i="1" s="1"/>
  <c r="F48" i="1" s="1"/>
  <c r="E47" i="1"/>
  <c r="C47" i="1"/>
  <c r="D47" i="1" s="1"/>
  <c r="F47" i="1" s="1"/>
  <c r="E46" i="1"/>
  <c r="C46" i="1"/>
  <c r="D46" i="1" s="1"/>
  <c r="F46" i="1" s="1"/>
  <c r="E45" i="1"/>
  <c r="C45" i="1"/>
  <c r="D45" i="1" s="1"/>
  <c r="F45" i="1" s="1"/>
  <c r="E44" i="1"/>
  <c r="C44" i="1"/>
  <c r="D44" i="1" s="1"/>
  <c r="F44" i="1" s="1"/>
  <c r="E43" i="1"/>
  <c r="C43" i="1"/>
  <c r="D43" i="1" s="1"/>
  <c r="F43" i="1" s="1"/>
  <c r="E42" i="1"/>
  <c r="C42" i="1"/>
  <c r="D42" i="1" s="1"/>
  <c r="F42" i="1" s="1"/>
  <c r="E41" i="1"/>
  <c r="C41" i="1"/>
  <c r="D41" i="1" s="1"/>
  <c r="F41" i="1" s="1"/>
  <c r="E40" i="1"/>
  <c r="C40" i="1"/>
  <c r="D40" i="1" s="1"/>
  <c r="F40" i="1" s="1"/>
  <c r="E39" i="1"/>
  <c r="C39" i="1"/>
  <c r="D39" i="1" s="1"/>
  <c r="F39" i="1" s="1"/>
  <c r="E38" i="1"/>
  <c r="C38" i="1"/>
  <c r="D38" i="1" s="1"/>
  <c r="F38" i="1" s="1"/>
  <c r="E37" i="1"/>
  <c r="C37" i="1"/>
  <c r="D37" i="1" s="1"/>
  <c r="F37" i="1" s="1"/>
  <c r="E36" i="1"/>
  <c r="C36" i="1"/>
  <c r="D36" i="1" s="1"/>
  <c r="F36" i="1" s="1"/>
  <c r="E35" i="1"/>
  <c r="C35" i="1"/>
  <c r="D35" i="1" s="1"/>
  <c r="F35" i="1" s="1"/>
  <c r="E34" i="1"/>
  <c r="C34" i="1"/>
  <c r="D34" i="1" s="1"/>
  <c r="F34" i="1" s="1"/>
  <c r="E33" i="1"/>
  <c r="C33" i="1"/>
  <c r="D33" i="1" s="1"/>
  <c r="F33" i="1" s="1"/>
  <c r="E32" i="1"/>
  <c r="C32" i="1"/>
  <c r="D32" i="1" s="1"/>
  <c r="F32" i="1" s="1"/>
  <c r="E31" i="1"/>
  <c r="C31" i="1"/>
  <c r="D31" i="1" s="1"/>
  <c r="F31" i="1" s="1"/>
  <c r="E30" i="1"/>
  <c r="C30" i="1"/>
  <c r="D30" i="1" s="1"/>
  <c r="F30" i="1" s="1"/>
  <c r="E29" i="1"/>
  <c r="C29" i="1"/>
  <c r="D29" i="1" s="1"/>
  <c r="F29" i="1" s="1"/>
  <c r="E28" i="1"/>
  <c r="C28" i="1"/>
  <c r="D28" i="1" s="1"/>
  <c r="F28" i="1" s="1"/>
  <c r="E27" i="1"/>
  <c r="C27" i="1"/>
  <c r="D27" i="1" s="1"/>
  <c r="F27" i="1" s="1"/>
  <c r="E26" i="1"/>
  <c r="C26" i="1"/>
  <c r="D26" i="1" s="1"/>
  <c r="F26" i="1" s="1"/>
  <c r="E25" i="1"/>
  <c r="C25" i="1"/>
  <c r="D25" i="1" s="1"/>
  <c r="F25" i="1" s="1"/>
  <c r="E24" i="1"/>
  <c r="C24" i="1"/>
  <c r="D24" i="1" s="1"/>
  <c r="F24" i="1" s="1"/>
  <c r="E23" i="1"/>
  <c r="C23" i="1"/>
  <c r="D23" i="1" s="1"/>
  <c r="F23" i="1" s="1"/>
  <c r="E22" i="1"/>
  <c r="C22" i="1"/>
  <c r="D22" i="1" s="1"/>
  <c r="F22" i="1" s="1"/>
  <c r="E21" i="1"/>
  <c r="C21" i="1"/>
  <c r="D21" i="1" s="1"/>
  <c r="F21" i="1" s="1"/>
  <c r="E20" i="1"/>
  <c r="C20" i="1"/>
  <c r="D20" i="1" s="1"/>
  <c r="F20" i="1" s="1"/>
  <c r="E19" i="1"/>
  <c r="C19" i="1"/>
  <c r="D19" i="1" s="1"/>
  <c r="F19" i="1" s="1"/>
  <c r="E18" i="1"/>
  <c r="C18" i="1"/>
  <c r="D18" i="1" s="1"/>
  <c r="F18" i="1" s="1"/>
  <c r="E17" i="1"/>
  <c r="C17" i="1"/>
  <c r="D17" i="1" s="1"/>
  <c r="F17" i="1" s="1"/>
  <c r="E16" i="1"/>
  <c r="C16" i="1"/>
  <c r="D16" i="1" s="1"/>
  <c r="F16" i="1" s="1"/>
  <c r="E15" i="1"/>
  <c r="C15" i="1"/>
  <c r="D15" i="1" s="1"/>
  <c r="F15" i="1" s="1"/>
  <c r="E14" i="1"/>
  <c r="C14" i="1"/>
  <c r="D14" i="1" s="1"/>
  <c r="F14" i="1" s="1"/>
  <c r="E13" i="1"/>
  <c r="C13" i="1"/>
  <c r="D13" i="1" s="1"/>
  <c r="F13" i="1" s="1"/>
  <c r="E12" i="1"/>
  <c r="C12" i="1"/>
  <c r="D12" i="1" s="1"/>
  <c r="F12" i="1" s="1"/>
  <c r="E11" i="1"/>
  <c r="C11" i="1"/>
  <c r="D11" i="1" s="1"/>
  <c r="F11" i="1" s="1"/>
  <c r="E10" i="1"/>
  <c r="C10" i="1"/>
  <c r="D10" i="1" s="1"/>
  <c r="F10" i="1" s="1"/>
  <c r="E9" i="1"/>
  <c r="C9" i="1"/>
  <c r="D9" i="1" s="1"/>
  <c r="F9" i="1" s="1"/>
  <c r="E8" i="1"/>
  <c r="C8" i="1"/>
  <c r="D8" i="1" s="1"/>
  <c r="F8" i="1" s="1"/>
  <c r="E7" i="1"/>
  <c r="C7" i="1"/>
  <c r="D7" i="1" s="1"/>
  <c r="F7" i="1" s="1"/>
  <c r="E4" i="1" l="1"/>
</calcChain>
</file>

<file path=xl/sharedStrings.xml><?xml version="1.0" encoding="utf-8"?>
<sst xmlns="http://schemas.openxmlformats.org/spreadsheetml/2006/main" count="73" uniqueCount="32">
  <si>
    <t>Sample_ID</t>
  </si>
  <si>
    <t>60881_1_BTM</t>
  </si>
  <si>
    <t>A</t>
  </si>
  <si>
    <t>Headspace_vol_ml</t>
  </si>
  <si>
    <t>k</t>
  </si>
  <si>
    <t>Dry_Soil_Mass_g</t>
  </si>
  <si>
    <t>Time_hr</t>
  </si>
  <si>
    <t>BOD_mg/L</t>
  </si>
  <si>
    <t>CO2_mg/L</t>
  </si>
  <si>
    <t>CO2_mg/g</t>
  </si>
  <si>
    <t>Fitting</t>
  </si>
  <si>
    <t xml:space="preserve"> 0.0 </t>
  </si>
  <si>
    <t xml:space="preserve"> 22.0 </t>
  </si>
  <si>
    <t xml:space="preserve"> 24.0 </t>
  </si>
  <si>
    <t xml:space="preserve"> 35.0 </t>
  </si>
  <si>
    <t xml:space="preserve"> 36.0 </t>
  </si>
  <si>
    <t xml:space="preserve"> 49.0 </t>
  </si>
  <si>
    <t xml:space="preserve"> 54.0 </t>
  </si>
  <si>
    <t xml:space="preserve"> 32.0 </t>
  </si>
  <si>
    <t xml:space="preserve"> 48.0 </t>
  </si>
  <si>
    <t xml:space="preserve"> 56.0 </t>
  </si>
  <si>
    <t xml:space="preserve"> 57.0 </t>
  </si>
  <si>
    <t xml:space="preserve"> 62.0 </t>
  </si>
  <si>
    <t xml:space="preserve"> 60.0 </t>
  </si>
  <si>
    <t xml:space="preserve"> 68.0 </t>
  </si>
  <si>
    <t xml:space="preserve"> 65.0 </t>
  </si>
  <si>
    <t xml:space="preserve"> 64.0 </t>
  </si>
  <si>
    <t xml:space="preserve"> 67.0 </t>
  </si>
  <si>
    <t>CO2 = B+A*(1-exp(-k*t))</t>
  </si>
  <si>
    <t>B</t>
  </si>
  <si>
    <t>Sum of Chi sq</t>
  </si>
  <si>
    <t>Chi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</si>
</sst>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219816272965874E-2"/>
          <c:y val="3.2824074074074089E-2"/>
          <c:w val="0.85222462817147859"/>
          <c:h val="0.859776538349372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'Example data'!$D$6</c:f>
              <c:strCache>
                <c:ptCount val="1"/>
                <c:pt idx="0">
                  <c:v>CO2_mg/g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data'!$A$7:$A$64</c:f>
              <c:numCache>
                <c:formatCode>General</c:formatCode>
                <c:ptCount val="5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</c:numCache>
            </c:numRef>
          </c:xVal>
          <c:yVal>
            <c:numRef>
              <c:f>'Example data'!$D$7:$D$64</c:f>
              <c:numCache>
                <c:formatCode>0.000</c:formatCode>
                <c:ptCount val="58"/>
                <c:pt idx="0">
                  <c:v>0</c:v>
                </c:pt>
                <c:pt idx="1">
                  <c:v>0.58684999999999998</c:v>
                </c:pt>
                <c:pt idx="2">
                  <c:v>0.58684999999999998</c:v>
                </c:pt>
                <c:pt idx="3">
                  <c:v>0.64019999999999999</c:v>
                </c:pt>
                <c:pt idx="4">
                  <c:v>0.64019999999999999</c:v>
                </c:pt>
                <c:pt idx="5">
                  <c:v>0.85360000000000003</c:v>
                </c:pt>
                <c:pt idx="6">
                  <c:v>0.85360000000000003</c:v>
                </c:pt>
                <c:pt idx="7">
                  <c:v>0.96030000000000004</c:v>
                </c:pt>
                <c:pt idx="8">
                  <c:v>0.93362499999999993</c:v>
                </c:pt>
                <c:pt idx="9">
                  <c:v>1.2804</c:v>
                </c:pt>
                <c:pt idx="10">
                  <c:v>1.3070750000000002</c:v>
                </c:pt>
                <c:pt idx="11">
                  <c:v>1.4404499999999998</c:v>
                </c:pt>
                <c:pt idx="12">
                  <c:v>1.4938</c:v>
                </c:pt>
                <c:pt idx="13">
                  <c:v>1.5204749999999998</c:v>
                </c:pt>
                <c:pt idx="14">
                  <c:v>1.6004999999999998</c:v>
                </c:pt>
                <c:pt idx="15">
                  <c:v>1.6004999999999998</c:v>
                </c:pt>
                <c:pt idx="16">
                  <c:v>1.6538499999999998</c:v>
                </c:pt>
                <c:pt idx="17">
                  <c:v>1.6004999999999998</c:v>
                </c:pt>
                <c:pt idx="18">
                  <c:v>1.6004999999999998</c:v>
                </c:pt>
                <c:pt idx="19">
                  <c:v>1.6004999999999998</c:v>
                </c:pt>
                <c:pt idx="20">
                  <c:v>1.6538499999999998</c:v>
                </c:pt>
                <c:pt idx="21">
                  <c:v>1.6538499999999998</c:v>
                </c:pt>
                <c:pt idx="22">
                  <c:v>1.7338749999999998</c:v>
                </c:pt>
                <c:pt idx="23">
                  <c:v>1.7338749999999998</c:v>
                </c:pt>
                <c:pt idx="24">
                  <c:v>1.7872250000000001</c:v>
                </c:pt>
                <c:pt idx="25">
                  <c:v>1.7072000000000001</c:v>
                </c:pt>
                <c:pt idx="26">
                  <c:v>1.7072000000000001</c:v>
                </c:pt>
                <c:pt idx="27">
                  <c:v>1.7072000000000001</c:v>
                </c:pt>
                <c:pt idx="28">
                  <c:v>1.7072000000000001</c:v>
                </c:pt>
                <c:pt idx="29">
                  <c:v>1.6538499999999998</c:v>
                </c:pt>
                <c:pt idx="30">
                  <c:v>1.7072000000000001</c:v>
                </c:pt>
                <c:pt idx="31">
                  <c:v>1.7072000000000001</c:v>
                </c:pt>
                <c:pt idx="32">
                  <c:v>1.7072000000000001</c:v>
                </c:pt>
                <c:pt idx="33">
                  <c:v>1.7872250000000001</c:v>
                </c:pt>
                <c:pt idx="34">
                  <c:v>1.6004999999999998</c:v>
                </c:pt>
                <c:pt idx="35">
                  <c:v>1.7338749999999998</c:v>
                </c:pt>
                <c:pt idx="36">
                  <c:v>1.7072000000000001</c:v>
                </c:pt>
                <c:pt idx="37">
                  <c:v>1.7072000000000001</c:v>
                </c:pt>
                <c:pt idx="38">
                  <c:v>1.6538499999999998</c:v>
                </c:pt>
                <c:pt idx="39">
                  <c:v>1.7072000000000001</c:v>
                </c:pt>
                <c:pt idx="40">
                  <c:v>1.7338749999999998</c:v>
                </c:pt>
                <c:pt idx="41">
                  <c:v>1.6004999999999998</c:v>
                </c:pt>
                <c:pt idx="42">
                  <c:v>1.7072000000000001</c:v>
                </c:pt>
                <c:pt idx="43">
                  <c:v>1.7072000000000001</c:v>
                </c:pt>
                <c:pt idx="44">
                  <c:v>1.6538499999999998</c:v>
                </c:pt>
                <c:pt idx="45">
                  <c:v>1.7072000000000001</c:v>
                </c:pt>
                <c:pt idx="46">
                  <c:v>1.7338749999999998</c:v>
                </c:pt>
                <c:pt idx="47">
                  <c:v>1.7872250000000001</c:v>
                </c:pt>
                <c:pt idx="48">
                  <c:v>1.4938</c:v>
                </c:pt>
                <c:pt idx="49">
                  <c:v>1.7338749999999998</c:v>
                </c:pt>
                <c:pt idx="50">
                  <c:v>1.7872250000000001</c:v>
                </c:pt>
                <c:pt idx="51">
                  <c:v>1.7872250000000001</c:v>
                </c:pt>
                <c:pt idx="52">
                  <c:v>1.7872250000000001</c:v>
                </c:pt>
                <c:pt idx="53">
                  <c:v>1.7072000000000001</c:v>
                </c:pt>
                <c:pt idx="54">
                  <c:v>1.7338749999999998</c:v>
                </c:pt>
                <c:pt idx="55">
                  <c:v>1.7338749999999998</c:v>
                </c:pt>
                <c:pt idx="56">
                  <c:v>1.8138999999999998</c:v>
                </c:pt>
                <c:pt idx="57">
                  <c:v>1.5204749999999998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9-0840-B2E9-9801F1D97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5120"/>
        <c:axId val="168056848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'Example data'!$A$7:$A$64</c:f>
              <c:numCache>
                <c:formatCode>General</c:formatCode>
                <c:ptCount val="5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</c:numCache>
            </c:numRef>
          </c:xVal>
          <c:yVal>
            <c:numRef>
              <c:f>'Example data'!$E$7:$E$64</c:f>
              <c:numCache>
                <c:formatCode>0.000</c:formatCode>
                <c:ptCount val="58"/>
                <c:pt idx="0">
                  <c:v>0.10249724081198579</c:v>
                </c:pt>
                <c:pt idx="1">
                  <c:v>0.30950404339979726</c:v>
                </c:pt>
                <c:pt idx="2">
                  <c:v>0.49018033771641334</c:v>
                </c:pt>
                <c:pt idx="3">
                  <c:v>0.64787526812401208</c:v>
                </c:pt>
                <c:pt idx="4">
                  <c:v>0.78551198006962808</c:v>
                </c:pt>
                <c:pt idx="5">
                  <c:v>0.90564180558929275</c:v>
                </c:pt>
                <c:pt idx="6">
                  <c:v>1.0104915566142025</c:v>
                </c:pt>
                <c:pt idx="7">
                  <c:v>1.1020048027412932</c:v>
                </c:pt>
                <c:pt idx="8">
                  <c:v>1.1818778986223499</c:v>
                </c:pt>
                <c:pt idx="9">
                  <c:v>1.2515914288009702</c:v>
                </c:pt>
                <c:pt idx="10">
                  <c:v>1.3124376528812618</c:v>
                </c:pt>
                <c:pt idx="11">
                  <c:v>1.3655444597714468</c:v>
                </c:pt>
                <c:pt idx="12">
                  <c:v>1.4118962750352788</c:v>
                </c:pt>
                <c:pt idx="13">
                  <c:v>1.452352308904818</c:v>
                </c:pt>
                <c:pt idx="14">
                  <c:v>1.4876624832127141</c:v>
                </c:pt>
                <c:pt idx="15">
                  <c:v>1.5184813324769464</c:v>
                </c:pt>
                <c:pt idx="16">
                  <c:v>1.5453801368184212</c:v>
                </c:pt>
                <c:pt idx="17">
                  <c:v>1.568857511615821</c:v>
                </c:pt>
                <c:pt idx="18">
                  <c:v>1.5893486501950818</c:v>
                </c:pt>
                <c:pt idx="19">
                  <c:v>1.60723339088257</c:v>
                </c:pt>
                <c:pt idx="20">
                  <c:v>1.6228432579585963</c:v>
                </c:pt>
                <c:pt idx="21">
                  <c:v>1.6364676070273909</c:v>
                </c:pt>
                <c:pt idx="22">
                  <c:v>1.6483589887184908</c:v>
                </c:pt>
                <c:pt idx="23">
                  <c:v>1.6587378301449269</c:v>
                </c:pt>
                <c:pt idx="24">
                  <c:v>1.6677965208970471</c:v>
                </c:pt>
                <c:pt idx="25">
                  <c:v>1.6757029793128717</c:v>
                </c:pt>
                <c:pt idx="26">
                  <c:v>1.6826037651318961</c:v>
                </c:pt>
                <c:pt idx="27">
                  <c:v>1.6886267962307178</c:v>
                </c:pt>
                <c:pt idx="28">
                  <c:v>1.693883719799822</c:v>
                </c:pt>
                <c:pt idx="29">
                  <c:v>1.698471981915356</c:v>
                </c:pt>
                <c:pt idx="30">
                  <c:v>1.7024766338689379</c:v>
                </c:pt>
                <c:pt idx="31">
                  <c:v>1.705971908738922</c:v>
                </c:pt>
                <c:pt idx="32">
                  <c:v>1.7090225974275646</c:v>
                </c:pt>
                <c:pt idx="33">
                  <c:v>1.7116852496712938</c:v>
                </c:pt>
                <c:pt idx="34">
                  <c:v>1.7140092222868635</c:v>
                </c:pt>
                <c:pt idx="35">
                  <c:v>1.7160375940844346</c:v>
                </c:pt>
                <c:pt idx="36">
                  <c:v>1.7178079644070523</c:v>
                </c:pt>
                <c:pt idx="37">
                  <c:v>1.7193531500988268</c:v>
                </c:pt>
                <c:pt idx="38">
                  <c:v>1.7207017938213076</c:v>
                </c:pt>
                <c:pt idx="39">
                  <c:v>1.7218788949942407</c:v>
                </c:pt>
                <c:pt idx="40">
                  <c:v>1.7229062732026019</c:v>
                </c:pt>
                <c:pt idx="41">
                  <c:v>1.7238029726599526</c:v>
                </c:pt>
                <c:pt idx="42">
                  <c:v>1.7245856152255326</c:v>
                </c:pt>
                <c:pt idx="43">
                  <c:v>1.7252687085188723</c:v>
                </c:pt>
                <c:pt idx="44">
                  <c:v>1.7258649148433518</c:v>
                </c:pt>
                <c:pt idx="45">
                  <c:v>1.7263852859036672</c:v>
                </c:pt>
                <c:pt idx="46">
                  <c:v>1.7268394676680925</c:v>
                </c:pt>
                <c:pt idx="47">
                  <c:v>1.7272358791730127</c:v>
                </c:pt>
                <c:pt idx="48">
                  <c:v>1.7275818685841724</c:v>
                </c:pt>
                <c:pt idx="49">
                  <c:v>1.7278838494075064</c:v>
                </c:pt>
                <c:pt idx="50">
                  <c:v>1.7281474193744473</c:v>
                </c:pt>
                <c:pt idx="51">
                  <c:v>1.7283774642054612</c:v>
                </c:pt>
                <c:pt idx="52">
                  <c:v>1.7285782481752376</c:v>
                </c:pt>
                <c:pt idx="53">
                  <c:v>1.7287534931583197</c:v>
                </c:pt>
                <c:pt idx="54">
                  <c:v>1.7289064476204197</c:v>
                </c:pt>
                <c:pt idx="55">
                  <c:v>1.7290399468342905</c:v>
                </c:pt>
                <c:pt idx="56">
                  <c:v>1.7291564654363598</c:v>
                </c:pt>
                <c:pt idx="57">
                  <c:v>1.7292581632983512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09-0840-B2E9-9801F1D97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5120"/>
        <c:axId val="168056848"/>
      </c:scatterChart>
      <c:valAx>
        <c:axId val="16805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6848"/>
        <c:crosses val="autoZero"/>
        <c:crossBetween val="midCat"/>
      </c:valAx>
      <c:valAx>
        <c:axId val="16805684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51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248896</xdr:colOff>
      <xdr:row>1</xdr:row>
      <xdr:rowOff>80257</xdr:rowOff>
    </xdr:from>
    <xdr:to>
      <xdr:col>10</xdr:col>
      <xdr:colOff>624492</xdr:colOff>
      <xdr:row>13</xdr:row>
      <xdr:rowOff>64021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558060-094D-C24E-A20D-EA1473A84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nl-my.sharepoint.com/personal/qian_zhao_pnnl_gov/Documents/Documents/MONet/Community%20Science%20Meeting/Respiration_all_samples.xlsx" TargetMode="External"/><Relationship Id="rId1" Type="http://schemas.openxmlformats.org/officeDocument/2006/relationships/externalLinkPath" Target="Respiration_all_s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D in mg per L"/>
      <sheetName val="Metadata"/>
      <sheetName val="Example data"/>
    </sheetNames>
    <sheetDataSet>
      <sheetData sheetId="0"/>
      <sheetData sheetId="1"/>
      <sheetData sheetId="2">
        <row r="6">
          <cell r="D6" t="str">
            <v>CO2_mg/g</v>
          </cell>
        </row>
        <row r="7">
          <cell r="A7">
            <v>0</v>
          </cell>
          <cell r="D7">
            <v>0</v>
          </cell>
          <cell r="E7">
            <v>0.10249724081198579</v>
          </cell>
        </row>
        <row r="8">
          <cell r="A8">
            <v>2</v>
          </cell>
          <cell r="D8">
            <v>0.58684999999999998</v>
          </cell>
          <cell r="E8">
            <v>0.30950404339979726</v>
          </cell>
        </row>
        <row r="9">
          <cell r="A9">
            <v>4</v>
          </cell>
          <cell r="D9">
            <v>0.58684999999999998</v>
          </cell>
          <cell r="E9">
            <v>0.49018033771641334</v>
          </cell>
        </row>
        <row r="10">
          <cell r="A10">
            <v>6</v>
          </cell>
          <cell r="D10">
            <v>0.64019999999999999</v>
          </cell>
          <cell r="E10">
            <v>0.64787526812401208</v>
          </cell>
        </row>
        <row r="11">
          <cell r="A11">
            <v>8</v>
          </cell>
          <cell r="D11">
            <v>0.64019999999999999</v>
          </cell>
          <cell r="E11">
            <v>0.78551198006962808</v>
          </cell>
        </row>
        <row r="12">
          <cell r="A12">
            <v>10</v>
          </cell>
          <cell r="D12">
            <v>0.85360000000000003</v>
          </cell>
          <cell r="E12">
            <v>0.90564180558929275</v>
          </cell>
        </row>
        <row r="13">
          <cell r="A13">
            <v>12</v>
          </cell>
          <cell r="D13">
            <v>0.85360000000000003</v>
          </cell>
          <cell r="E13">
            <v>1.0104915566142025</v>
          </cell>
        </row>
        <row r="14">
          <cell r="A14">
            <v>14</v>
          </cell>
          <cell r="D14">
            <v>0.96030000000000004</v>
          </cell>
          <cell r="E14">
            <v>1.1020048027412932</v>
          </cell>
        </row>
        <row r="15">
          <cell r="A15">
            <v>16</v>
          </cell>
          <cell r="D15">
            <v>0.93362499999999993</v>
          </cell>
          <cell r="E15">
            <v>1.1818778986223499</v>
          </cell>
        </row>
        <row r="16">
          <cell r="A16">
            <v>18</v>
          </cell>
          <cell r="D16">
            <v>1.2804</v>
          </cell>
          <cell r="E16">
            <v>1.2515914288009702</v>
          </cell>
        </row>
        <row r="17">
          <cell r="A17">
            <v>20</v>
          </cell>
          <cell r="D17">
            <v>1.3070750000000002</v>
          </cell>
          <cell r="E17">
            <v>1.3124376528812618</v>
          </cell>
        </row>
        <row r="18">
          <cell r="A18">
            <v>22</v>
          </cell>
          <cell r="D18">
            <v>1.4404499999999998</v>
          </cell>
          <cell r="E18">
            <v>1.3655444597714468</v>
          </cell>
        </row>
        <row r="19">
          <cell r="A19">
            <v>24</v>
          </cell>
          <cell r="D19">
            <v>1.4938</v>
          </cell>
          <cell r="E19">
            <v>1.4118962750352788</v>
          </cell>
        </row>
        <row r="20">
          <cell r="A20">
            <v>26</v>
          </cell>
          <cell r="D20">
            <v>1.5204749999999998</v>
          </cell>
          <cell r="E20">
            <v>1.452352308904818</v>
          </cell>
        </row>
        <row r="21">
          <cell r="A21">
            <v>28</v>
          </cell>
          <cell r="D21">
            <v>1.6004999999999998</v>
          </cell>
          <cell r="E21">
            <v>1.4876624832127141</v>
          </cell>
        </row>
        <row r="22">
          <cell r="A22">
            <v>30</v>
          </cell>
          <cell r="D22">
            <v>1.6004999999999998</v>
          </cell>
          <cell r="E22">
            <v>1.5184813324769464</v>
          </cell>
        </row>
        <row r="23">
          <cell r="A23">
            <v>32</v>
          </cell>
          <cell r="D23">
            <v>1.6538499999999998</v>
          </cell>
          <cell r="E23">
            <v>1.5453801368184212</v>
          </cell>
        </row>
        <row r="24">
          <cell r="A24">
            <v>34</v>
          </cell>
          <cell r="D24">
            <v>1.6004999999999998</v>
          </cell>
          <cell r="E24">
            <v>1.568857511615821</v>
          </cell>
        </row>
        <row r="25">
          <cell r="A25">
            <v>36</v>
          </cell>
          <cell r="D25">
            <v>1.6004999999999998</v>
          </cell>
          <cell r="E25">
            <v>1.5893486501950818</v>
          </cell>
        </row>
        <row r="26">
          <cell r="A26">
            <v>38</v>
          </cell>
          <cell r="D26">
            <v>1.6004999999999998</v>
          </cell>
          <cell r="E26">
            <v>1.60723339088257</v>
          </cell>
        </row>
        <row r="27">
          <cell r="A27">
            <v>40</v>
          </cell>
          <cell r="D27">
            <v>1.6538499999999998</v>
          </cell>
          <cell r="E27">
            <v>1.6228432579585963</v>
          </cell>
        </row>
        <row r="28">
          <cell r="A28">
            <v>42</v>
          </cell>
          <cell r="D28">
            <v>1.6538499999999998</v>
          </cell>
          <cell r="E28">
            <v>1.6364676070273909</v>
          </cell>
        </row>
        <row r="29">
          <cell r="A29">
            <v>44</v>
          </cell>
          <cell r="D29">
            <v>1.7338749999999998</v>
          </cell>
          <cell r="E29">
            <v>1.6483589887184908</v>
          </cell>
        </row>
        <row r="30">
          <cell r="A30">
            <v>46</v>
          </cell>
          <cell r="D30">
            <v>1.7338749999999998</v>
          </cell>
          <cell r="E30">
            <v>1.6587378301449269</v>
          </cell>
        </row>
        <row r="31">
          <cell r="A31">
            <v>48</v>
          </cell>
          <cell r="D31">
            <v>1.7872250000000001</v>
          </cell>
          <cell r="E31">
            <v>1.6677965208970471</v>
          </cell>
        </row>
        <row r="32">
          <cell r="A32">
            <v>50</v>
          </cell>
          <cell r="D32">
            <v>1.7072000000000001</v>
          </cell>
          <cell r="E32">
            <v>1.6757029793128717</v>
          </cell>
        </row>
        <row r="33">
          <cell r="A33">
            <v>52</v>
          </cell>
          <cell r="D33">
            <v>1.7072000000000001</v>
          </cell>
          <cell r="E33">
            <v>1.6826037651318961</v>
          </cell>
        </row>
        <row r="34">
          <cell r="A34">
            <v>54</v>
          </cell>
          <cell r="D34">
            <v>1.7072000000000001</v>
          </cell>
          <cell r="E34">
            <v>1.6886267962307178</v>
          </cell>
        </row>
        <row r="35">
          <cell r="A35">
            <v>56</v>
          </cell>
          <cell r="D35">
            <v>1.7072000000000001</v>
          </cell>
          <cell r="E35">
            <v>1.693883719799822</v>
          </cell>
        </row>
        <row r="36">
          <cell r="A36">
            <v>58</v>
          </cell>
          <cell r="D36">
            <v>1.6538499999999998</v>
          </cell>
          <cell r="E36">
            <v>1.698471981915356</v>
          </cell>
        </row>
        <row r="37">
          <cell r="A37">
            <v>60</v>
          </cell>
          <cell r="D37">
            <v>1.7072000000000001</v>
          </cell>
          <cell r="E37">
            <v>1.7024766338689379</v>
          </cell>
        </row>
        <row r="38">
          <cell r="A38">
            <v>62</v>
          </cell>
          <cell r="D38">
            <v>1.7072000000000001</v>
          </cell>
          <cell r="E38">
            <v>1.705971908738922</v>
          </cell>
        </row>
        <row r="39">
          <cell r="A39">
            <v>64</v>
          </cell>
          <cell r="D39">
            <v>1.7072000000000001</v>
          </cell>
          <cell r="E39">
            <v>1.7090225974275646</v>
          </cell>
        </row>
        <row r="40">
          <cell r="A40">
            <v>66</v>
          </cell>
          <cell r="D40">
            <v>1.7872250000000001</v>
          </cell>
          <cell r="E40">
            <v>1.7116852496712938</v>
          </cell>
        </row>
        <row r="41">
          <cell r="A41">
            <v>68</v>
          </cell>
          <cell r="D41">
            <v>1.6004999999999998</v>
          </cell>
          <cell r="E41">
            <v>1.7140092222868635</v>
          </cell>
        </row>
        <row r="42">
          <cell r="A42">
            <v>70</v>
          </cell>
          <cell r="D42">
            <v>1.7338749999999998</v>
          </cell>
          <cell r="E42">
            <v>1.7160375940844346</v>
          </cell>
        </row>
        <row r="43">
          <cell r="A43">
            <v>72</v>
          </cell>
          <cell r="D43">
            <v>1.7072000000000001</v>
          </cell>
          <cell r="E43">
            <v>1.7178079644070523</v>
          </cell>
        </row>
        <row r="44">
          <cell r="A44">
            <v>74</v>
          </cell>
          <cell r="D44">
            <v>1.7072000000000001</v>
          </cell>
          <cell r="E44">
            <v>1.7193531500988268</v>
          </cell>
        </row>
        <row r="45">
          <cell r="A45">
            <v>76</v>
          </cell>
          <cell r="D45">
            <v>1.6538499999999998</v>
          </cell>
          <cell r="E45">
            <v>1.7207017938213076</v>
          </cell>
        </row>
        <row r="46">
          <cell r="A46">
            <v>78</v>
          </cell>
          <cell r="D46">
            <v>1.7072000000000001</v>
          </cell>
          <cell r="E46">
            <v>1.7218788949942407</v>
          </cell>
        </row>
        <row r="47">
          <cell r="A47">
            <v>80</v>
          </cell>
          <cell r="D47">
            <v>1.7338749999999998</v>
          </cell>
          <cell r="E47">
            <v>1.7229062732026019</v>
          </cell>
        </row>
        <row r="48">
          <cell r="A48">
            <v>82</v>
          </cell>
          <cell r="D48">
            <v>1.6004999999999998</v>
          </cell>
          <cell r="E48">
            <v>1.7238029726599526</v>
          </cell>
        </row>
        <row r="49">
          <cell r="A49">
            <v>84</v>
          </cell>
          <cell r="D49">
            <v>1.7072000000000001</v>
          </cell>
          <cell r="E49">
            <v>1.7245856152255326</v>
          </cell>
        </row>
        <row r="50">
          <cell r="A50">
            <v>86</v>
          </cell>
          <cell r="D50">
            <v>1.7072000000000001</v>
          </cell>
          <cell r="E50">
            <v>1.7252687085188723</v>
          </cell>
        </row>
        <row r="51">
          <cell r="A51">
            <v>88</v>
          </cell>
          <cell r="D51">
            <v>1.6538499999999998</v>
          </cell>
          <cell r="E51">
            <v>1.7258649148433518</v>
          </cell>
        </row>
        <row r="52">
          <cell r="A52">
            <v>90</v>
          </cell>
          <cell r="D52">
            <v>1.7072000000000001</v>
          </cell>
          <cell r="E52">
            <v>1.7263852859036672</v>
          </cell>
        </row>
        <row r="53">
          <cell r="A53">
            <v>92</v>
          </cell>
          <cell r="D53">
            <v>1.7338749999999998</v>
          </cell>
          <cell r="E53">
            <v>1.7268394676680925</v>
          </cell>
        </row>
        <row r="54">
          <cell r="A54">
            <v>94</v>
          </cell>
          <cell r="D54">
            <v>1.7872250000000001</v>
          </cell>
          <cell r="E54">
            <v>1.7272358791730127</v>
          </cell>
        </row>
        <row r="55">
          <cell r="A55">
            <v>96</v>
          </cell>
          <cell r="D55">
            <v>1.4938</v>
          </cell>
          <cell r="E55">
            <v>1.7275818685841724</v>
          </cell>
        </row>
        <row r="56">
          <cell r="A56">
            <v>98</v>
          </cell>
          <cell r="D56">
            <v>1.7338749999999998</v>
          </cell>
          <cell r="E56">
            <v>1.7278838494075064</v>
          </cell>
        </row>
        <row r="57">
          <cell r="A57">
            <v>100</v>
          </cell>
          <cell r="D57">
            <v>1.7872250000000001</v>
          </cell>
          <cell r="E57">
            <v>1.7281474193744473</v>
          </cell>
        </row>
        <row r="58">
          <cell r="A58">
            <v>102</v>
          </cell>
          <cell r="D58">
            <v>1.7872250000000001</v>
          </cell>
          <cell r="E58">
            <v>1.7283774642054612</v>
          </cell>
        </row>
        <row r="59">
          <cell r="A59">
            <v>104</v>
          </cell>
          <cell r="D59">
            <v>1.7872250000000001</v>
          </cell>
          <cell r="E59">
            <v>1.7285782481752376</v>
          </cell>
        </row>
        <row r="60">
          <cell r="A60">
            <v>106</v>
          </cell>
          <cell r="D60">
            <v>1.7072000000000001</v>
          </cell>
          <cell r="E60">
            <v>1.7287534931583197</v>
          </cell>
        </row>
        <row r="61">
          <cell r="A61">
            <v>108</v>
          </cell>
          <cell r="D61">
            <v>1.7338749999999998</v>
          </cell>
          <cell r="E61">
            <v>1.7289064476204197</v>
          </cell>
        </row>
        <row r="62">
          <cell r="A62">
            <v>110</v>
          </cell>
          <cell r="D62">
            <v>1.7338749999999998</v>
          </cell>
          <cell r="E62">
            <v>1.7290399468342905</v>
          </cell>
        </row>
        <row r="63">
          <cell r="A63">
            <v>112</v>
          </cell>
          <cell r="D63">
            <v>1.8138999999999998</v>
          </cell>
          <cell r="E63">
            <v>1.7291564654363598</v>
          </cell>
        </row>
        <row r="64">
          <cell r="A64">
            <v>114</v>
          </cell>
          <cell r="D64">
            <v>1.5204749999999998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B603-369C-D04E-8F24-A13458E9B46F}">
  <dimension ref="A1:F64"/>
  <sheetViews>
    <sheetView tabSelected="1" zoomScale="109" zoomScaleNormal="228" workbookViewId="0">
      <selection activeCell="H19" sqref="H19"/>
    </sheetView>
  </sheetViews>
  <sheetFormatPr baseColWidth="10" defaultColWidth="8.83203125" defaultRowHeight="15" x14ac:dyDescent="0.2"/>
  <cols>
    <col min="1" max="1" width="17.6640625" customWidth="1"/>
    <col min="2" max="2" width="13" bestFit="1" customWidth="1"/>
    <col min="3" max="6" width="13" customWidth="1"/>
    <col min="7" max="28" width="13" bestFit="1" customWidth="1"/>
  </cols>
  <sheetData>
    <row r="1" spans="1:6" x14ac:dyDescent="0.2">
      <c r="A1" s="1" t="s">
        <v>28</v>
      </c>
      <c r="D1" t="s">
        <v>29</v>
      </c>
      <c r="E1">
        <v>0.10249724081198579</v>
      </c>
    </row>
    <row r="2" spans="1:6" x14ac:dyDescent="0.2">
      <c r="A2" s="2" t="s">
        <v>0</v>
      </c>
      <c r="B2" s="2" t="s">
        <v>1</v>
      </c>
      <c r="D2" s="2" t="s">
        <v>2</v>
      </c>
      <c r="E2" s="2">
        <v>1.6274587591044538</v>
      </c>
    </row>
    <row r="3" spans="1:6" x14ac:dyDescent="0.2">
      <c r="A3" s="2" t="s">
        <v>3</v>
      </c>
      <c r="B3" s="2">
        <v>0.97</v>
      </c>
      <c r="D3" s="2" t="s">
        <v>4</v>
      </c>
      <c r="E3" s="2">
        <v>6.8022327270694002E-2</v>
      </c>
    </row>
    <row r="4" spans="1:6" x14ac:dyDescent="0.2">
      <c r="A4" s="2" t="s">
        <v>5</v>
      </c>
      <c r="B4" s="2">
        <v>50</v>
      </c>
      <c r="D4" s="2" t="s">
        <v>30</v>
      </c>
      <c r="E4" s="5">
        <f>SUM(F7:F64)</f>
        <v>0.47519210159669201</v>
      </c>
    </row>
    <row r="6" spans="1:6" x14ac:dyDescent="0.2">
      <c r="A6" s="3" t="s">
        <v>6</v>
      </c>
      <c r="B6" s="3" t="s">
        <v>7</v>
      </c>
      <c r="C6" s="4" t="s">
        <v>8</v>
      </c>
      <c r="D6" s="4" t="s">
        <v>9</v>
      </c>
      <c r="E6" s="2" t="s">
        <v>10</v>
      </c>
      <c r="F6" s="2" t="s">
        <v>31</v>
      </c>
    </row>
    <row r="7" spans="1:6" x14ac:dyDescent="0.2">
      <c r="A7" s="2">
        <v>0</v>
      </c>
      <c r="B7" s="2" t="s">
        <v>11</v>
      </c>
      <c r="C7" s="2">
        <f>B7/32*44</f>
        <v>0</v>
      </c>
      <c r="D7" s="5">
        <f>C7*$B$3/$B$4</f>
        <v>0</v>
      </c>
      <c r="E7" s="5">
        <f>$E$1+$E$2*(1-EXP(-$E$3*A7))</f>
        <v>0.10249724081198579</v>
      </c>
      <c r="F7" s="5">
        <f>(D7-E7)^2</f>
        <v>1.0505684374070205E-2</v>
      </c>
    </row>
    <row r="8" spans="1:6" x14ac:dyDescent="0.2">
      <c r="A8" s="2">
        <v>2</v>
      </c>
      <c r="B8" s="2" t="s">
        <v>12</v>
      </c>
      <c r="C8" s="2">
        <f t="shared" ref="C8:C64" si="0">B8/32*44</f>
        <v>30.25</v>
      </c>
      <c r="D8" s="5">
        <f t="shared" ref="D8:D64" si="1">C8*$B$3/$B$4</f>
        <v>0.58684999999999998</v>
      </c>
      <c r="E8" s="5">
        <f t="shared" ref="E8:E64" si="2">$E$1+$E$2*(1-EXP(-$E$3*A8))</f>
        <v>0.30950404339979726</v>
      </c>
      <c r="F8" s="5">
        <f t="shared" ref="F8:F64" si="3">(D8-E8)^2</f>
        <v>7.6920779642481535E-2</v>
      </c>
    </row>
    <row r="9" spans="1:6" x14ac:dyDescent="0.2">
      <c r="A9" s="2">
        <v>4</v>
      </c>
      <c r="B9" s="2" t="s">
        <v>12</v>
      </c>
      <c r="C9" s="2">
        <f t="shared" si="0"/>
        <v>30.25</v>
      </c>
      <c r="D9" s="5">
        <f t="shared" si="1"/>
        <v>0.58684999999999998</v>
      </c>
      <c r="E9" s="5">
        <f t="shared" si="2"/>
        <v>0.49018033771641334</v>
      </c>
      <c r="F9" s="5">
        <f t="shared" si="3"/>
        <v>9.3450236060226947E-3</v>
      </c>
    </row>
    <row r="10" spans="1:6" x14ac:dyDescent="0.2">
      <c r="A10" s="2">
        <v>6</v>
      </c>
      <c r="B10" s="2" t="s">
        <v>13</v>
      </c>
      <c r="C10" s="2">
        <f t="shared" si="0"/>
        <v>33</v>
      </c>
      <c r="D10" s="5">
        <f t="shared" si="1"/>
        <v>0.64019999999999999</v>
      </c>
      <c r="E10" s="5">
        <f t="shared" si="2"/>
        <v>0.64787526812401208</v>
      </c>
      <c r="F10" s="5">
        <f t="shared" si="3"/>
        <v>5.8909740775476084E-5</v>
      </c>
    </row>
    <row r="11" spans="1:6" x14ac:dyDescent="0.2">
      <c r="A11" s="2">
        <v>8</v>
      </c>
      <c r="B11" s="2" t="s">
        <v>13</v>
      </c>
      <c r="C11" s="2">
        <f t="shared" si="0"/>
        <v>33</v>
      </c>
      <c r="D11" s="5">
        <f t="shared" si="1"/>
        <v>0.64019999999999999</v>
      </c>
      <c r="E11" s="5">
        <f t="shared" si="2"/>
        <v>0.78551198006962808</v>
      </c>
      <c r="F11" s="5">
        <f>(D11-E11)^2</f>
        <v>2.1115571551755991E-2</v>
      </c>
    </row>
    <row r="12" spans="1:6" x14ac:dyDescent="0.2">
      <c r="A12" s="2">
        <v>10</v>
      </c>
      <c r="B12" s="2" t="s">
        <v>18</v>
      </c>
      <c r="C12" s="2">
        <f t="shared" si="0"/>
        <v>44</v>
      </c>
      <c r="D12" s="5">
        <f t="shared" si="1"/>
        <v>0.85360000000000003</v>
      </c>
      <c r="E12" s="5">
        <f t="shared" si="2"/>
        <v>0.90564180558929275</v>
      </c>
      <c r="F12" s="5">
        <f t="shared" si="3"/>
        <v>2.7083495289937391E-3</v>
      </c>
    </row>
    <row r="13" spans="1:6" x14ac:dyDescent="0.2">
      <c r="A13" s="2">
        <v>12</v>
      </c>
      <c r="B13" s="2" t="s">
        <v>18</v>
      </c>
      <c r="C13" s="2">
        <f t="shared" si="0"/>
        <v>44</v>
      </c>
      <c r="D13" s="5">
        <f t="shared" si="1"/>
        <v>0.85360000000000003</v>
      </c>
      <c r="E13" s="5">
        <f t="shared" si="2"/>
        <v>1.0104915566142025</v>
      </c>
      <c r="F13" s="5">
        <f t="shared" si="3"/>
        <v>2.4614960536827511E-2</v>
      </c>
    </row>
    <row r="14" spans="1:6" x14ac:dyDescent="0.2">
      <c r="A14" s="2">
        <v>14</v>
      </c>
      <c r="B14" s="2" t="s">
        <v>15</v>
      </c>
      <c r="C14" s="2">
        <f t="shared" si="0"/>
        <v>49.5</v>
      </c>
      <c r="D14" s="5">
        <f t="shared" si="1"/>
        <v>0.96030000000000004</v>
      </c>
      <c r="E14" s="5">
        <f t="shared" si="2"/>
        <v>1.1020048027412932</v>
      </c>
      <c r="F14" s="5">
        <f t="shared" si="3"/>
        <v>2.0080251119948805E-2</v>
      </c>
    </row>
    <row r="15" spans="1:6" x14ac:dyDescent="0.2">
      <c r="A15" s="2">
        <v>16</v>
      </c>
      <c r="B15" s="2" t="s">
        <v>14</v>
      </c>
      <c r="C15" s="2">
        <f t="shared" si="0"/>
        <v>48.125</v>
      </c>
      <c r="D15" s="5">
        <f t="shared" si="1"/>
        <v>0.93362499999999993</v>
      </c>
      <c r="E15" s="5">
        <f t="shared" si="2"/>
        <v>1.1818778986223499</v>
      </c>
      <c r="F15" s="5">
        <f t="shared" si="3"/>
        <v>6.162950167439879E-2</v>
      </c>
    </row>
    <row r="16" spans="1:6" x14ac:dyDescent="0.2">
      <c r="A16" s="2">
        <v>18</v>
      </c>
      <c r="B16" s="2" t="s">
        <v>19</v>
      </c>
      <c r="C16" s="2">
        <f t="shared" si="0"/>
        <v>66</v>
      </c>
      <c r="D16" s="5">
        <f t="shared" si="1"/>
        <v>1.2804</v>
      </c>
      <c r="E16" s="5">
        <f t="shared" si="2"/>
        <v>1.2515914288009702</v>
      </c>
      <c r="F16" s="5">
        <f t="shared" si="3"/>
        <v>8.2993377452956921E-4</v>
      </c>
    </row>
    <row r="17" spans="1:6" x14ac:dyDescent="0.2">
      <c r="A17" s="2">
        <v>20</v>
      </c>
      <c r="B17" s="2" t="s">
        <v>16</v>
      </c>
      <c r="C17" s="2">
        <f t="shared" si="0"/>
        <v>67.375</v>
      </c>
      <c r="D17" s="5">
        <f t="shared" si="1"/>
        <v>1.3070750000000002</v>
      </c>
      <c r="E17" s="5">
        <f t="shared" si="2"/>
        <v>1.3124376528812618</v>
      </c>
      <c r="F17" s="5">
        <f t="shared" si="3"/>
        <v>2.8758045924903201E-5</v>
      </c>
    </row>
    <row r="18" spans="1:6" x14ac:dyDescent="0.2">
      <c r="A18" s="2">
        <v>22</v>
      </c>
      <c r="B18" s="2" t="s">
        <v>17</v>
      </c>
      <c r="C18" s="2">
        <f t="shared" si="0"/>
        <v>74.25</v>
      </c>
      <c r="D18" s="5">
        <f t="shared" si="1"/>
        <v>1.4404499999999998</v>
      </c>
      <c r="E18" s="5">
        <f t="shared" si="2"/>
        <v>1.3655444597714468</v>
      </c>
      <c r="F18" s="5">
        <f t="shared" si="3"/>
        <v>5.6108399569313721E-3</v>
      </c>
    </row>
    <row r="19" spans="1:6" x14ac:dyDescent="0.2">
      <c r="A19" s="2">
        <v>24</v>
      </c>
      <c r="B19" s="2" t="s">
        <v>20</v>
      </c>
      <c r="C19" s="2">
        <f t="shared" si="0"/>
        <v>77</v>
      </c>
      <c r="D19" s="5">
        <f t="shared" si="1"/>
        <v>1.4938</v>
      </c>
      <c r="E19" s="5">
        <f t="shared" si="2"/>
        <v>1.4118962750352788</v>
      </c>
      <c r="F19" s="5">
        <f t="shared" si="3"/>
        <v>6.708220163096695E-3</v>
      </c>
    </row>
    <row r="20" spans="1:6" x14ac:dyDescent="0.2">
      <c r="A20" s="2">
        <v>26</v>
      </c>
      <c r="B20" s="2" t="s">
        <v>21</v>
      </c>
      <c r="C20" s="2">
        <f t="shared" si="0"/>
        <v>78.375</v>
      </c>
      <c r="D20" s="5">
        <f t="shared" si="1"/>
        <v>1.5204749999999998</v>
      </c>
      <c r="E20" s="5">
        <f t="shared" si="2"/>
        <v>1.452352308904818</v>
      </c>
      <c r="F20" s="5">
        <f t="shared" si="3"/>
        <v>4.6407010420495571E-3</v>
      </c>
    </row>
    <row r="21" spans="1:6" x14ac:dyDescent="0.2">
      <c r="A21" s="2">
        <v>28</v>
      </c>
      <c r="B21" s="2" t="s">
        <v>23</v>
      </c>
      <c r="C21" s="2">
        <f t="shared" si="0"/>
        <v>82.5</v>
      </c>
      <c r="D21" s="5">
        <f t="shared" si="1"/>
        <v>1.6004999999999998</v>
      </c>
      <c r="E21" s="5">
        <f t="shared" si="2"/>
        <v>1.4876624832127141</v>
      </c>
      <c r="F21" s="5">
        <f t="shared" si="3"/>
        <v>1.2732305194720983E-2</v>
      </c>
    </row>
    <row r="22" spans="1:6" x14ac:dyDescent="0.2">
      <c r="A22" s="2">
        <v>30</v>
      </c>
      <c r="B22" s="2" t="s">
        <v>23</v>
      </c>
      <c r="C22" s="2">
        <f t="shared" si="0"/>
        <v>82.5</v>
      </c>
      <c r="D22" s="5">
        <f t="shared" si="1"/>
        <v>1.6004999999999998</v>
      </c>
      <c r="E22" s="5">
        <f t="shared" si="2"/>
        <v>1.5184813324769464</v>
      </c>
      <c r="F22" s="5">
        <f t="shared" si="3"/>
        <v>6.7270618222571785E-3</v>
      </c>
    </row>
    <row r="23" spans="1:6" x14ac:dyDescent="0.2">
      <c r="A23" s="2">
        <v>32</v>
      </c>
      <c r="B23" s="2" t="s">
        <v>22</v>
      </c>
      <c r="C23" s="2">
        <f t="shared" si="0"/>
        <v>85.25</v>
      </c>
      <c r="D23" s="5">
        <f t="shared" si="1"/>
        <v>1.6538499999999998</v>
      </c>
      <c r="E23" s="5">
        <f t="shared" si="2"/>
        <v>1.5453801368184212</v>
      </c>
      <c r="F23" s="5">
        <f t="shared" si="3"/>
        <v>1.1765711218630378E-2</v>
      </c>
    </row>
    <row r="24" spans="1:6" x14ac:dyDescent="0.2">
      <c r="A24" s="2">
        <v>34</v>
      </c>
      <c r="B24" s="2" t="s">
        <v>23</v>
      </c>
      <c r="C24" s="2">
        <f t="shared" si="0"/>
        <v>82.5</v>
      </c>
      <c r="D24" s="5">
        <f t="shared" si="1"/>
        <v>1.6004999999999998</v>
      </c>
      <c r="E24" s="5">
        <f t="shared" si="2"/>
        <v>1.568857511615821</v>
      </c>
      <c r="F24" s="5">
        <f t="shared" si="3"/>
        <v>1.0012470711428917E-3</v>
      </c>
    </row>
    <row r="25" spans="1:6" x14ac:dyDescent="0.2">
      <c r="A25" s="2">
        <v>36</v>
      </c>
      <c r="B25" s="2" t="s">
        <v>23</v>
      </c>
      <c r="C25" s="2">
        <f t="shared" si="0"/>
        <v>82.5</v>
      </c>
      <c r="D25" s="5">
        <f t="shared" si="1"/>
        <v>1.6004999999999998</v>
      </c>
      <c r="E25" s="5">
        <f t="shared" si="2"/>
        <v>1.5893486501950818</v>
      </c>
      <c r="F25" s="5">
        <f t="shared" si="3"/>
        <v>1.2435260247164591E-4</v>
      </c>
    </row>
    <row r="26" spans="1:6" x14ac:dyDescent="0.2">
      <c r="A26" s="2">
        <v>38</v>
      </c>
      <c r="B26" s="2" t="s">
        <v>23</v>
      </c>
      <c r="C26" s="2">
        <f t="shared" si="0"/>
        <v>82.5</v>
      </c>
      <c r="D26" s="5">
        <f t="shared" si="1"/>
        <v>1.6004999999999998</v>
      </c>
      <c r="E26" s="5">
        <f t="shared" si="2"/>
        <v>1.60723339088257</v>
      </c>
      <c r="F26" s="5">
        <f t="shared" si="3"/>
        <v>4.5338552777479354E-5</v>
      </c>
    </row>
    <row r="27" spans="1:6" x14ac:dyDescent="0.2">
      <c r="A27" s="2">
        <v>40</v>
      </c>
      <c r="B27" s="2" t="s">
        <v>22</v>
      </c>
      <c r="C27" s="2">
        <f t="shared" si="0"/>
        <v>85.25</v>
      </c>
      <c r="D27" s="5">
        <f t="shared" si="1"/>
        <v>1.6538499999999998</v>
      </c>
      <c r="E27" s="5">
        <f t="shared" si="2"/>
        <v>1.6228432579585963</v>
      </c>
      <c r="F27" s="5">
        <f t="shared" si="3"/>
        <v>9.6141805202214073E-4</v>
      </c>
    </row>
    <row r="28" spans="1:6" x14ac:dyDescent="0.2">
      <c r="A28" s="2">
        <v>42</v>
      </c>
      <c r="B28" s="2" t="s">
        <v>22</v>
      </c>
      <c r="C28" s="2">
        <f t="shared" si="0"/>
        <v>85.25</v>
      </c>
      <c r="D28" s="5">
        <f t="shared" si="1"/>
        <v>1.6538499999999998</v>
      </c>
      <c r="E28" s="5">
        <f t="shared" si="2"/>
        <v>1.6364676070273909</v>
      </c>
      <c r="F28" s="5">
        <f t="shared" si="3"/>
        <v>3.0214758545420351E-4</v>
      </c>
    </row>
    <row r="29" spans="1:6" x14ac:dyDescent="0.2">
      <c r="A29" s="2">
        <v>44</v>
      </c>
      <c r="B29" s="2" t="s">
        <v>25</v>
      </c>
      <c r="C29" s="2">
        <f t="shared" si="0"/>
        <v>89.375</v>
      </c>
      <c r="D29" s="5">
        <f t="shared" si="1"/>
        <v>1.7338749999999998</v>
      </c>
      <c r="E29" s="5">
        <f t="shared" si="2"/>
        <v>1.6483589887184908</v>
      </c>
      <c r="F29" s="5">
        <f t="shared" si="3"/>
        <v>7.3129881854991719E-3</v>
      </c>
    </row>
    <row r="30" spans="1:6" x14ac:dyDescent="0.2">
      <c r="A30" s="2">
        <v>46</v>
      </c>
      <c r="B30" s="2" t="s">
        <v>25</v>
      </c>
      <c r="C30" s="2">
        <f t="shared" si="0"/>
        <v>89.375</v>
      </c>
      <c r="D30" s="5">
        <f t="shared" si="1"/>
        <v>1.7338749999999998</v>
      </c>
      <c r="E30" s="5">
        <f t="shared" si="2"/>
        <v>1.6587378301449269</v>
      </c>
      <c r="F30" s="5">
        <f t="shared" si="3"/>
        <v>5.6455942938300769E-3</v>
      </c>
    </row>
    <row r="31" spans="1:6" x14ac:dyDescent="0.2">
      <c r="A31" s="2">
        <v>48</v>
      </c>
      <c r="B31" s="2" t="s">
        <v>27</v>
      </c>
      <c r="C31" s="2">
        <f t="shared" si="0"/>
        <v>92.125</v>
      </c>
      <c r="D31" s="5">
        <f t="shared" si="1"/>
        <v>1.7872250000000001</v>
      </c>
      <c r="E31" s="5">
        <f t="shared" si="2"/>
        <v>1.6677965208970471</v>
      </c>
      <c r="F31" s="5">
        <f t="shared" si="3"/>
        <v>1.4263161620844471E-2</v>
      </c>
    </row>
    <row r="32" spans="1:6" x14ac:dyDescent="0.2">
      <c r="A32" s="2">
        <v>50</v>
      </c>
      <c r="B32" s="2" t="s">
        <v>26</v>
      </c>
      <c r="C32" s="2">
        <f t="shared" si="0"/>
        <v>88</v>
      </c>
      <c r="D32" s="5">
        <f t="shared" si="1"/>
        <v>1.7072000000000001</v>
      </c>
      <c r="E32" s="5">
        <f t="shared" si="2"/>
        <v>1.6757029793128717</v>
      </c>
      <c r="F32" s="5">
        <f t="shared" si="3"/>
        <v>9.9206231216539069E-4</v>
      </c>
    </row>
    <row r="33" spans="1:6" x14ac:dyDescent="0.2">
      <c r="A33" s="2">
        <v>52</v>
      </c>
      <c r="B33" s="2" t="s">
        <v>26</v>
      </c>
      <c r="C33" s="2">
        <f t="shared" si="0"/>
        <v>88</v>
      </c>
      <c r="D33" s="5">
        <f t="shared" si="1"/>
        <v>1.7072000000000001</v>
      </c>
      <c r="E33" s="5">
        <f t="shared" si="2"/>
        <v>1.6826037651318961</v>
      </c>
      <c r="F33" s="5">
        <f t="shared" si="3"/>
        <v>6.0497476968693093E-4</v>
      </c>
    </row>
    <row r="34" spans="1:6" x14ac:dyDescent="0.2">
      <c r="A34" s="2">
        <v>54</v>
      </c>
      <c r="B34" s="2" t="s">
        <v>26</v>
      </c>
      <c r="C34" s="2">
        <f t="shared" si="0"/>
        <v>88</v>
      </c>
      <c r="D34" s="5">
        <f t="shared" si="1"/>
        <v>1.7072000000000001</v>
      </c>
      <c r="E34" s="5">
        <f t="shared" si="2"/>
        <v>1.6886267962307178</v>
      </c>
      <c r="F34" s="5">
        <f t="shared" si="3"/>
        <v>3.4496389825528173E-4</v>
      </c>
    </row>
    <row r="35" spans="1:6" x14ac:dyDescent="0.2">
      <c r="A35" s="2">
        <v>56</v>
      </c>
      <c r="B35" s="2" t="s">
        <v>26</v>
      </c>
      <c r="C35" s="2">
        <f t="shared" si="0"/>
        <v>88</v>
      </c>
      <c r="D35" s="5">
        <f t="shared" si="1"/>
        <v>1.7072000000000001</v>
      </c>
      <c r="E35" s="5">
        <f t="shared" si="2"/>
        <v>1.693883719799822</v>
      </c>
      <c r="F35" s="5">
        <f t="shared" si="3"/>
        <v>1.7732331836965408E-4</v>
      </c>
    </row>
    <row r="36" spans="1:6" x14ac:dyDescent="0.2">
      <c r="A36" s="2">
        <v>58</v>
      </c>
      <c r="B36" s="2" t="s">
        <v>22</v>
      </c>
      <c r="C36" s="2">
        <f t="shared" si="0"/>
        <v>85.25</v>
      </c>
      <c r="D36" s="5">
        <f t="shared" si="1"/>
        <v>1.6538499999999998</v>
      </c>
      <c r="E36" s="5">
        <f t="shared" si="2"/>
        <v>1.698471981915356</v>
      </c>
      <c r="F36" s="5">
        <f t="shared" si="3"/>
        <v>1.9911212700543719E-3</v>
      </c>
    </row>
    <row r="37" spans="1:6" x14ac:dyDescent="0.2">
      <c r="A37" s="2">
        <v>60</v>
      </c>
      <c r="B37" s="2" t="s">
        <v>26</v>
      </c>
      <c r="C37" s="2">
        <f t="shared" si="0"/>
        <v>88</v>
      </c>
      <c r="D37" s="5">
        <f t="shared" si="1"/>
        <v>1.7072000000000001</v>
      </c>
      <c r="E37" s="5">
        <f t="shared" si="2"/>
        <v>1.7024766338689379</v>
      </c>
      <c r="F37" s="5">
        <f t="shared" si="3"/>
        <v>2.231018760806519E-5</v>
      </c>
    </row>
    <row r="38" spans="1:6" x14ac:dyDescent="0.2">
      <c r="A38" s="2">
        <v>62</v>
      </c>
      <c r="B38" s="2" t="s">
        <v>26</v>
      </c>
      <c r="C38" s="2">
        <f t="shared" si="0"/>
        <v>88</v>
      </c>
      <c r="D38" s="5">
        <f t="shared" si="1"/>
        <v>1.7072000000000001</v>
      </c>
      <c r="E38" s="5">
        <f t="shared" si="2"/>
        <v>1.705971908738922</v>
      </c>
      <c r="F38" s="5">
        <f t="shared" si="3"/>
        <v>1.5082081455362377E-6</v>
      </c>
    </row>
    <row r="39" spans="1:6" x14ac:dyDescent="0.2">
      <c r="A39" s="2">
        <v>64</v>
      </c>
      <c r="B39" s="2" t="s">
        <v>26</v>
      </c>
      <c r="C39" s="2">
        <f t="shared" si="0"/>
        <v>88</v>
      </c>
      <c r="D39" s="5">
        <f t="shared" si="1"/>
        <v>1.7072000000000001</v>
      </c>
      <c r="E39" s="5">
        <f t="shared" si="2"/>
        <v>1.7090225974275646</v>
      </c>
      <c r="F39" s="5">
        <f t="shared" si="3"/>
        <v>3.3218613829648084E-6</v>
      </c>
    </row>
    <row r="40" spans="1:6" x14ac:dyDescent="0.2">
      <c r="A40" s="2">
        <v>66</v>
      </c>
      <c r="B40" s="2" t="s">
        <v>27</v>
      </c>
      <c r="C40" s="2">
        <f t="shared" si="0"/>
        <v>92.125</v>
      </c>
      <c r="D40" s="5">
        <f t="shared" si="1"/>
        <v>1.7872250000000001</v>
      </c>
      <c r="E40" s="5">
        <f t="shared" si="2"/>
        <v>1.7116852496712938</v>
      </c>
      <c r="F40" s="5">
        <f t="shared" si="3"/>
        <v>5.7062538797232835E-3</v>
      </c>
    </row>
    <row r="41" spans="1:6" x14ac:dyDescent="0.2">
      <c r="A41" s="2">
        <v>68</v>
      </c>
      <c r="B41" s="2" t="s">
        <v>23</v>
      </c>
      <c r="C41" s="2">
        <f t="shared" si="0"/>
        <v>82.5</v>
      </c>
      <c r="D41" s="5">
        <f t="shared" si="1"/>
        <v>1.6004999999999998</v>
      </c>
      <c r="E41" s="5">
        <f t="shared" si="2"/>
        <v>1.7140092222868635</v>
      </c>
      <c r="F41" s="5">
        <f t="shared" si="3"/>
        <v>1.2884343544168626E-2</v>
      </c>
    </row>
    <row r="42" spans="1:6" x14ac:dyDescent="0.2">
      <c r="A42" s="2">
        <v>70</v>
      </c>
      <c r="B42" s="2" t="s">
        <v>25</v>
      </c>
      <c r="C42" s="2">
        <f t="shared" si="0"/>
        <v>89.375</v>
      </c>
      <c r="D42" s="5">
        <f t="shared" si="1"/>
        <v>1.7338749999999998</v>
      </c>
      <c r="E42" s="5">
        <f t="shared" si="2"/>
        <v>1.7160375940844346</v>
      </c>
      <c r="F42" s="5">
        <f t="shared" si="3"/>
        <v>3.1817304979664266E-4</v>
      </c>
    </row>
    <row r="43" spans="1:6" x14ac:dyDescent="0.2">
      <c r="A43" s="2">
        <v>72</v>
      </c>
      <c r="B43" s="2" t="s">
        <v>26</v>
      </c>
      <c r="C43" s="2">
        <f t="shared" si="0"/>
        <v>88</v>
      </c>
      <c r="D43" s="5">
        <f t="shared" si="1"/>
        <v>1.7072000000000001</v>
      </c>
      <c r="E43" s="5">
        <f t="shared" si="2"/>
        <v>1.7178079644070523</v>
      </c>
      <c r="F43" s="5">
        <f t="shared" si="3"/>
        <v>1.1252890886128741E-4</v>
      </c>
    </row>
    <row r="44" spans="1:6" x14ac:dyDescent="0.2">
      <c r="A44" s="2">
        <v>74</v>
      </c>
      <c r="B44" s="2" t="s">
        <v>26</v>
      </c>
      <c r="C44" s="2">
        <f t="shared" si="0"/>
        <v>88</v>
      </c>
      <c r="D44" s="5">
        <f t="shared" si="1"/>
        <v>1.7072000000000001</v>
      </c>
      <c r="E44" s="5">
        <f t="shared" si="2"/>
        <v>1.7193531500988268</v>
      </c>
      <c r="F44" s="5">
        <f t="shared" si="3"/>
        <v>1.4769905732461342E-4</v>
      </c>
    </row>
    <row r="45" spans="1:6" x14ac:dyDescent="0.2">
      <c r="A45" s="2">
        <v>76</v>
      </c>
      <c r="B45" s="2" t="s">
        <v>22</v>
      </c>
      <c r="C45" s="2">
        <f t="shared" si="0"/>
        <v>85.25</v>
      </c>
      <c r="D45" s="5">
        <f t="shared" si="1"/>
        <v>1.6538499999999998</v>
      </c>
      <c r="E45" s="5">
        <f t="shared" si="2"/>
        <v>1.7207017938213076</v>
      </c>
      <c r="F45" s="5">
        <f t="shared" si="3"/>
        <v>4.4691623371266465E-3</v>
      </c>
    </row>
    <row r="46" spans="1:6" x14ac:dyDescent="0.2">
      <c r="A46" s="2">
        <v>78</v>
      </c>
      <c r="B46" s="2" t="s">
        <v>26</v>
      </c>
      <c r="C46" s="2">
        <f t="shared" si="0"/>
        <v>88</v>
      </c>
      <c r="D46" s="5">
        <f t="shared" si="1"/>
        <v>1.7072000000000001</v>
      </c>
      <c r="E46" s="5">
        <f t="shared" si="2"/>
        <v>1.7218788949942407</v>
      </c>
      <c r="F46" s="5">
        <f t="shared" si="3"/>
        <v>2.1546995825194433E-4</v>
      </c>
    </row>
    <row r="47" spans="1:6" x14ac:dyDescent="0.2">
      <c r="A47" s="2">
        <v>80</v>
      </c>
      <c r="B47" s="2" t="s">
        <v>25</v>
      </c>
      <c r="C47" s="2">
        <f t="shared" si="0"/>
        <v>89.375</v>
      </c>
      <c r="D47" s="5">
        <f t="shared" si="1"/>
        <v>1.7338749999999998</v>
      </c>
      <c r="E47" s="5">
        <f t="shared" si="2"/>
        <v>1.7229062732026019</v>
      </c>
      <c r="F47" s="5">
        <f t="shared" si="3"/>
        <v>1.20312967555955E-4</v>
      </c>
    </row>
    <row r="48" spans="1:6" x14ac:dyDescent="0.2">
      <c r="A48" s="2">
        <v>82</v>
      </c>
      <c r="B48" s="2" t="s">
        <v>23</v>
      </c>
      <c r="C48" s="2">
        <f t="shared" si="0"/>
        <v>82.5</v>
      </c>
      <c r="D48" s="5">
        <f t="shared" si="1"/>
        <v>1.6004999999999998</v>
      </c>
      <c r="E48" s="5">
        <f t="shared" si="2"/>
        <v>1.7238029726599526</v>
      </c>
      <c r="F48" s="5">
        <f t="shared" si="3"/>
        <v>1.5203623066781073E-2</v>
      </c>
    </row>
    <row r="49" spans="1:6" x14ac:dyDescent="0.2">
      <c r="A49" s="2">
        <v>84</v>
      </c>
      <c r="B49" s="2" t="s">
        <v>26</v>
      </c>
      <c r="C49" s="2">
        <f t="shared" si="0"/>
        <v>88</v>
      </c>
      <c r="D49" s="5">
        <f t="shared" si="1"/>
        <v>1.7072000000000001</v>
      </c>
      <c r="E49" s="5">
        <f t="shared" si="2"/>
        <v>1.7245856152255326</v>
      </c>
      <c r="F49" s="5">
        <f t="shared" si="3"/>
        <v>3.0225961677026754E-4</v>
      </c>
    </row>
    <row r="50" spans="1:6" x14ac:dyDescent="0.2">
      <c r="A50" s="2">
        <v>86</v>
      </c>
      <c r="B50" s="2" t="s">
        <v>26</v>
      </c>
      <c r="C50" s="2">
        <f t="shared" si="0"/>
        <v>88</v>
      </c>
      <c r="D50" s="5">
        <f t="shared" si="1"/>
        <v>1.7072000000000001</v>
      </c>
      <c r="E50" s="5">
        <f t="shared" si="2"/>
        <v>1.7252687085188723</v>
      </c>
      <c r="F50" s="5">
        <f t="shared" si="3"/>
        <v>3.2647822753996522E-4</v>
      </c>
    </row>
    <row r="51" spans="1:6" x14ac:dyDescent="0.2">
      <c r="A51" s="2">
        <v>88</v>
      </c>
      <c r="B51" s="2" t="s">
        <v>22</v>
      </c>
      <c r="C51" s="2">
        <f t="shared" si="0"/>
        <v>85.25</v>
      </c>
      <c r="D51" s="5">
        <f t="shared" si="1"/>
        <v>1.6538499999999998</v>
      </c>
      <c r="E51" s="5">
        <f t="shared" si="2"/>
        <v>1.7258649148433518</v>
      </c>
      <c r="F51" s="5">
        <f t="shared" si="3"/>
        <v>5.1861479598952383E-3</v>
      </c>
    </row>
    <row r="52" spans="1:6" x14ac:dyDescent="0.2">
      <c r="A52" s="2">
        <v>90</v>
      </c>
      <c r="B52" s="2" t="s">
        <v>26</v>
      </c>
      <c r="C52" s="2">
        <f t="shared" si="0"/>
        <v>88</v>
      </c>
      <c r="D52" s="5">
        <f t="shared" si="1"/>
        <v>1.7072000000000001</v>
      </c>
      <c r="E52" s="5">
        <f t="shared" si="2"/>
        <v>1.7263852859036672</v>
      </c>
      <c r="F52" s="5">
        <f t="shared" si="3"/>
        <v>3.6807519520545108E-4</v>
      </c>
    </row>
    <row r="53" spans="1:6" x14ac:dyDescent="0.2">
      <c r="A53" s="2">
        <v>92</v>
      </c>
      <c r="B53" s="2" t="s">
        <v>25</v>
      </c>
      <c r="C53" s="2">
        <f t="shared" si="0"/>
        <v>89.375</v>
      </c>
      <c r="D53" s="5">
        <f t="shared" si="1"/>
        <v>1.7338749999999998</v>
      </c>
      <c r="E53" s="5">
        <f t="shared" si="2"/>
        <v>1.7268394676680925</v>
      </c>
      <c r="F53" s="5">
        <f t="shared" si="3"/>
        <v>4.9498715193313615E-5</v>
      </c>
    </row>
    <row r="54" spans="1:6" x14ac:dyDescent="0.2">
      <c r="A54" s="2">
        <v>94</v>
      </c>
      <c r="B54" s="2" t="s">
        <v>27</v>
      </c>
      <c r="C54" s="2">
        <f t="shared" si="0"/>
        <v>92.125</v>
      </c>
      <c r="D54" s="5">
        <f t="shared" si="1"/>
        <v>1.7872250000000001</v>
      </c>
      <c r="E54" s="5">
        <f t="shared" si="2"/>
        <v>1.7272358791730127</v>
      </c>
      <c r="F54" s="5">
        <f t="shared" si="3"/>
        <v>3.5986946175948905E-3</v>
      </c>
    </row>
    <row r="55" spans="1:6" x14ac:dyDescent="0.2">
      <c r="A55" s="2">
        <v>96</v>
      </c>
      <c r="B55" s="2" t="s">
        <v>20</v>
      </c>
      <c r="C55" s="2">
        <f t="shared" si="0"/>
        <v>77</v>
      </c>
      <c r="D55" s="5">
        <f t="shared" si="1"/>
        <v>1.4938</v>
      </c>
      <c r="E55" s="5">
        <f t="shared" si="2"/>
        <v>1.7275818685841724</v>
      </c>
      <c r="F55" s="5">
        <f t="shared" si="3"/>
        <v>5.4653962078707242E-2</v>
      </c>
    </row>
    <row r="56" spans="1:6" x14ac:dyDescent="0.2">
      <c r="A56" s="2">
        <v>98</v>
      </c>
      <c r="B56" s="2" t="s">
        <v>25</v>
      </c>
      <c r="C56" s="2">
        <f t="shared" si="0"/>
        <v>89.375</v>
      </c>
      <c r="D56" s="5">
        <f t="shared" si="1"/>
        <v>1.7338749999999998</v>
      </c>
      <c r="E56" s="5">
        <f t="shared" si="2"/>
        <v>1.7278838494075064</v>
      </c>
      <c r="F56" s="5">
        <f t="shared" si="3"/>
        <v>3.5893885421934546E-5</v>
      </c>
    </row>
    <row r="57" spans="1:6" x14ac:dyDescent="0.2">
      <c r="A57" s="2">
        <v>100</v>
      </c>
      <c r="B57" s="2" t="s">
        <v>27</v>
      </c>
      <c r="C57" s="2">
        <f t="shared" si="0"/>
        <v>92.125</v>
      </c>
      <c r="D57" s="5">
        <f t="shared" si="1"/>
        <v>1.7872250000000001</v>
      </c>
      <c r="E57" s="5">
        <f t="shared" si="2"/>
        <v>1.7281474193744473</v>
      </c>
      <c r="F57" s="5">
        <f t="shared" si="3"/>
        <v>3.4901605325686909E-3</v>
      </c>
    </row>
    <row r="58" spans="1:6" x14ac:dyDescent="0.2">
      <c r="A58" s="2">
        <v>102</v>
      </c>
      <c r="B58" s="2" t="s">
        <v>27</v>
      </c>
      <c r="C58" s="2">
        <f t="shared" si="0"/>
        <v>92.125</v>
      </c>
      <c r="D58" s="5">
        <f t="shared" si="1"/>
        <v>1.7872250000000001</v>
      </c>
      <c r="E58" s="5">
        <f t="shared" si="2"/>
        <v>1.7283774642054612</v>
      </c>
      <c r="F58" s="5">
        <f t="shared" si="3"/>
        <v>3.4630324690895289E-3</v>
      </c>
    </row>
    <row r="59" spans="1:6" x14ac:dyDescent="0.2">
      <c r="A59" s="2">
        <v>104</v>
      </c>
      <c r="B59" s="2" t="s">
        <v>27</v>
      </c>
      <c r="C59" s="2">
        <f t="shared" si="0"/>
        <v>92.125</v>
      </c>
      <c r="D59" s="5">
        <f t="shared" si="1"/>
        <v>1.7872250000000001</v>
      </c>
      <c r="E59" s="5">
        <f t="shared" si="2"/>
        <v>1.7285782481752376</v>
      </c>
      <c r="F59" s="5">
        <f t="shared" si="3"/>
        <v>3.4394414995952746E-3</v>
      </c>
    </row>
    <row r="60" spans="1:6" x14ac:dyDescent="0.2">
      <c r="A60" s="2">
        <v>106</v>
      </c>
      <c r="B60" s="2" t="s">
        <v>26</v>
      </c>
      <c r="C60" s="2">
        <f t="shared" si="0"/>
        <v>88</v>
      </c>
      <c r="D60" s="5">
        <f t="shared" si="1"/>
        <v>1.7072000000000001</v>
      </c>
      <c r="E60" s="5">
        <f t="shared" si="2"/>
        <v>1.7287534931583197</v>
      </c>
      <c r="F60" s="5">
        <f t="shared" si="3"/>
        <v>4.6455306732573281E-4</v>
      </c>
    </row>
    <row r="61" spans="1:6" x14ac:dyDescent="0.2">
      <c r="A61" s="2">
        <v>108</v>
      </c>
      <c r="B61" s="2" t="s">
        <v>25</v>
      </c>
      <c r="C61" s="2">
        <f t="shared" si="0"/>
        <v>89.375</v>
      </c>
      <c r="D61" s="5">
        <f t="shared" si="1"/>
        <v>1.7338749999999998</v>
      </c>
      <c r="E61" s="5">
        <f t="shared" si="2"/>
        <v>1.7289064476204197</v>
      </c>
      <c r="F61" s="5">
        <f t="shared" si="3"/>
        <v>2.4686512748631671E-5</v>
      </c>
    </row>
    <row r="62" spans="1:6" x14ac:dyDescent="0.2">
      <c r="A62" s="2">
        <v>110</v>
      </c>
      <c r="B62" s="2" t="s">
        <v>25</v>
      </c>
      <c r="C62" s="2">
        <f t="shared" si="0"/>
        <v>89.375</v>
      </c>
      <c r="D62" s="5">
        <f t="shared" si="1"/>
        <v>1.7338749999999998</v>
      </c>
      <c r="E62" s="5">
        <f t="shared" si="2"/>
        <v>1.7290399468342905</v>
      </c>
      <c r="F62" s="5">
        <f t="shared" si="3"/>
        <v>2.3377739115235653E-5</v>
      </c>
    </row>
    <row r="63" spans="1:6" x14ac:dyDescent="0.2">
      <c r="A63" s="2">
        <v>112</v>
      </c>
      <c r="B63" s="2" t="s">
        <v>24</v>
      </c>
      <c r="C63" s="2">
        <f t="shared" si="0"/>
        <v>93.5</v>
      </c>
      <c r="D63" s="5">
        <f t="shared" si="1"/>
        <v>1.8138999999999998</v>
      </c>
      <c r="E63" s="5">
        <f t="shared" si="2"/>
        <v>1.7291564654363598</v>
      </c>
      <c r="F63" s="5">
        <f t="shared" si="3"/>
        <v>7.1814666503388531E-3</v>
      </c>
    </row>
    <row r="64" spans="1:6" x14ac:dyDescent="0.2">
      <c r="A64" s="2">
        <v>114</v>
      </c>
      <c r="B64" s="2" t="s">
        <v>21</v>
      </c>
      <c r="C64" s="2">
        <f t="shared" si="0"/>
        <v>78.375</v>
      </c>
      <c r="D64" s="5">
        <f t="shared" si="1"/>
        <v>1.5204749999999998</v>
      </c>
      <c r="E64" s="5">
        <f t="shared" si="2"/>
        <v>1.7292581632983512</v>
      </c>
      <c r="F64" s="5">
        <f t="shared" si="3"/>
        <v>4.3590409276866089E-2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Qian</dc:creator>
  <cp:lastModifiedBy>Zhao, Qian</cp:lastModifiedBy>
  <dcterms:created xsi:type="dcterms:W3CDTF">2023-10-19T22:56:19Z</dcterms:created>
  <dcterms:modified xsi:type="dcterms:W3CDTF">2023-11-03T05:48:38Z</dcterms:modified>
</cp:coreProperties>
</file>