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nnl-my.sharepoint.com/personal/arjun_chakrawal_pnnl_gov/Documents/Collab/Andrew Townsend/scripts/millennial/"/>
    </mc:Choice>
  </mc:AlternateContent>
  <xr:revisionPtr revIDLastSave="36" documentId="13_ncr:1_{259EDC46-E9C5-4B31-8798-C27F5292938E}" xr6:coauthVersionLast="47" xr6:coauthVersionMax="47" xr10:uidLastSave="{91805388-D590-4D81-ABDA-E48E28A9558F}"/>
  <bookViews>
    <workbookView xWindow="14295" yWindow="0" windowWidth="14610" windowHeight="15585" xr2:uid="{47364C16-86B8-4CCF-9890-0F1DFE0E0C36}"/>
  </bookViews>
  <sheets>
    <sheet name="Sheet1" sheetId="1" r:id="rId1"/>
    <sheet name="Sheet2" sheetId="2" r:id="rId2"/>
  </sheets>
  <definedNames>
    <definedName name="_xlnm._FilterDatabase" localSheetId="0" hidden="1">Sheet1!$A$1:$P$16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2" i="1"/>
  <c r="N3" i="1"/>
  <c r="N4" i="1"/>
  <c r="N5" i="1"/>
  <c r="N13" i="1"/>
  <c r="N14" i="1"/>
  <c r="N15" i="1"/>
  <c r="N16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tc={7C9D975C-33FB-43EA-99A1-614F086718AE}</author>
    <author>tc={4AAE743D-1667-4A07-8E1C-87D6E6085C38}</author>
    <author>tc={9ECF7220-25D8-4D23-8049-52C28574A879}</author>
  </authors>
  <commentList>
    <comment ref="O1" authorId="0" shapeId="0" xr:uid="{7C9D975C-33FB-43EA-99A1-614F086718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Ratio of theta_opt/theta_s
Source Yan 2018 Nat Comm https://static-content.springer.com/esm/art%3A10.1038%2Fs41467-018-04971-6/MediaObjects/41467_2018_4971_MOESM4_ESM.xlsx
</t>
      </text>
    </comment>
    <comment ref="P1" authorId="1" shapeId="0" xr:uid="{4AAE743D-1667-4A07-8E1C-87D6E6085C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 Yan 2018 Nat Comm https://static-content.springer.com/esm/art%3A10.1038%2Fs41467-018-04971-6/MediaObjects/41467_2018_4971_MOESM4_ESM.xlsx
</t>
      </text>
    </comment>
    <comment ref="P9" authorId="2" shapeId="0" xr:uid="{9ECF7220-25D8-4D23-8049-52C28574A87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values was not available based on Table 1 in Yan  2018 Nat Comm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tc={1FD70482-508F-4139-A034-FCC55FAAA284}</author>
    <author>tc={13F0A50F-ED48-4E8B-B7BC-2D4239B39375}</author>
    <author>tc={D100598C-CD07-49CF-A958-EECA1B732859}</author>
  </authors>
  <commentList>
    <comment ref="E1" authorId="0" shapeId="0" xr:uid="{1FD70482-508F-4139-A034-FCC55FAAA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Ratio of theta_opt/theta_s
Source Yan 2018 Nat Comm https://static-content.springer.com/esm/art%3A10.1038%2Fs41467-018-04971-6/MediaObjects/41467_2018_4971_MOESM4_ESM.xlsx
</t>
      </text>
    </comment>
    <comment ref="F1" authorId="1" shapeId="0" xr:uid="{13F0A50F-ED48-4E8B-B7BC-2D4239B393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 Yan 2018 Nat Comm https://static-content.springer.com/esm/art%3A10.1038%2Fs41467-018-04971-6/MediaObjects/41467_2018_4971_MOESM4_ESM.xlsx
</t>
      </text>
    </comment>
    <comment ref="F5" authorId="2" shapeId="0" xr:uid="{D100598C-CD07-49CF-A958-EECA1B73285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values was not available based on Table 1 in Yan  2018 Nat Comm</t>
      </text>
    </comment>
  </commentList>
</comments>
</file>

<file path=xl/sharedStrings.xml><?xml version="1.0" encoding="utf-8"?>
<sst xmlns="http://schemas.openxmlformats.org/spreadsheetml/2006/main" count="91" uniqueCount="40">
  <si>
    <t>n</t>
  </si>
  <si>
    <t>Silt Loam Intact</t>
  </si>
  <si>
    <t>Silt Loam repacked</t>
  </si>
  <si>
    <t>Loam Intact</t>
  </si>
  <si>
    <t>Loam Repacked</t>
  </si>
  <si>
    <t>Loam POLARIS</t>
  </si>
  <si>
    <t>Silty Clay Intact</t>
  </si>
  <si>
    <t>Silty Clay Repacked</t>
  </si>
  <si>
    <t>Silty Clay POLARIS</t>
  </si>
  <si>
    <t>Sandy Loam Intact</t>
  </si>
  <si>
    <t>Sandy Loam Repacked</t>
  </si>
  <si>
    <t>Sandy Loam POLARIS</t>
  </si>
  <si>
    <t>theta_r</t>
  </si>
  <si>
    <t>theta_s</t>
  </si>
  <si>
    <t>alpha</t>
  </si>
  <si>
    <t>Sand</t>
  </si>
  <si>
    <t>Silt</t>
  </si>
  <si>
    <t>Clay</t>
  </si>
  <si>
    <t>soil</t>
  </si>
  <si>
    <t>texture</t>
  </si>
  <si>
    <t>Silt Loam</t>
  </si>
  <si>
    <t>Loam</t>
  </si>
  <si>
    <t>Silty Clay</t>
  </si>
  <si>
    <t>Sandy Loam</t>
  </si>
  <si>
    <t>source</t>
  </si>
  <si>
    <t>Intact</t>
  </si>
  <si>
    <t>Repacked</t>
  </si>
  <si>
    <t>POLARIS</t>
  </si>
  <si>
    <r>
      <t>KSAT_</t>
    </r>
    <r>
      <rPr>
        <sz val="12"/>
        <color theme="1"/>
        <rFont val="Times New Roman"/>
        <family val="1"/>
      </rPr>
      <t>cm_day</t>
    </r>
  </si>
  <si>
    <t>lat</t>
  </si>
  <si>
    <t>long</t>
  </si>
  <si>
    <t>m</t>
  </si>
  <si>
    <t>Relative_opt_water_content</t>
  </si>
  <si>
    <t>b</t>
  </si>
  <si>
    <t>Silt Loam HiHydroSoil v2.0</t>
  </si>
  <si>
    <t>Loam HiHydroSoil v2.0</t>
  </si>
  <si>
    <t>Silty Clay HiHydroSoil v2.0</t>
  </si>
  <si>
    <t>Sandy Loam HiHydroSoil v2.0</t>
  </si>
  <si>
    <t>HiHydroSoil v2.0</t>
  </si>
  <si>
    <t>Relative_opt_water_content theta_opt/theta_s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</si>
</sst>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6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0" fontId="1" fillId="2" borderId="0" xfId="0" applyFont="1" applyFill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krawal, Arjun" id="{57D05FFD-8AF5-472E-B955-F8CA33407929}" userId="S::arjun.chakrawal@pnnl.gov::1b69a048-c6a1-4e41-816d-1e92891910c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5-02-14T00:09:27.06" personId="{57D05FFD-8AF5-472E-B955-F8CA33407929}" id="{7C9D975C-33FB-43EA-99A1-614F086718AE}">
    <text xml:space="preserve">Ratio of theta_opt/theta_s
Source Yan 2018 Nat Comm https://static-content.springer.com/esm/art%3A10.1038%2Fs41467-018-04971-6/MediaObjects/41467_2018_4971_MOESM4_ESM.xlsx
</text>
    <extLst>
      <x:ext xmlns:xltc2="http://schemas.microsoft.com/office/spreadsheetml/2020/threadedcomments2" uri="{F7C98A9C-CBB3-438F-8F68-D28B6AF4A901}">
        <xltc2:checksum>30116014</xltc2:checksum>
        <xltc2:hyperlink startIndex="52" length="119" url="https://static-content.springer.com/esm/art%3A10.1038%2Fs41467-018-04971-6/MediaObjects/41467_2018_4971_MOESM4_ESM.xlsx"/>
      </x:ext>
    </extLst>
  </threadedComment>
  <threadedComment ref="P1" dT="2025-02-14T00:10:40.82" personId="{57D05FFD-8AF5-472E-B955-F8CA33407929}" id="{4AAE743D-1667-4A07-8E1C-87D6E6085C38}">
    <text xml:space="preserve">Source Yan 2018 Nat Comm https://static-content.springer.com/esm/art%3A10.1038%2Fs41467-018-04971-6/MediaObjects/41467_2018_4971_MOESM4_ESM.xlsx
</text>
    <extLst>
      <x:ext xmlns:xltc2="http://schemas.microsoft.com/office/spreadsheetml/2020/threadedcomments2" uri="{F7C98A9C-CBB3-438F-8F68-D28B6AF4A901}">
        <xltc2:checksum>1329821572</xltc2:checksum>
        <xltc2:hyperlink startIndex="25" length="119" url="https://static-content.springer.com/esm/art%3A10.1038%2Fs41467-018-04971-6/MediaObjects/41467_2018_4971_MOESM4_ESM.xlsx"/>
      </x:ext>
    </extLst>
  </threadedComment>
  <threadedComment ref="P9" dT="2025-02-14T00:12:56.01" personId="{57D05FFD-8AF5-472E-B955-F8CA33407929}" id="{9ECF7220-25D8-4D23-8049-52C28574A879}">
    <text>This values was not available based on Table 1 in Yan  2018 Nat Comm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5-02-14T00:09:27.06" personId="{57D05FFD-8AF5-472E-B955-F8CA33407929}" id="{1FD70482-508F-4139-A034-FCC55FAAA284}">
    <text xml:space="preserve">Ratio of theta_opt/theta_s
Source Yan 2018 Nat Comm https://static-content.springer.com/esm/art%3A10.1038%2Fs41467-018-04971-6/MediaObjects/41467_2018_4971_MOESM4_ESM.xlsx
</text>
    <extLst>
      <x:ext xmlns:xltc2="http://schemas.microsoft.com/office/spreadsheetml/2020/threadedcomments2" uri="{F7C98A9C-CBB3-438F-8F68-D28B6AF4A901}">
        <xltc2:checksum>30116014</xltc2:checksum>
        <xltc2:hyperlink startIndex="52" length="119" url="https://static-content.springer.com/esm/art%3A10.1038%2Fs41467-018-04971-6/MediaObjects/41467_2018_4971_MOESM4_ESM.xlsx"/>
      </x:ext>
    </extLst>
  </threadedComment>
  <threadedComment ref="F1" dT="2025-02-14T00:10:40.82" personId="{57D05FFD-8AF5-472E-B955-F8CA33407929}" id="{13F0A50F-ED48-4E8B-B7BC-2D4239B39375}">
    <text xml:space="preserve">Source Yan 2018 Nat Comm https://static-content.springer.com/esm/art%3A10.1038%2Fs41467-018-04971-6/MediaObjects/41467_2018_4971_MOESM4_ESM.xlsx
</text>
    <extLst>
      <x:ext xmlns:xltc2="http://schemas.microsoft.com/office/spreadsheetml/2020/threadedcomments2" uri="{F7C98A9C-CBB3-438F-8F68-D28B6AF4A901}">
        <xltc2:checksum>1329821572</xltc2:checksum>
        <xltc2:hyperlink startIndex="25" length="119" url="https://static-content.springer.com/esm/art%3A10.1038%2Fs41467-018-04971-6/MediaObjects/41467_2018_4971_MOESM4_ESM.xlsx"/>
      </x:ext>
    </extLst>
  </threadedComment>
  <threadedComment ref="F5" dT="2025-02-14T00:12:56.01" personId="{57D05FFD-8AF5-472E-B955-F8CA33407929}" id="{D100598C-CD07-49CF-A958-EECA1B732859}">
    <text>This values was not available based on Table 1 in Yan  2018 Nat Comm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36B6-5A01-4ADB-81CC-4A578B1FF79E}">
  <dimension ref="A1:P38"/>
  <sheetViews>
    <sheetView tabSelected="1" zoomScale="85" zoomScaleNormal="85" workbookViewId="0">
      <selection activeCell="G9" sqref="G9"/>
    </sheetView>
  </sheetViews>
  <sheetFormatPr defaultRowHeight="15" x14ac:dyDescent="0.25"/>
  <cols>
    <col min="1" max="1" width="36.140625" customWidth="1"/>
    <col min="2" max="2" width="13.140625" bestFit="1" customWidth="1"/>
    <col min="3" max="3" width="7" bestFit="1" customWidth="1"/>
    <col min="4" max="4" width="7.28515625" bestFit="1" customWidth="1"/>
    <col min="8" max="8" width="11.5703125" bestFit="1" customWidth="1"/>
    <col min="9" max="9" width="14.7109375" bestFit="1" customWidth="1"/>
    <col min="10" max="10" width="7" bestFit="1" customWidth="1"/>
    <col min="11" max="11" width="6" bestFit="1" customWidth="1"/>
  </cols>
  <sheetData>
    <row r="1" spans="1:16" ht="15.75" x14ac:dyDescent="0.25">
      <c r="A1" t="s">
        <v>18</v>
      </c>
      <c r="B1" t="s">
        <v>28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19</v>
      </c>
      <c r="I1" t="s">
        <v>24</v>
      </c>
      <c r="J1" t="s">
        <v>14</v>
      </c>
      <c r="K1" t="s">
        <v>0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6" ht="15.75" x14ac:dyDescent="0.25">
      <c r="A2" t="s">
        <v>6</v>
      </c>
      <c r="B2" s="1">
        <v>9.9</v>
      </c>
      <c r="C2" s="2">
        <v>0.13200000000000001</v>
      </c>
      <c r="D2" s="2">
        <v>0.51400000000000001</v>
      </c>
      <c r="E2" s="9">
        <v>15.4</v>
      </c>
      <c r="F2" s="9">
        <v>40.799999999999997</v>
      </c>
      <c r="G2" s="9">
        <v>43.8</v>
      </c>
      <c r="H2" t="s">
        <v>22</v>
      </c>
      <c r="I2" t="s">
        <v>25</v>
      </c>
      <c r="J2" s="2">
        <v>2.07E-2</v>
      </c>
      <c r="K2" s="2">
        <v>1.143</v>
      </c>
      <c r="L2">
        <v>41.815215999999999</v>
      </c>
      <c r="M2">
        <v>-88.084199999999996</v>
      </c>
      <c r="N2">
        <f>1-1/K2</f>
        <v>0.12510936132983375</v>
      </c>
      <c r="O2">
        <v>0.6</v>
      </c>
      <c r="P2">
        <v>0.75</v>
      </c>
    </row>
    <row r="3" spans="1:16" ht="15.75" x14ac:dyDescent="0.25">
      <c r="A3" t="s">
        <v>7</v>
      </c>
      <c r="B3" s="1">
        <v>13</v>
      </c>
      <c r="C3" s="2">
        <v>5.2999999999999999E-2</v>
      </c>
      <c r="D3" s="2">
        <v>0.42399999999999999</v>
      </c>
      <c r="E3" s="9">
        <v>15.4</v>
      </c>
      <c r="F3" s="9">
        <v>40.799999999999997</v>
      </c>
      <c r="G3" s="9">
        <v>43.8</v>
      </c>
      <c r="H3" t="s">
        <v>22</v>
      </c>
      <c r="I3" t="s">
        <v>26</v>
      </c>
      <c r="J3" s="2">
        <v>2.81E-2</v>
      </c>
      <c r="K3" s="2">
        <v>1.1919999999999999</v>
      </c>
      <c r="L3">
        <v>41.815215999999999</v>
      </c>
      <c r="M3">
        <v>-88.084199999999996</v>
      </c>
      <c r="N3">
        <f>1-1/K3</f>
        <v>0.16107382550335569</v>
      </c>
      <c r="O3">
        <v>0.6</v>
      </c>
      <c r="P3">
        <v>0.75</v>
      </c>
    </row>
    <row r="4" spans="1:16" ht="15.75" x14ac:dyDescent="0.25">
      <c r="A4" t="s">
        <v>36</v>
      </c>
      <c r="B4" s="1">
        <v>4.5</v>
      </c>
      <c r="C4" s="2">
        <v>4.1000000000000002E-2</v>
      </c>
      <c r="D4" s="2">
        <v>0.434</v>
      </c>
      <c r="E4" s="9">
        <v>15.4</v>
      </c>
      <c r="F4" s="9">
        <v>40.799999999999997</v>
      </c>
      <c r="G4" s="9">
        <v>43.8</v>
      </c>
      <c r="H4" t="s">
        <v>22</v>
      </c>
      <c r="I4" t="s">
        <v>38</v>
      </c>
      <c r="J4" s="2">
        <v>6.4000000000000003E-3</v>
      </c>
      <c r="K4" s="2">
        <v>1.214</v>
      </c>
      <c r="L4">
        <v>41.815215999999999</v>
      </c>
      <c r="M4">
        <v>-88.084199999999996</v>
      </c>
      <c r="N4">
        <f>1-1/K4</f>
        <v>0.17627677100494232</v>
      </c>
      <c r="O4">
        <v>0.6</v>
      </c>
      <c r="P4">
        <v>0.75</v>
      </c>
    </row>
    <row r="5" spans="1:16" ht="15.75" x14ac:dyDescent="0.25">
      <c r="A5" t="s">
        <v>8</v>
      </c>
      <c r="B5" s="1">
        <v>33.1</v>
      </c>
      <c r="C5" s="2">
        <v>8.7999999999999995E-2</v>
      </c>
      <c r="D5" s="2">
        <v>0.44600000000000001</v>
      </c>
      <c r="E5" s="9">
        <v>15.4</v>
      </c>
      <c r="F5" s="9">
        <v>40.799999999999997</v>
      </c>
      <c r="G5" s="9">
        <v>43.8</v>
      </c>
      <c r="H5" t="s">
        <v>22</v>
      </c>
      <c r="I5" t="s">
        <v>27</v>
      </c>
      <c r="J5" s="2">
        <v>1.9E-3</v>
      </c>
      <c r="K5" s="2">
        <v>1.337</v>
      </c>
      <c r="L5">
        <v>41.815215999999999</v>
      </c>
      <c r="M5">
        <v>-88.084199999999996</v>
      </c>
      <c r="N5">
        <f>1-1/K5</f>
        <v>0.25205684367988035</v>
      </c>
      <c r="O5">
        <v>0.6</v>
      </c>
      <c r="P5">
        <v>0.75</v>
      </c>
    </row>
    <row r="6" spans="1:16" ht="15.75" x14ac:dyDescent="0.25">
      <c r="A6" t="s">
        <v>1</v>
      </c>
      <c r="B6" s="1">
        <v>52</v>
      </c>
      <c r="C6" s="2">
        <v>3.4000000000000002E-2</v>
      </c>
      <c r="D6" s="2">
        <v>0.78600000000000003</v>
      </c>
      <c r="E6" s="9">
        <v>24.8</v>
      </c>
      <c r="F6" s="9">
        <v>60.4</v>
      </c>
      <c r="G6" s="9">
        <v>14.8</v>
      </c>
      <c r="H6" t="s">
        <v>20</v>
      </c>
      <c r="I6" t="s">
        <v>25</v>
      </c>
      <c r="J6" s="2">
        <v>1.0800000000000001E-2</v>
      </c>
      <c r="K6" s="2">
        <v>1.218</v>
      </c>
      <c r="L6" s="3">
        <v>64.914599999999993</v>
      </c>
      <c r="M6">
        <v>-147.48580000000001</v>
      </c>
      <c r="N6">
        <f>1-1/K6</f>
        <v>0.17898193760262726</v>
      </c>
      <c r="O6">
        <v>0.8</v>
      </c>
      <c r="P6">
        <v>0.98</v>
      </c>
    </row>
    <row r="7" spans="1:16" ht="15.75" x14ac:dyDescent="0.25">
      <c r="A7" t="s">
        <v>2</v>
      </c>
      <c r="B7" s="1">
        <v>82</v>
      </c>
      <c r="C7" s="2">
        <v>1.4E-2</v>
      </c>
      <c r="D7" s="2">
        <v>0.53900000000000003</v>
      </c>
      <c r="E7" s="9">
        <v>24.8</v>
      </c>
      <c r="F7" s="9">
        <v>60.4</v>
      </c>
      <c r="G7" s="9">
        <v>14.8</v>
      </c>
      <c r="H7" t="s">
        <v>20</v>
      </c>
      <c r="I7" t="s">
        <v>26</v>
      </c>
      <c r="J7" s="2">
        <v>1.01E-2</v>
      </c>
      <c r="K7" s="2">
        <v>1.615</v>
      </c>
      <c r="L7" s="3">
        <v>64.914599999999993</v>
      </c>
      <c r="M7">
        <v>-147.48580000000001</v>
      </c>
      <c r="N7">
        <f>1-1/K7</f>
        <v>0.38080495356037147</v>
      </c>
      <c r="O7">
        <v>0.8</v>
      </c>
      <c r="P7">
        <v>0.98</v>
      </c>
    </row>
    <row r="8" spans="1:16" ht="15.75" x14ac:dyDescent="0.25">
      <c r="A8" t="s">
        <v>34</v>
      </c>
      <c r="B8" s="1">
        <v>6.9</v>
      </c>
      <c r="C8" s="2">
        <v>4.1000000000000002E-2</v>
      </c>
      <c r="D8" s="2">
        <v>0.63300000000000001</v>
      </c>
      <c r="E8" s="9">
        <v>24.8</v>
      </c>
      <c r="F8" s="9">
        <v>60.4</v>
      </c>
      <c r="G8" s="9">
        <v>14.8</v>
      </c>
      <c r="H8" t="s">
        <v>20</v>
      </c>
      <c r="I8" t="s">
        <v>38</v>
      </c>
      <c r="J8" s="2">
        <v>8.0999999999999996E-3</v>
      </c>
      <c r="K8" s="2">
        <v>1.347</v>
      </c>
      <c r="L8" s="3">
        <v>64.914599999999993</v>
      </c>
      <c r="M8">
        <v>-147.48580000000001</v>
      </c>
      <c r="N8">
        <f>1-1/K8</f>
        <v>0.25760950259836668</v>
      </c>
      <c r="O8">
        <v>0.8</v>
      </c>
      <c r="P8">
        <v>0.98</v>
      </c>
    </row>
    <row r="9" spans="1:16" x14ac:dyDescent="0.25">
      <c r="A9" s="4" t="s">
        <v>3</v>
      </c>
      <c r="B9" s="5">
        <v>136</v>
      </c>
      <c r="C9" s="6">
        <v>4.9000000000000002E-2</v>
      </c>
      <c r="D9" s="6">
        <v>0.69199999999999995</v>
      </c>
      <c r="E9" s="9">
        <v>37</v>
      </c>
      <c r="F9" s="9">
        <v>39.799999999999997</v>
      </c>
      <c r="G9" s="9">
        <v>23.2</v>
      </c>
      <c r="H9" s="4" t="s">
        <v>21</v>
      </c>
      <c r="I9" s="4" t="s">
        <v>25</v>
      </c>
      <c r="J9" s="6">
        <v>2.2599999999999999E-2</v>
      </c>
      <c r="K9" s="6">
        <v>1.2030000000000001</v>
      </c>
      <c r="L9" s="7">
        <v>38.8536</v>
      </c>
      <c r="M9" s="4">
        <v>-107.0663</v>
      </c>
      <c r="N9" s="4">
        <f>1-1/K9</f>
        <v>0.16874480465502917</v>
      </c>
      <c r="O9" s="4">
        <v>0.68</v>
      </c>
      <c r="P9" s="4">
        <v>0.8</v>
      </c>
    </row>
    <row r="10" spans="1:16" x14ac:dyDescent="0.25">
      <c r="A10" s="4" t="s">
        <v>4</v>
      </c>
      <c r="B10" s="5">
        <v>52</v>
      </c>
      <c r="C10" s="6">
        <v>7.9000000000000001E-2</v>
      </c>
      <c r="D10" s="6">
        <v>0.65200000000000002</v>
      </c>
      <c r="E10" s="9">
        <v>37</v>
      </c>
      <c r="F10" s="9">
        <v>39.799999999999997</v>
      </c>
      <c r="G10" s="9">
        <v>23.2</v>
      </c>
      <c r="H10" s="4" t="s">
        <v>21</v>
      </c>
      <c r="I10" s="4" t="s">
        <v>26</v>
      </c>
      <c r="J10" s="6">
        <v>1.3100000000000001E-2</v>
      </c>
      <c r="K10" s="6">
        <v>1.4039999999999999</v>
      </c>
      <c r="L10" s="7">
        <v>38.8536</v>
      </c>
      <c r="M10" s="4">
        <v>-107.0663</v>
      </c>
      <c r="N10" s="4">
        <f>1-1/K10</f>
        <v>0.28774928774928765</v>
      </c>
      <c r="O10" s="4">
        <v>0.68</v>
      </c>
      <c r="P10" s="4">
        <v>0.8</v>
      </c>
    </row>
    <row r="11" spans="1:16" x14ac:dyDescent="0.25">
      <c r="A11" s="4" t="s">
        <v>35</v>
      </c>
      <c r="B11" s="5">
        <v>9.9</v>
      </c>
      <c r="C11" s="6">
        <v>4.1000000000000002E-2</v>
      </c>
      <c r="D11" s="6">
        <v>0.50800000000000001</v>
      </c>
      <c r="E11" s="9">
        <v>37</v>
      </c>
      <c r="F11" s="9">
        <v>39.799999999999997</v>
      </c>
      <c r="G11" s="9">
        <v>23.2</v>
      </c>
      <c r="H11" s="4" t="s">
        <v>21</v>
      </c>
      <c r="I11" s="4" t="s">
        <v>38</v>
      </c>
      <c r="J11" s="6">
        <v>1.54E-2</v>
      </c>
      <c r="K11" s="6">
        <v>1.319</v>
      </c>
      <c r="L11" s="7">
        <v>38.8536</v>
      </c>
      <c r="M11" s="4">
        <v>-107.0663</v>
      </c>
      <c r="N11" s="4">
        <f>1-1/K11</f>
        <v>0.24184988627748294</v>
      </c>
      <c r="O11" s="4">
        <v>0.68</v>
      </c>
      <c r="P11" s="4">
        <v>0.8</v>
      </c>
    </row>
    <row r="12" spans="1:16" x14ac:dyDescent="0.25">
      <c r="A12" t="s">
        <v>5</v>
      </c>
      <c r="B12" s="1">
        <v>83.8</v>
      </c>
      <c r="C12" s="2">
        <v>5.6000000000000001E-2</v>
      </c>
      <c r="D12" s="2">
        <v>0.48799999999999999</v>
      </c>
      <c r="E12" s="9">
        <v>37</v>
      </c>
      <c r="F12" s="9">
        <v>39.799999999999997</v>
      </c>
      <c r="G12" s="9">
        <v>23.2</v>
      </c>
      <c r="H12" t="s">
        <v>21</v>
      </c>
      <c r="I12" t="s">
        <v>27</v>
      </c>
      <c r="J12" s="2">
        <v>6.4999999999999997E-3</v>
      </c>
      <c r="K12" s="2">
        <v>1.6619999999999999</v>
      </c>
      <c r="L12" s="3">
        <v>38.8536</v>
      </c>
      <c r="M12">
        <v>-107.0663</v>
      </c>
      <c r="N12">
        <f>1-1/K12</f>
        <v>0.39831528279181705</v>
      </c>
      <c r="O12">
        <v>0.68</v>
      </c>
      <c r="P12">
        <v>0.75</v>
      </c>
    </row>
    <row r="13" spans="1:16" ht="15.75" x14ac:dyDescent="0.25">
      <c r="A13" t="s">
        <v>9</v>
      </c>
      <c r="B13" s="1">
        <v>287.60000000000002</v>
      </c>
      <c r="C13" s="2">
        <v>4.2999999999999997E-2</v>
      </c>
      <c r="D13" s="2">
        <v>0.52</v>
      </c>
      <c r="E13" s="9">
        <v>62.4</v>
      </c>
      <c r="F13" s="9">
        <v>25.8</v>
      </c>
      <c r="G13" s="9">
        <v>11.9</v>
      </c>
      <c r="H13" t="s">
        <v>23</v>
      </c>
      <c r="I13" t="s">
        <v>25</v>
      </c>
      <c r="J13" s="2">
        <v>1.9900000000000001E-2</v>
      </c>
      <c r="K13" s="2">
        <v>1.196</v>
      </c>
      <c r="L13" s="3">
        <v>42.536499999999997</v>
      </c>
      <c r="M13">
        <v>-72.176000000000002</v>
      </c>
      <c r="N13">
        <f>1-1/K13</f>
        <v>0.16387959866220736</v>
      </c>
      <c r="O13">
        <v>0.7</v>
      </c>
      <c r="P13">
        <v>0.74</v>
      </c>
    </row>
    <row r="14" spans="1:16" ht="15.75" x14ac:dyDescent="0.25">
      <c r="A14" t="s">
        <v>10</v>
      </c>
      <c r="B14" s="1">
        <v>112</v>
      </c>
      <c r="C14" s="2">
        <v>7.5999999999999998E-2</v>
      </c>
      <c r="D14" s="2">
        <v>0.5</v>
      </c>
      <c r="E14" s="9">
        <v>62.4</v>
      </c>
      <c r="F14" s="9">
        <v>25.8</v>
      </c>
      <c r="G14" s="9">
        <v>11.9</v>
      </c>
      <c r="H14" t="s">
        <v>23</v>
      </c>
      <c r="I14" t="s">
        <v>26</v>
      </c>
      <c r="J14" s="2">
        <v>9.9000000000000008E-3</v>
      </c>
      <c r="K14" s="2">
        <v>1.389</v>
      </c>
      <c r="L14" s="3">
        <v>42.536499999999997</v>
      </c>
      <c r="M14">
        <v>-72.176000000000002</v>
      </c>
      <c r="N14">
        <f>1-1/K14</f>
        <v>0.28005759539236863</v>
      </c>
      <c r="O14">
        <v>0.7</v>
      </c>
      <c r="P14">
        <v>0.74</v>
      </c>
    </row>
    <row r="15" spans="1:16" ht="15.75" x14ac:dyDescent="0.25">
      <c r="A15" t="s">
        <v>37</v>
      </c>
      <c r="B15" s="1">
        <v>19.2</v>
      </c>
      <c r="C15" s="2">
        <v>4.1000000000000002E-2</v>
      </c>
      <c r="D15" s="2">
        <v>0.501</v>
      </c>
      <c r="E15" s="9">
        <v>62.4</v>
      </c>
      <c r="F15" s="9">
        <v>25.8</v>
      </c>
      <c r="G15" s="9">
        <v>11.9</v>
      </c>
      <c r="H15" t="s">
        <v>23</v>
      </c>
      <c r="I15" t="s">
        <v>38</v>
      </c>
      <c r="J15" s="2">
        <v>2.8400000000000002E-2</v>
      </c>
      <c r="K15" s="2">
        <v>1.391</v>
      </c>
      <c r="L15" s="3">
        <v>42.536499999999997</v>
      </c>
      <c r="M15">
        <v>-72.176000000000002</v>
      </c>
      <c r="N15">
        <f>1-1/K15</f>
        <v>0.28109273903666432</v>
      </c>
      <c r="O15">
        <v>0.7</v>
      </c>
      <c r="P15">
        <v>0.74</v>
      </c>
    </row>
    <row r="16" spans="1:16" ht="15.75" x14ac:dyDescent="0.25">
      <c r="A16" t="s">
        <v>11</v>
      </c>
      <c r="B16" s="1">
        <v>76</v>
      </c>
      <c r="C16" s="2">
        <v>2.9000000000000001E-2</v>
      </c>
      <c r="D16" s="2">
        <v>0.59899999999999998</v>
      </c>
      <c r="E16" s="9">
        <v>62.4</v>
      </c>
      <c r="F16" s="9">
        <v>25.8</v>
      </c>
      <c r="G16" s="9">
        <v>11.9</v>
      </c>
      <c r="H16" t="s">
        <v>23</v>
      </c>
      <c r="I16" t="s">
        <v>27</v>
      </c>
      <c r="J16" s="2">
        <v>1.0500000000000001E-2</v>
      </c>
      <c r="K16" s="2">
        <v>1.6120000000000001</v>
      </c>
      <c r="L16" s="3">
        <v>42.536499999999997</v>
      </c>
      <c r="M16">
        <v>-72.176000000000002</v>
      </c>
      <c r="N16">
        <f>1-1/K16</f>
        <v>0.3796526054590571</v>
      </c>
      <c r="O16">
        <v>0.7</v>
      </c>
      <c r="P16">
        <v>0.74</v>
      </c>
    </row>
    <row r="17" spans="1:11" x14ac:dyDescent="0.25">
      <c r="B17" s="1"/>
      <c r="C17" s="2"/>
      <c r="D17" s="2"/>
      <c r="J17" s="2"/>
      <c r="K17" s="2"/>
    </row>
    <row r="18" spans="1:11" x14ac:dyDescent="0.25">
      <c r="B18" s="1"/>
      <c r="C18" s="2"/>
      <c r="D18" s="8"/>
      <c r="E18" s="8"/>
      <c r="F18" s="8"/>
      <c r="G18" s="8"/>
      <c r="J18" s="2"/>
      <c r="K18" s="2"/>
    </row>
    <row r="19" spans="1:11" x14ac:dyDescent="0.25">
      <c r="B19" s="1"/>
      <c r="C19" s="2"/>
      <c r="D19" s="8"/>
      <c r="E19" s="8"/>
      <c r="F19" s="8"/>
      <c r="G19" s="8"/>
      <c r="J19" s="2"/>
      <c r="K19" s="2"/>
    </row>
    <row r="20" spans="1:11" x14ac:dyDescent="0.25">
      <c r="B20" s="1"/>
      <c r="C20" s="2"/>
      <c r="D20" s="8"/>
      <c r="E20" s="8"/>
      <c r="F20" s="8"/>
      <c r="G20" s="8"/>
      <c r="J20" s="2"/>
      <c r="K20" s="2"/>
    </row>
    <row r="24" spans="1:11" x14ac:dyDescent="0.25">
      <c r="B24" s="1"/>
      <c r="C24" s="2"/>
      <c r="D24" s="2"/>
      <c r="E24" s="9"/>
      <c r="F24" s="9"/>
      <c r="G24" s="9"/>
    </row>
    <row r="25" spans="1:11" x14ac:dyDescent="0.25">
      <c r="B25" s="1"/>
      <c r="C25" s="2"/>
      <c r="D25" s="2"/>
      <c r="E25" s="9"/>
      <c r="F25" s="9"/>
      <c r="G25" s="9"/>
    </row>
    <row r="26" spans="1:11" x14ac:dyDescent="0.25">
      <c r="B26" s="1"/>
      <c r="C26" s="2"/>
      <c r="D26" s="2"/>
      <c r="E26" s="9"/>
      <c r="F26" s="9"/>
      <c r="G26" s="9"/>
    </row>
    <row r="27" spans="1:11" x14ac:dyDescent="0.25">
      <c r="A27" s="4"/>
      <c r="B27" s="5"/>
      <c r="C27" s="6"/>
      <c r="D27" s="6"/>
      <c r="E27" s="9"/>
      <c r="F27" s="9"/>
      <c r="G27" s="9"/>
    </row>
    <row r="28" spans="1:11" x14ac:dyDescent="0.25">
      <c r="A28" s="4"/>
      <c r="B28" s="5"/>
      <c r="C28" s="6"/>
      <c r="D28" s="6"/>
      <c r="E28" s="9"/>
      <c r="F28" s="9"/>
      <c r="G28" s="9"/>
    </row>
    <row r="29" spans="1:11" x14ac:dyDescent="0.25">
      <c r="A29" s="4"/>
      <c r="B29" s="5"/>
      <c r="C29" s="6"/>
      <c r="D29" s="6"/>
      <c r="E29" s="9"/>
      <c r="F29" s="9"/>
      <c r="G29" s="9"/>
    </row>
    <row r="30" spans="1:11" x14ac:dyDescent="0.25">
      <c r="B30" s="1"/>
      <c r="C30" s="2"/>
      <c r="D30" s="2"/>
      <c r="E30" s="9"/>
      <c r="F30" s="9"/>
      <c r="G30" s="9"/>
    </row>
    <row r="31" spans="1:11" x14ac:dyDescent="0.25">
      <c r="B31" s="1"/>
      <c r="C31" s="2"/>
      <c r="D31" s="2"/>
      <c r="E31" s="9"/>
      <c r="F31" s="9"/>
      <c r="G31" s="9"/>
    </row>
    <row r="32" spans="1:11" x14ac:dyDescent="0.25">
      <c r="B32" s="1"/>
      <c r="C32" s="2"/>
      <c r="D32" s="2"/>
      <c r="E32" s="9"/>
      <c r="F32" s="9"/>
      <c r="G32" s="9"/>
    </row>
    <row r="33" spans="2:7" x14ac:dyDescent="0.25">
      <c r="B33" s="1"/>
      <c r="C33" s="2"/>
      <c r="D33" s="2"/>
      <c r="E33" s="9"/>
      <c r="F33" s="9"/>
      <c r="G33" s="9"/>
    </row>
    <row r="34" spans="2:7" x14ac:dyDescent="0.25">
      <c r="B34" s="1"/>
      <c r="C34" s="2"/>
      <c r="D34" s="2"/>
      <c r="E34" s="9"/>
      <c r="F34" s="9"/>
      <c r="G34" s="9"/>
    </row>
    <row r="35" spans="2:7" x14ac:dyDescent="0.25">
      <c r="B35" s="1"/>
      <c r="C35" s="2"/>
      <c r="D35" s="2"/>
      <c r="E35" s="9"/>
      <c r="F35" s="9"/>
      <c r="G35" s="9"/>
    </row>
    <row r="36" spans="2:7" x14ac:dyDescent="0.25">
      <c r="B36" s="1"/>
      <c r="C36" s="2"/>
      <c r="D36" s="2"/>
      <c r="E36" s="9"/>
      <c r="F36" s="9"/>
      <c r="G36" s="9"/>
    </row>
    <row r="37" spans="2:7" x14ac:dyDescent="0.25">
      <c r="B37" s="1"/>
      <c r="C37" s="2"/>
      <c r="D37" s="2"/>
      <c r="E37" s="9"/>
      <c r="F37" s="9"/>
      <c r="G37" s="9"/>
    </row>
    <row r="38" spans="2:7" x14ac:dyDescent="0.25">
      <c r="B38" s="1"/>
      <c r="C38" s="2"/>
      <c r="D38" s="2"/>
      <c r="E38" s="9"/>
      <c r="F38" s="9"/>
      <c r="G38" s="9"/>
    </row>
  </sheetData>
  <autoFilter ref="A1:P16" xr:uid="{5ABF36B6-5A01-4ADB-81CC-4A578B1FF79E}">
    <sortState xmlns:xlrd2="http://schemas.microsoft.com/office/spreadsheetml/2017/richdata2" ref="A2:P16">
      <sortCondition ref="E1:E16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D323-65EE-480C-B9A7-F03452A573BD}">
  <dimension ref="A1:F13"/>
  <sheetViews>
    <sheetView zoomScale="145" zoomScaleNormal="145" workbookViewId="0">
      <selection activeCell="E6" sqref="E6"/>
    </sheetView>
  </sheetViews>
  <sheetFormatPr defaultRowHeight="15" x14ac:dyDescent="0.25"/>
  <cols>
    <col min="5" max="5" width="25.140625" bestFit="1" customWidth="1"/>
  </cols>
  <sheetData>
    <row r="1" spans="1:6" x14ac:dyDescent="0.25">
      <c r="A1" t="s">
        <v>19</v>
      </c>
      <c r="B1" t="s">
        <v>24</v>
      </c>
      <c r="C1" t="s">
        <v>0</v>
      </c>
      <c r="D1" t="s">
        <v>31</v>
      </c>
      <c r="E1" t="s">
        <v>39</v>
      </c>
      <c r="F1" t="s">
        <v>33</v>
      </c>
    </row>
    <row r="2" spans="1:6" x14ac:dyDescent="0.25">
      <c r="A2" t="s">
        <v>20</v>
      </c>
      <c r="B2" t="s">
        <v>25</v>
      </c>
      <c r="C2">
        <v>1.218</v>
      </c>
      <c r="D2">
        <v>0.17898193760262726</v>
      </c>
      <c r="E2">
        <v>0.8</v>
      </c>
      <c r="F2">
        <v>0.98</v>
      </c>
    </row>
    <row r="3" spans="1:6" x14ac:dyDescent="0.25">
      <c r="A3" t="s">
        <v>20</v>
      </c>
      <c r="B3" t="s">
        <v>26</v>
      </c>
      <c r="C3">
        <v>1.615</v>
      </c>
      <c r="D3">
        <v>0.38080495356037147</v>
      </c>
      <c r="E3">
        <v>0.8</v>
      </c>
      <c r="F3">
        <v>0.98</v>
      </c>
    </row>
    <row r="4" spans="1:6" x14ac:dyDescent="0.25">
      <c r="A4" t="s">
        <v>20</v>
      </c>
      <c r="B4" t="s">
        <v>38</v>
      </c>
      <c r="C4">
        <v>1.347</v>
      </c>
      <c r="D4">
        <v>0.25760950259836668</v>
      </c>
      <c r="E4">
        <v>0.8</v>
      </c>
      <c r="F4">
        <v>0.98</v>
      </c>
    </row>
    <row r="5" spans="1:6" x14ac:dyDescent="0.25">
      <c r="A5" t="s">
        <v>21</v>
      </c>
      <c r="B5" t="s">
        <v>25</v>
      </c>
      <c r="C5">
        <v>1.2030000000000001</v>
      </c>
      <c r="D5">
        <v>0.16874480465502917</v>
      </c>
      <c r="E5">
        <v>0.68</v>
      </c>
      <c r="F5">
        <v>0.8</v>
      </c>
    </row>
    <row r="6" spans="1:6" x14ac:dyDescent="0.25">
      <c r="A6" t="s">
        <v>21</v>
      </c>
      <c r="B6" t="s">
        <v>26</v>
      </c>
      <c r="C6">
        <v>1.4039999999999999</v>
      </c>
      <c r="D6">
        <v>0.28774928774928765</v>
      </c>
      <c r="E6">
        <v>0.68</v>
      </c>
      <c r="F6">
        <v>0.8</v>
      </c>
    </row>
    <row r="7" spans="1:6" x14ac:dyDescent="0.25">
      <c r="A7" t="s">
        <v>21</v>
      </c>
      <c r="B7" t="s">
        <v>38</v>
      </c>
      <c r="C7">
        <v>1.319</v>
      </c>
      <c r="D7">
        <v>0.24184988627748294</v>
      </c>
      <c r="E7">
        <v>0.68</v>
      </c>
      <c r="F7">
        <v>0.8</v>
      </c>
    </row>
    <row r="8" spans="1:6" x14ac:dyDescent="0.25">
      <c r="A8" t="s">
        <v>22</v>
      </c>
      <c r="B8" t="s">
        <v>25</v>
      </c>
      <c r="C8">
        <v>1.143</v>
      </c>
      <c r="D8">
        <v>0.12510936132983375</v>
      </c>
      <c r="E8">
        <v>0.6</v>
      </c>
      <c r="F8">
        <v>0.75</v>
      </c>
    </row>
    <row r="9" spans="1:6" x14ac:dyDescent="0.25">
      <c r="A9" t="s">
        <v>22</v>
      </c>
      <c r="B9" t="s">
        <v>26</v>
      </c>
      <c r="C9">
        <v>1.1919999999999999</v>
      </c>
      <c r="D9">
        <v>0.16107382550335569</v>
      </c>
      <c r="E9">
        <v>0.6</v>
      </c>
      <c r="F9">
        <v>0.75</v>
      </c>
    </row>
    <row r="10" spans="1:6" x14ac:dyDescent="0.25">
      <c r="A10" t="s">
        <v>22</v>
      </c>
      <c r="B10" t="s">
        <v>38</v>
      </c>
      <c r="C10">
        <v>1.214</v>
      </c>
      <c r="D10">
        <v>0.17627677100494232</v>
      </c>
      <c r="E10">
        <v>0.6</v>
      </c>
      <c r="F10">
        <v>0.75</v>
      </c>
    </row>
    <row r="11" spans="1:6" x14ac:dyDescent="0.25">
      <c r="A11" t="s">
        <v>23</v>
      </c>
      <c r="B11" t="s">
        <v>25</v>
      </c>
      <c r="C11">
        <v>1.196</v>
      </c>
      <c r="D11">
        <v>0.16387959866220736</v>
      </c>
      <c r="E11">
        <v>0.7</v>
      </c>
      <c r="F11">
        <v>0.74</v>
      </c>
    </row>
    <row r="12" spans="1:6" x14ac:dyDescent="0.25">
      <c r="A12" t="s">
        <v>23</v>
      </c>
      <c r="B12" t="s">
        <v>26</v>
      </c>
      <c r="C12">
        <v>1.389</v>
      </c>
      <c r="D12">
        <v>0.28005759539236863</v>
      </c>
      <c r="E12">
        <v>0.7</v>
      </c>
      <c r="F12">
        <v>0.74</v>
      </c>
    </row>
    <row r="13" spans="1:6" x14ac:dyDescent="0.25">
      <c r="A13" t="s">
        <v>23</v>
      </c>
      <c r="B13" t="s">
        <v>38</v>
      </c>
      <c r="C13">
        <v>1.391</v>
      </c>
      <c r="D13">
        <v>0.28109273903666432</v>
      </c>
      <c r="E13">
        <v>0.7</v>
      </c>
      <c r="F13">
        <v>0.74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Chakrawal, Arjun</dc:creator>
  <cp:lastModifiedBy>Chakrawal, Arjun</cp:lastModifiedBy>
  <dcterms:created xsi:type="dcterms:W3CDTF">2025-02-12T08:16:55Z</dcterms:created>
  <dcterms:modified xsi:type="dcterms:W3CDTF">2025-06-09T17:03:41Z</dcterms:modified>
</cp:coreProperties>
</file>