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Man Inspection Prints\Worn- done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F17" i="1"/>
  <c r="F18" i="1"/>
  <c r="F19" i="1"/>
  <c r="I14" i="1"/>
  <c r="I15" i="1"/>
  <c r="I16" i="1"/>
  <c r="I17" i="1"/>
  <c r="I18" i="1"/>
  <c r="I19" i="1"/>
  <c r="I3" i="1"/>
  <c r="I4" i="1"/>
  <c r="I5" i="1"/>
  <c r="I6" i="1"/>
  <c r="I7" i="1"/>
  <c r="I8" i="1"/>
  <c r="I9" i="1"/>
  <c r="I10" i="1"/>
  <c r="I11" i="1"/>
  <c r="I12" i="1"/>
  <c r="I13" i="1"/>
  <c r="I2" i="1"/>
  <c r="M18" i="1" l="1"/>
  <c r="M17" i="1"/>
  <c r="L3" i="1"/>
  <c r="M3" i="1" s="1"/>
  <c r="L7" i="1"/>
  <c r="M7" i="1" s="1"/>
  <c r="L11" i="1"/>
  <c r="M11" i="1" s="1"/>
  <c r="L15" i="1"/>
  <c r="M15" i="1" s="1"/>
  <c r="L17" i="1"/>
  <c r="L18" i="1"/>
  <c r="L19" i="1"/>
  <c r="M19" i="1" s="1"/>
  <c r="F3" i="1"/>
  <c r="F4" i="1"/>
  <c r="L4" i="1" s="1"/>
  <c r="M4" i="1" s="1"/>
  <c r="F5" i="1"/>
  <c r="L5" i="1" s="1"/>
  <c r="M5" i="1" s="1"/>
  <c r="F6" i="1"/>
  <c r="L6" i="1" s="1"/>
  <c r="M6" i="1" s="1"/>
  <c r="F7" i="1"/>
  <c r="F8" i="1"/>
  <c r="L8" i="1" s="1"/>
  <c r="M8" i="1" s="1"/>
  <c r="F9" i="1"/>
  <c r="L9" i="1" s="1"/>
  <c r="M9" i="1" s="1"/>
  <c r="F10" i="1"/>
  <c r="L10" i="1" s="1"/>
  <c r="M10" i="1" s="1"/>
  <c r="F11" i="1"/>
  <c r="F12" i="1"/>
  <c r="L12" i="1" s="1"/>
  <c r="M12" i="1" s="1"/>
  <c r="F13" i="1"/>
  <c r="L13" i="1" s="1"/>
  <c r="M13" i="1" s="1"/>
  <c r="F14" i="1"/>
  <c r="L14" i="1" s="1"/>
  <c r="M14" i="1" s="1"/>
  <c r="F15" i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<sst xmlns="http://schemas.openxmlformats.org/spreadsheetml/2006/main" count="53" uniqueCount="29">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</sst>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"/>
  <sheetViews>
    <sheetView tabSelected="1" workbookViewId="0">
      <selection activeCell="B18" sqref="B18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t="s">
        <v>15</v>
      </c>
      <c r="C2">
        <v>60.5</v>
      </c>
      <c r="D2">
        <v>66</v>
      </c>
      <c r="E2">
        <v>180</v>
      </c>
      <c r="F2">
        <f>E2*256/360</f>
        <v>128</v>
      </c>
      <c r="I2" t="str">
        <f>IF(B2='Support Data'!$B$4, 'Support Data'!$C$4, 'Support Data'!$C$3)</f>
        <v>80</v>
      </c>
      <c r="J2" t="str">
        <f>DEC2HEX(C2, 2)</f>
        <v>3C</v>
      </c>
      <c r="K2" t="str">
        <f>DEC2HEX(D2, 4)</f>
        <v>0042</v>
      </c>
      <c r="L2" t="str">
        <f>DEC2HEX(F2, 2)</f>
        <v>80</v>
      </c>
      <c r="M2" t="str">
        <f>CONCATENATE(I2,J2,'Support Data'!$C$7,K2,L2,'Support Data'!$C$8)</f>
        <v>803C00428000</v>
      </c>
      <c r="P2" s="13" t="str">
        <f>CONCATENATE('Support Data'!D11,'Support Data'!D12,'Support Data'!D13,'Support Data'!D14)</f>
        <v>464D5200203230000000008A0000012C019000C500C5010000105B12</v>
      </c>
      <c r="Q2" s="14" t="e">
        <f>CONCATENATE(P2,P10,'Support Data'!C17)</f>
        <v>#NUM!</v>
      </c>
      <c r="R2" s="14"/>
      <c r="S2" s="14"/>
      <c r="T2" s="14"/>
      <c r="U2" s="14"/>
      <c r="V2" s="14"/>
    </row>
    <row r="3" spans="1:22" x14ac:dyDescent="0.25">
      <c r="A3">
        <v>2</v>
      </c>
      <c r="B3" t="s">
        <v>15</v>
      </c>
      <c r="C3">
        <v>110</v>
      </c>
      <c r="D3">
        <v>59</v>
      </c>
      <c r="E3">
        <v>190.886</v>
      </c>
      <c r="F3">
        <f t="shared" ref="F3:F19" si="0">E3*256/360</f>
        <v>135.74115555555557</v>
      </c>
      <c r="I3" t="str">
        <f>IF(B3='Support Data'!$B$4, 'Support Data'!$C$4, 'Support Data'!$C$3)</f>
        <v>80</v>
      </c>
      <c r="J3" t="str">
        <f t="shared" ref="J3:J19" si="1">DEC2HEX(C3, 2)</f>
        <v>6E</v>
      </c>
      <c r="K3" t="str">
        <f t="shared" ref="K3:K19" si="2">DEC2HEX(D3, 4)</f>
        <v>003B</v>
      </c>
      <c r="L3" t="str">
        <f t="shared" ref="L3:L19" si="3">DEC2HEX(F3, 2)</f>
        <v>87</v>
      </c>
      <c r="M3" t="str">
        <f>CONCATENATE(I3,J3,'Support Data'!$C$7,K3,L3,'Support Data'!$C$8)</f>
        <v>806E003B8700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t="s">
        <v>15</v>
      </c>
      <c r="C4">
        <v>175</v>
      </c>
      <c r="D4">
        <v>61</v>
      </c>
      <c r="E4">
        <v>1.909</v>
      </c>
      <c r="F4">
        <f t="shared" si="0"/>
        <v>1.3575111111111111</v>
      </c>
      <c r="I4" t="str">
        <f>IF(B4='Support Data'!$B$4, 'Support Data'!$C$4, 'Support Data'!$C$3)</f>
        <v>80</v>
      </c>
      <c r="J4" t="str">
        <f t="shared" si="1"/>
        <v>AF</v>
      </c>
      <c r="K4" t="str">
        <f t="shared" si="2"/>
        <v>003D</v>
      </c>
      <c r="L4" t="str">
        <f t="shared" si="3"/>
        <v>01</v>
      </c>
      <c r="M4" t="str">
        <f>CONCATENATE(I4,J4,'Support Data'!$C$7,K4,L4,'Support Data'!$C$8)</f>
        <v>80AF003D0100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t="s">
        <v>15</v>
      </c>
      <c r="C5">
        <v>207.5</v>
      </c>
      <c r="D5">
        <v>80</v>
      </c>
      <c r="E5">
        <v>180</v>
      </c>
      <c r="F5">
        <f t="shared" si="0"/>
        <v>128</v>
      </c>
      <c r="I5" t="str">
        <f>IF(B5='Support Data'!$B$4, 'Support Data'!$C$4, 'Support Data'!$C$3)</f>
        <v>80</v>
      </c>
      <c r="J5" t="str">
        <f t="shared" si="1"/>
        <v>CF</v>
      </c>
      <c r="K5" t="str">
        <f t="shared" si="2"/>
        <v>0050</v>
      </c>
      <c r="L5" t="str">
        <f t="shared" si="3"/>
        <v>80</v>
      </c>
      <c r="M5" t="str">
        <f>CONCATENATE(I5,J5,'Support Data'!$C$7,K5,L5,'Support Data'!$C$8)</f>
        <v>80CF00508000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t="s">
        <v>15</v>
      </c>
      <c r="C6">
        <v>54</v>
      </c>
      <c r="D6">
        <v>139</v>
      </c>
      <c r="E6">
        <v>197.10300000000001</v>
      </c>
      <c r="F6">
        <f t="shared" si="0"/>
        <v>140.16213333333334</v>
      </c>
      <c r="I6" t="str">
        <f>IF(B6='Support Data'!$B$4, 'Support Data'!$C$4, 'Support Data'!$C$3)</f>
        <v>80</v>
      </c>
      <c r="J6" t="str">
        <f t="shared" si="1"/>
        <v>36</v>
      </c>
      <c r="K6" t="str">
        <f t="shared" si="2"/>
        <v>008B</v>
      </c>
      <c r="L6" t="str">
        <f t="shared" si="3"/>
        <v>8C</v>
      </c>
      <c r="M6" t="str">
        <f>CONCATENATE(I6,J6,'Support Data'!$C$7,K6,L6,'Support Data'!$C$8)</f>
        <v>8036008B8C00</v>
      </c>
    </row>
    <row r="7" spans="1:22" x14ac:dyDescent="0.25">
      <c r="A7">
        <v>6</v>
      </c>
      <c r="B7" t="s">
        <v>15</v>
      </c>
      <c r="C7">
        <v>180</v>
      </c>
      <c r="D7">
        <v>189</v>
      </c>
      <c r="E7">
        <v>11.31</v>
      </c>
      <c r="F7">
        <f t="shared" si="0"/>
        <v>8.0426666666666673</v>
      </c>
      <c r="I7" t="str">
        <f>IF(B7='Support Data'!$B$4, 'Support Data'!$C$4, 'Support Data'!$C$3)</f>
        <v>80</v>
      </c>
      <c r="J7" t="str">
        <f t="shared" si="1"/>
        <v>B4</v>
      </c>
      <c r="K7" t="str">
        <f t="shared" si="2"/>
        <v>00BD</v>
      </c>
      <c r="L7" t="str">
        <f t="shared" si="3"/>
        <v>08</v>
      </c>
      <c r="M7" t="str">
        <f>CONCATENATE(I7,J7,'Support Data'!$C$7,K7,L7,'Support Data'!$C$8)</f>
        <v>80B400BD0800</v>
      </c>
    </row>
    <row r="8" spans="1:22" x14ac:dyDescent="0.25">
      <c r="A8">
        <v>7</v>
      </c>
      <c r="B8" t="s">
        <v>15</v>
      </c>
      <c r="C8" s="12">
        <v>266.5</v>
      </c>
      <c r="D8">
        <v>211</v>
      </c>
      <c r="E8">
        <v>327.72399999999999</v>
      </c>
      <c r="F8">
        <f t="shared" si="0"/>
        <v>233.04817777777777</v>
      </c>
      <c r="I8" t="str">
        <f>IF(B8='Support Data'!$B$4, 'Support Data'!$C$4, 'Support Data'!$C$3)</f>
        <v>80</v>
      </c>
      <c r="J8" t="e">
        <f t="shared" si="1"/>
        <v>#NUM!</v>
      </c>
      <c r="K8" t="str">
        <f t="shared" si="2"/>
        <v>00D3</v>
      </c>
      <c r="L8" t="str">
        <f t="shared" si="3"/>
        <v>E9</v>
      </c>
      <c r="M8" t="e">
        <f>CONCATENATE(I8,J8,'Support Data'!$C$7,K8,L8,'Support Data'!$C$8)</f>
        <v>#NUM!</v>
      </c>
    </row>
    <row r="9" spans="1:22" x14ac:dyDescent="0.25">
      <c r="A9">
        <v>8</v>
      </c>
      <c r="B9" t="s">
        <v>16</v>
      </c>
      <c r="C9">
        <v>165</v>
      </c>
      <c r="D9">
        <v>223</v>
      </c>
      <c r="E9">
        <v>204.22800000000001</v>
      </c>
      <c r="F9">
        <f t="shared" si="0"/>
        <v>145.22880000000001</v>
      </c>
      <c r="I9" t="str">
        <f>IF(B9='Support Data'!$B$4, 'Support Data'!$C$4, 'Support Data'!$C$3)</f>
        <v>40</v>
      </c>
      <c r="J9" t="str">
        <f t="shared" si="1"/>
        <v>A5</v>
      </c>
      <c r="K9" t="str">
        <f t="shared" si="2"/>
        <v>00DF</v>
      </c>
      <c r="L9" t="str">
        <f t="shared" si="3"/>
        <v>91</v>
      </c>
      <c r="M9" t="str">
        <f>CONCATENATE(I9,J9,'Support Data'!$C$7,K9,L9,'Support Data'!$C$8)</f>
        <v>40A500DF9100</v>
      </c>
      <c r="P9" s="3" t="s">
        <v>14</v>
      </c>
    </row>
    <row r="10" spans="1:22" ht="32.25" customHeight="1" x14ac:dyDescent="0.25">
      <c r="A10">
        <v>9</v>
      </c>
      <c r="B10" t="s">
        <v>15</v>
      </c>
      <c r="C10">
        <v>77</v>
      </c>
      <c r="D10">
        <v>283.5</v>
      </c>
      <c r="E10">
        <v>217.875</v>
      </c>
      <c r="F10">
        <f t="shared" si="0"/>
        <v>154.93333333333334</v>
      </c>
      <c r="I10" t="str">
        <f>IF(B10='Support Data'!$B$4, 'Support Data'!$C$4, 'Support Data'!$C$3)</f>
        <v>80</v>
      </c>
      <c r="J10" t="str">
        <f t="shared" si="1"/>
        <v>4D</v>
      </c>
      <c r="K10" t="str">
        <f t="shared" si="2"/>
        <v>011B</v>
      </c>
      <c r="L10" t="str">
        <f t="shared" si="3"/>
        <v>9A</v>
      </c>
      <c r="M10" t="str">
        <f>CONCATENATE(I10,J10,'Support Data'!$C$7,K10,L10,'Support Data'!$C$8)</f>
        <v>804D011B9A00</v>
      </c>
      <c r="P10" s="1" t="e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#NUM!</v>
      </c>
    </row>
    <row r="11" spans="1:22" x14ac:dyDescent="0.25">
      <c r="A11">
        <v>10</v>
      </c>
      <c r="B11" t="s">
        <v>15</v>
      </c>
      <c r="C11">
        <v>183</v>
      </c>
      <c r="D11">
        <v>233.5</v>
      </c>
      <c r="E11">
        <v>7.431</v>
      </c>
      <c r="F11">
        <f t="shared" si="0"/>
        <v>5.2842666666666664</v>
      </c>
      <c r="I11" t="str">
        <f>IF(B11='Support Data'!$B$4, 'Support Data'!$C$4, 'Support Data'!$C$3)</f>
        <v>80</v>
      </c>
      <c r="J11" t="str">
        <f t="shared" si="1"/>
        <v>B7</v>
      </c>
      <c r="K11" t="str">
        <f t="shared" si="2"/>
        <v>00E9</v>
      </c>
      <c r="L11" t="str">
        <f t="shared" si="3"/>
        <v>05</v>
      </c>
      <c r="M11" t="str">
        <f>CONCATENATE(I11,J11,'Support Data'!$C$7,K11,L11,'Support Data'!$C$8)</f>
        <v>80B700E90500</v>
      </c>
    </row>
    <row r="12" spans="1:22" x14ac:dyDescent="0.25">
      <c r="A12">
        <v>11</v>
      </c>
      <c r="B12" t="s">
        <v>15</v>
      </c>
      <c r="C12">
        <v>111.5</v>
      </c>
      <c r="D12">
        <v>325.5</v>
      </c>
      <c r="E12">
        <v>237.381</v>
      </c>
      <c r="F12">
        <f t="shared" si="0"/>
        <v>168.80426666666668</v>
      </c>
      <c r="I12" t="str">
        <f>IF(B12='Support Data'!$B$4, 'Support Data'!$C$4, 'Support Data'!$C$3)</f>
        <v>80</v>
      </c>
      <c r="J12" t="str">
        <f t="shared" si="1"/>
        <v>6F</v>
      </c>
      <c r="K12" t="str">
        <f t="shared" si="2"/>
        <v>0145</v>
      </c>
      <c r="L12" t="str">
        <f t="shared" si="3"/>
        <v>A8</v>
      </c>
      <c r="M12" t="str">
        <f>CONCATENATE(I12,J12,'Support Data'!$C$7,K12,L12,'Support Data'!$C$8)</f>
        <v>806F0145A800</v>
      </c>
    </row>
    <row r="13" spans="1:22" x14ac:dyDescent="0.25">
      <c r="A13">
        <v>12</v>
      </c>
      <c r="B13" t="s">
        <v>15</v>
      </c>
      <c r="C13">
        <v>244</v>
      </c>
      <c r="D13">
        <v>272.5</v>
      </c>
      <c r="E13">
        <v>150.524</v>
      </c>
      <c r="F13">
        <f t="shared" si="0"/>
        <v>107.03928888888889</v>
      </c>
      <c r="I13" t="str">
        <f>IF(B13='Support Data'!$B$4, 'Support Data'!$C$4, 'Support Data'!$C$3)</f>
        <v>80</v>
      </c>
      <c r="J13" t="str">
        <f t="shared" si="1"/>
        <v>F4</v>
      </c>
      <c r="K13" t="str">
        <f t="shared" si="2"/>
        <v>0110</v>
      </c>
      <c r="L13" t="str">
        <f t="shared" si="3"/>
        <v>6B</v>
      </c>
      <c r="M13" t="str">
        <f>CONCATENATE(I13,J13,'Support Data'!$C$7,K13,L13,'Support Data'!$C$8)</f>
        <v>80F401106B00</v>
      </c>
    </row>
    <row r="14" spans="1:22" x14ac:dyDescent="0.25">
      <c r="A14">
        <v>13</v>
      </c>
      <c r="B14" t="s">
        <v>15</v>
      </c>
      <c r="C14" s="12">
        <v>277.5</v>
      </c>
      <c r="D14">
        <v>341.5</v>
      </c>
      <c r="E14">
        <v>259.11399999999998</v>
      </c>
      <c r="F14">
        <f t="shared" si="0"/>
        <v>184.25884444444443</v>
      </c>
      <c r="I14" t="str">
        <f>IF(B14='Support Data'!$B$4, 'Support Data'!$C$4, 'Support Data'!$C$3)</f>
        <v>80</v>
      </c>
      <c r="J14" t="e">
        <f t="shared" si="1"/>
        <v>#NUM!</v>
      </c>
      <c r="K14" t="str">
        <f t="shared" si="2"/>
        <v>0155</v>
      </c>
      <c r="L14" t="str">
        <f t="shared" si="3"/>
        <v>B8</v>
      </c>
      <c r="M14" t="e">
        <f>CONCATENATE(I14,J14,'Support Data'!$C$7,K14,L14,'Support Data'!$C$8)</f>
        <v>#NUM!</v>
      </c>
    </row>
    <row r="15" spans="1:22" x14ac:dyDescent="0.25">
      <c r="A15">
        <v>14</v>
      </c>
      <c r="B15" t="s">
        <v>15</v>
      </c>
      <c r="C15" s="12">
        <v>263.5</v>
      </c>
      <c r="D15">
        <v>385.5</v>
      </c>
      <c r="E15">
        <v>41.186</v>
      </c>
      <c r="F15">
        <f t="shared" si="0"/>
        <v>29.287822222222221</v>
      </c>
      <c r="I15" t="str">
        <f>IF(B15='Support Data'!$B$4, 'Support Data'!$C$4, 'Support Data'!$C$3)</f>
        <v>80</v>
      </c>
      <c r="J15" t="e">
        <f t="shared" si="1"/>
        <v>#NUM!</v>
      </c>
      <c r="K15" t="str">
        <f t="shared" si="2"/>
        <v>0181</v>
      </c>
      <c r="L15" t="str">
        <f t="shared" si="3"/>
        <v>1D</v>
      </c>
      <c r="M15" t="e">
        <f>CONCATENATE(I15,J15,'Support Data'!$C$7,K15,L15,'Support Data'!$C$8)</f>
        <v>#NUM!</v>
      </c>
    </row>
    <row r="16" spans="1:22" x14ac:dyDescent="0.25">
      <c r="A16">
        <v>15</v>
      </c>
      <c r="B16" t="s">
        <v>16</v>
      </c>
      <c r="C16">
        <v>217.5</v>
      </c>
      <c r="D16">
        <v>324</v>
      </c>
      <c r="E16">
        <v>187.76499999999999</v>
      </c>
      <c r="F16">
        <f t="shared" si="0"/>
        <v>133.52177777777777</v>
      </c>
      <c r="I16" t="str">
        <f>IF(B16='Support Data'!$B$4, 'Support Data'!$C$4, 'Support Data'!$C$3)</f>
        <v>40</v>
      </c>
      <c r="J16" t="str">
        <f t="shared" si="1"/>
        <v>D9</v>
      </c>
      <c r="K16" t="str">
        <f t="shared" si="2"/>
        <v>0144</v>
      </c>
      <c r="L16" t="str">
        <f t="shared" si="3"/>
        <v>85</v>
      </c>
      <c r="M16" t="str">
        <f>CONCATENATE(I16,J16,'Support Data'!$C$7,K16,L16,'Support Data'!$C$8)</f>
        <v>40D901448500</v>
      </c>
    </row>
    <row r="17" spans="1:13" x14ac:dyDescent="0.25">
      <c r="A17">
        <v>16</v>
      </c>
      <c r="B17" t="s">
        <v>16</v>
      </c>
      <c r="C17">
        <v>238</v>
      </c>
      <c r="D17">
        <v>322.5</v>
      </c>
      <c r="E17">
        <v>156.80099999999999</v>
      </c>
      <c r="F17">
        <f t="shared" si="0"/>
        <v>111.50293333333333</v>
      </c>
      <c r="I17" t="str">
        <f>IF(B17='Support Data'!$B$4, 'Support Data'!$C$4, 'Support Data'!$C$3)</f>
        <v>40</v>
      </c>
      <c r="J17" t="str">
        <f t="shared" si="1"/>
        <v>EE</v>
      </c>
      <c r="K17" t="str">
        <f t="shared" si="2"/>
        <v>0142</v>
      </c>
      <c r="L17" t="str">
        <f t="shared" si="3"/>
        <v>6F</v>
      </c>
      <c r="M17" t="str">
        <f>CONCATENATE(I17,J17,'Support Data'!$C$7,K17,L17,'Support Data'!$C$8)</f>
        <v>40EE01426F00</v>
      </c>
    </row>
    <row r="18" spans="1:13" x14ac:dyDescent="0.25">
      <c r="A18">
        <v>17</v>
      </c>
      <c r="B18" t="s">
        <v>15</v>
      </c>
      <c r="C18">
        <v>23</v>
      </c>
      <c r="D18">
        <v>173</v>
      </c>
      <c r="E18">
        <v>204.22800000000001</v>
      </c>
      <c r="F18">
        <f t="shared" si="0"/>
        <v>145.22880000000001</v>
      </c>
      <c r="I18" t="str">
        <f>IF(B18='Support Data'!$B$4, 'Support Data'!$C$4, 'Support Data'!$C$3)</f>
        <v>80</v>
      </c>
      <c r="J18" t="str">
        <f t="shared" si="1"/>
        <v>17</v>
      </c>
      <c r="K18" t="str">
        <f t="shared" si="2"/>
        <v>00AD</v>
      </c>
      <c r="L18" t="str">
        <f t="shared" si="3"/>
        <v>91</v>
      </c>
      <c r="M18" t="str">
        <f>CONCATENATE(I18,J18,'Support Data'!$C$7,K18,L18,'Support Data'!$C$8)</f>
        <v>801700AD9100</v>
      </c>
    </row>
    <row r="19" spans="1:13" x14ac:dyDescent="0.25">
      <c r="A19">
        <v>18</v>
      </c>
      <c r="B19" t="s">
        <v>15</v>
      </c>
      <c r="C19">
        <v>120.5</v>
      </c>
      <c r="D19">
        <v>140</v>
      </c>
      <c r="E19">
        <v>203.499</v>
      </c>
      <c r="F19">
        <f t="shared" si="0"/>
        <v>144.71039999999999</v>
      </c>
      <c r="I19" t="str">
        <f>IF(B19='Support Data'!$B$4, 'Support Data'!$C$4, 'Support Data'!$C$3)</f>
        <v>80</v>
      </c>
      <c r="J19" t="str">
        <f t="shared" si="1"/>
        <v>78</v>
      </c>
      <c r="K19" t="str">
        <f t="shared" si="2"/>
        <v>008C</v>
      </c>
      <c r="L19" t="str">
        <f t="shared" si="3"/>
        <v>90</v>
      </c>
      <c r="M19" t="str">
        <f>CONCATENATE(I19,J19,'Support Data'!$C$7,K19,L19,'Support Data'!$C$8)</f>
        <v>8078008C9000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e">
        <f>'Collected Minutiae'!Q2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8A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12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18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2015-11-06T11:03:06Z</dcterms:modified>
</cp:coreProperties>
</file>