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uab-my.sharepoint.com/personal/1303415_uab_cat/Documents/Escritorio/Supplementary Documents Fluxomics Book/"/>
    </mc:Choice>
  </mc:AlternateContent>
  <xr:revisionPtr revIDLastSave="19" documentId="13_ncr:1_{7395788C-F2F0-4F37-9470-EF2306262504}" xr6:coauthVersionLast="47" xr6:coauthVersionMax="47" xr10:uidLastSave="{249F1706-C122-4E8F-AE3F-EFA1D72E8B78}"/>
  <bookViews>
    <workbookView xWindow="0" yWindow="2760" windowWidth="15375" windowHeight="7875" tabRatio="647" xr2:uid="{13364185-61FE-46D3-B113-F255884F3876}"/>
  </bookViews>
  <sheets>
    <sheet name="PpaCore to FTBL model" sheetId="5" r:id="rId1"/>
    <sheet name="Biomass stoichiom. modification" sheetId="4" r:id="rId2"/>
    <sheet name="Biomass stoich. simplification"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4" l="1"/>
  <c r="M2" i="6" l="1"/>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K51" i="4" s="1"/>
  <c r="I52" i="4"/>
  <c r="I53" i="4"/>
  <c r="I54" i="4"/>
  <c r="I55" i="4"/>
  <c r="I56" i="4"/>
  <c r="I57" i="4"/>
  <c r="I58" i="4"/>
  <c r="I59" i="4"/>
  <c r="K59" i="4" s="1"/>
  <c r="I60" i="4"/>
  <c r="I61" i="4"/>
  <c r="I62" i="4"/>
  <c r="I63" i="4"/>
  <c r="I64" i="4"/>
  <c r="I65" i="4"/>
  <c r="I66" i="4"/>
  <c r="I67" i="4"/>
  <c r="K67" i="4" s="1"/>
  <c r="I68" i="4"/>
  <c r="I69" i="4"/>
  <c r="I70" i="4"/>
  <c r="I71" i="4"/>
  <c r="I72" i="4"/>
  <c r="I73" i="4"/>
  <c r="I74" i="4"/>
  <c r="I75" i="4"/>
  <c r="K75" i="4" s="1"/>
  <c r="M75" i="4" s="1"/>
  <c r="I76" i="4"/>
  <c r="I77" i="4"/>
  <c r="I78" i="4"/>
  <c r="I79" i="4"/>
  <c r="I80" i="4"/>
  <c r="I81" i="4"/>
  <c r="I82" i="4"/>
  <c r="I83" i="4"/>
  <c r="K83" i="4" s="1"/>
  <c r="M83" i="4" s="1"/>
  <c r="I84" i="4"/>
  <c r="I85" i="4"/>
  <c r="I86" i="4"/>
  <c r="I87" i="4"/>
  <c r="I88" i="4"/>
  <c r="I89" i="4"/>
  <c r="I90" i="4"/>
  <c r="I91" i="4"/>
  <c r="K91" i="4" s="1"/>
  <c r="I92" i="4"/>
  <c r="I93" i="4"/>
  <c r="I94" i="4"/>
  <c r="I95" i="4"/>
  <c r="I96" i="4"/>
  <c r="I97" i="4"/>
  <c r="I98" i="4"/>
  <c r="I99" i="4"/>
  <c r="K99" i="4" s="1"/>
  <c r="I100" i="4"/>
  <c r="I101" i="4"/>
  <c r="I102" i="4"/>
  <c r="I103" i="4"/>
  <c r="I104" i="4"/>
  <c r="I105" i="4"/>
  <c r="I106" i="4"/>
  <c r="I107" i="4"/>
  <c r="K107" i="4" s="1"/>
  <c r="I108" i="4"/>
  <c r="I109" i="4"/>
  <c r="K109" i="4" s="1"/>
  <c r="I110" i="4"/>
  <c r="I111" i="4"/>
  <c r="I112" i="4"/>
  <c r="K112" i="4" s="1"/>
  <c r="I113" i="4"/>
  <c r="I114" i="4"/>
  <c r="I115" i="4"/>
  <c r="K115" i="4" s="1"/>
  <c r="M115" i="4" s="1"/>
  <c r="I116" i="4"/>
  <c r="K116" i="4" s="1"/>
  <c r="I117" i="4"/>
  <c r="K117" i="4" s="1"/>
  <c r="I118" i="4"/>
  <c r="I119" i="4"/>
  <c r="I120" i="4"/>
  <c r="K120" i="4" s="1"/>
  <c r="I121" i="4"/>
  <c r="I122" i="4"/>
  <c r="I123" i="4"/>
  <c r="K123" i="4" s="1"/>
  <c r="I124" i="4"/>
  <c r="K124" i="4" s="1"/>
  <c r="I125" i="4"/>
  <c r="K125" i="4" s="1"/>
  <c r="I126" i="4"/>
  <c r="I127" i="4"/>
  <c r="I128" i="4"/>
  <c r="K128" i="4" s="1"/>
  <c r="I129" i="4"/>
  <c r="I130" i="4"/>
  <c r="K130" i="4" s="1"/>
  <c r="I131" i="4"/>
  <c r="K131" i="4" s="1"/>
  <c r="I132" i="4"/>
  <c r="K132" i="4" s="1"/>
  <c r="M132" i="4" s="1"/>
  <c r="I133" i="4"/>
  <c r="K133" i="4" s="1"/>
  <c r="I134" i="4"/>
  <c r="I135" i="4"/>
  <c r="I136" i="4"/>
  <c r="K136" i="4" s="1"/>
  <c r="M136" i="4" s="1"/>
  <c r="I137" i="4"/>
  <c r="K137" i="4" s="1"/>
  <c r="I138" i="4"/>
  <c r="K138" i="4" s="1"/>
  <c r="I139" i="4"/>
  <c r="K139" i="4" s="1"/>
  <c r="M139" i="4" s="1"/>
  <c r="I140" i="4"/>
  <c r="K140" i="4" s="1"/>
  <c r="M140" i="4" s="1"/>
  <c r="I141" i="4"/>
  <c r="K141" i="4" s="1"/>
  <c r="M141" i="4" s="1"/>
  <c r="I142" i="4"/>
  <c r="I143" i="4"/>
  <c r="I144" i="4"/>
  <c r="K144" i="4" s="1"/>
  <c r="M144" i="4" s="1"/>
  <c r="I4" i="4"/>
  <c r="K4" i="4" s="1"/>
  <c r="C5" i="4"/>
  <c r="C6" i="4"/>
  <c r="C7" i="4"/>
  <c r="C8" i="4"/>
  <c r="C9" i="4"/>
  <c r="C10" i="4"/>
  <c r="C11" i="4"/>
  <c r="C12" i="4"/>
  <c r="C13" i="4"/>
  <c r="C14" i="4"/>
  <c r="C15" i="4"/>
  <c r="C16" i="4"/>
  <c r="C17" i="4"/>
  <c r="C18" i="4"/>
  <c r="C19" i="4"/>
  <c r="C20" i="4"/>
  <c r="AK9" i="4" s="1"/>
  <c r="C21" i="4"/>
  <c r="AK10" i="4" s="1"/>
  <c r="C22" i="4"/>
  <c r="C23" i="4"/>
  <c r="C24" i="4"/>
  <c r="C25" i="4"/>
  <c r="C26" i="4"/>
  <c r="C27" i="4"/>
  <c r="C28" i="4"/>
  <c r="C29" i="4"/>
  <c r="C30" i="4"/>
  <c r="C31" i="4"/>
  <c r="C32" i="4"/>
  <c r="C33" i="4"/>
  <c r="C34" i="4"/>
  <c r="C35" i="4"/>
  <c r="C36" i="4"/>
  <c r="C37" i="4"/>
  <c r="C38" i="4"/>
  <c r="AK16" i="4" s="1"/>
  <c r="C39" i="4"/>
  <c r="C40" i="4"/>
  <c r="C41" i="4"/>
  <c r="C42" i="4"/>
  <c r="C43" i="4"/>
  <c r="C44" i="4"/>
  <c r="C45" i="4"/>
  <c r="C46" i="4"/>
  <c r="C47" i="4"/>
  <c r="AK19" i="4" s="1"/>
  <c r="C48" i="4"/>
  <c r="C49" i="4"/>
  <c r="C50" i="4"/>
  <c r="C51" i="4"/>
  <c r="C52" i="4"/>
  <c r="C53" i="4"/>
  <c r="C54" i="4"/>
  <c r="C55" i="4"/>
  <c r="C56" i="4"/>
  <c r="C57" i="4"/>
  <c r="AK4" i="4" s="1"/>
  <c r="AL4" i="4" s="1"/>
  <c r="C58" i="4"/>
  <c r="C59" i="4"/>
  <c r="C60" i="4"/>
  <c r="C61" i="4"/>
  <c r="C62" i="4"/>
  <c r="C63" i="4"/>
  <c r="C64" i="4"/>
  <c r="C65" i="4"/>
  <c r="C66" i="4"/>
  <c r="C67" i="4"/>
  <c r="C68" i="4"/>
  <c r="C69" i="4"/>
  <c r="AK6" i="4" s="1"/>
  <c r="C70" i="4"/>
  <c r="C71" i="4"/>
  <c r="AK11" i="4" s="1"/>
  <c r="C72" i="4"/>
  <c r="C73" i="4"/>
  <c r="C74" i="4"/>
  <c r="C75" i="4"/>
  <c r="C76" i="4"/>
  <c r="C77" i="4"/>
  <c r="C78" i="4"/>
  <c r="C79" i="4"/>
  <c r="C80" i="4"/>
  <c r="C81" i="4"/>
  <c r="AK7" i="4" s="1"/>
  <c r="C82" i="4"/>
  <c r="C83" i="4"/>
  <c r="C84" i="4"/>
  <c r="AK5" i="4" s="1"/>
  <c r="C85" i="4"/>
  <c r="C86" i="4"/>
  <c r="C87" i="4"/>
  <c r="C88" i="4"/>
  <c r="C89" i="4"/>
  <c r="AK21" i="4" s="1"/>
  <c r="C90" i="4"/>
  <c r="AK17" i="4" s="1"/>
  <c r="C91" i="4"/>
  <c r="C92" i="4"/>
  <c r="AK15" i="4" s="1"/>
  <c r="C93" i="4"/>
  <c r="AK22" i="4" s="1"/>
  <c r="C94" i="4"/>
  <c r="AK20" i="4" s="1"/>
  <c r="C95" i="4"/>
  <c r="C96" i="4"/>
  <c r="C97" i="4"/>
  <c r="C98" i="4"/>
  <c r="C99" i="4"/>
  <c r="AK8" i="4" s="1"/>
  <c r="C100" i="4"/>
  <c r="C101" i="4"/>
  <c r="C102" i="4"/>
  <c r="C103" i="4"/>
  <c r="C104" i="4"/>
  <c r="C105" i="4"/>
  <c r="C106" i="4"/>
  <c r="C107" i="4"/>
  <c r="C108" i="4"/>
  <c r="C109" i="4"/>
  <c r="C110" i="4"/>
  <c r="C111" i="4"/>
  <c r="C112" i="4"/>
  <c r="C113" i="4"/>
  <c r="AK14" i="4" s="1"/>
  <c r="C114" i="4"/>
  <c r="AK12" i="4" s="1"/>
  <c r="C115" i="4"/>
  <c r="C116" i="4"/>
  <c r="C117" i="4"/>
  <c r="AK23" i="4" s="1"/>
  <c r="C118" i="4"/>
  <c r="AK18" i="4" s="1"/>
  <c r="C119" i="4"/>
  <c r="C120" i="4"/>
  <c r="C121" i="4"/>
  <c r="C122" i="4"/>
  <c r="C123" i="4"/>
  <c r="C124" i="4"/>
  <c r="C125" i="4"/>
  <c r="C126" i="4"/>
  <c r="C127" i="4"/>
  <c r="C128" i="4"/>
  <c r="C129" i="4"/>
  <c r="C130" i="4"/>
  <c r="C131" i="4"/>
  <c r="C132" i="4"/>
  <c r="AK13" i="4" s="1"/>
  <c r="C133" i="4"/>
  <c r="C134" i="4"/>
  <c r="C135" i="4"/>
  <c r="C136" i="4"/>
  <c r="C137" i="4"/>
  <c r="C138" i="4"/>
  <c r="C139" i="4"/>
  <c r="C140" i="4"/>
  <c r="C141" i="4"/>
  <c r="C142" i="4"/>
  <c r="C143" i="4"/>
  <c r="C144" i="4"/>
  <c r="K143" i="4" l="1"/>
  <c r="K135" i="4"/>
  <c r="M135" i="4" s="1"/>
  <c r="K142" i="4"/>
  <c r="K134" i="4"/>
  <c r="M51" i="4"/>
  <c r="K43" i="4"/>
  <c r="M43" i="4" s="1"/>
  <c r="K35" i="4"/>
  <c r="K27" i="4"/>
  <c r="M27" i="4" s="1"/>
  <c r="K19" i="4"/>
  <c r="M19" i="4" s="1"/>
  <c r="K11" i="4"/>
  <c r="M11" i="4" s="1"/>
  <c r="M4" i="4"/>
  <c r="M133" i="4"/>
  <c r="K122" i="4"/>
  <c r="M122" i="4" s="1"/>
  <c r="K114" i="4"/>
  <c r="M137" i="4"/>
  <c r="K129" i="4"/>
  <c r="M129" i="4" s="1"/>
  <c r="K121" i="4"/>
  <c r="K113" i="4"/>
  <c r="M113" i="4" s="1"/>
  <c r="M143" i="4"/>
  <c r="K127" i="4"/>
  <c r="M127" i="4" s="1"/>
  <c r="K119" i="4"/>
  <c r="M119" i="4" s="1"/>
  <c r="K111" i="4"/>
  <c r="K126" i="4"/>
  <c r="M126" i="4" s="1"/>
  <c r="K118" i="4"/>
  <c r="M118" i="4" s="1"/>
  <c r="K110" i="4"/>
  <c r="M110" i="4" s="1"/>
  <c r="M125" i="4"/>
  <c r="K106" i="4"/>
  <c r="M106" i="4" s="1"/>
  <c r="K98" i="4"/>
  <c r="M98" i="4" s="1"/>
  <c r="O98" i="4" s="1"/>
  <c r="K90" i="4"/>
  <c r="M90" i="4" s="1"/>
  <c r="K82" i="4"/>
  <c r="M82" i="4" s="1"/>
  <c r="K74" i="4"/>
  <c r="M74" i="4" s="1"/>
  <c r="K66" i="4"/>
  <c r="M66" i="4" s="1"/>
  <c r="K58" i="4"/>
  <c r="M58" i="4" s="1"/>
  <c r="K50" i="4"/>
  <c r="M50" i="4" s="1"/>
  <c r="K42" i="4"/>
  <c r="K34" i="4"/>
  <c r="M34" i="4" s="1"/>
  <c r="O34" i="4" s="1"/>
  <c r="K26" i="4"/>
  <c r="M26" i="4" s="1"/>
  <c r="K18" i="4"/>
  <c r="M18" i="4" s="1"/>
  <c r="K10" i="4"/>
  <c r="M10" i="4" s="1"/>
  <c r="M121" i="4"/>
  <c r="K105" i="4"/>
  <c r="M105" i="4" s="1"/>
  <c r="K97" i="4"/>
  <c r="M97" i="4" s="1"/>
  <c r="K89" i="4"/>
  <c r="M89" i="4" s="1"/>
  <c r="K81" i="4"/>
  <c r="M81" i="4" s="1"/>
  <c r="K73" i="4"/>
  <c r="M73" i="4" s="1"/>
  <c r="K65" i="4"/>
  <c r="M65" i="4" s="1"/>
  <c r="K57" i="4"/>
  <c r="M57" i="4" s="1"/>
  <c r="K49" i="4"/>
  <c r="M49" i="4" s="1"/>
  <c r="K41" i="4"/>
  <c r="M41" i="4" s="1"/>
  <c r="K33" i="4"/>
  <c r="M33" i="4" s="1"/>
  <c r="K25" i="4"/>
  <c r="M25" i="4" s="1"/>
  <c r="K17" i="4"/>
  <c r="M17" i="4" s="1"/>
  <c r="K9" i="4"/>
  <c r="M9" i="4" s="1"/>
  <c r="K104" i="4"/>
  <c r="K96" i="4"/>
  <c r="M96" i="4" s="1"/>
  <c r="K88" i="4"/>
  <c r="M88" i="4" s="1"/>
  <c r="K80" i="4"/>
  <c r="M80" i="4" s="1"/>
  <c r="K72" i="4"/>
  <c r="M72" i="4" s="1"/>
  <c r="K64" i="4"/>
  <c r="K56" i="4"/>
  <c r="M56" i="4" s="1"/>
  <c r="K48" i="4"/>
  <c r="M48" i="4" s="1"/>
  <c r="K40" i="4"/>
  <c r="K32" i="4"/>
  <c r="M32" i="4" s="1"/>
  <c r="K24" i="4"/>
  <c r="M24" i="4" s="1"/>
  <c r="K16" i="4"/>
  <c r="M16" i="4" s="1"/>
  <c r="K8" i="4"/>
  <c r="M111" i="4"/>
  <c r="K103" i="4"/>
  <c r="M103" i="4" s="1"/>
  <c r="K95" i="4"/>
  <c r="K87" i="4"/>
  <c r="M87" i="4" s="1"/>
  <c r="K79" i="4"/>
  <c r="M79" i="4" s="1"/>
  <c r="K71" i="4"/>
  <c r="M71" i="4" s="1"/>
  <c r="K63" i="4"/>
  <c r="M63" i="4" s="1"/>
  <c r="K55" i="4"/>
  <c r="K47" i="4"/>
  <c r="M47" i="4" s="1"/>
  <c r="O47" i="4" s="1"/>
  <c r="K39" i="4"/>
  <c r="M39" i="4" s="1"/>
  <c r="K31" i="4"/>
  <c r="K23" i="4"/>
  <c r="M23" i="4" s="1"/>
  <c r="K15" i="4"/>
  <c r="M15" i="4" s="1"/>
  <c r="K7" i="4"/>
  <c r="M7" i="4" s="1"/>
  <c r="K102" i="4"/>
  <c r="M102" i="4" s="1"/>
  <c r="K94" i="4"/>
  <c r="K86" i="4"/>
  <c r="M86" i="4" s="1"/>
  <c r="K78" i="4"/>
  <c r="M78" i="4" s="1"/>
  <c r="K70" i="4"/>
  <c r="K62" i="4"/>
  <c r="M62" i="4" s="1"/>
  <c r="K54" i="4"/>
  <c r="M54" i="4" s="1"/>
  <c r="K46" i="4"/>
  <c r="M46" i="4" s="1"/>
  <c r="K38" i="4"/>
  <c r="M38" i="4" s="1"/>
  <c r="K30" i="4"/>
  <c r="M30" i="4" s="1"/>
  <c r="K22" i="4"/>
  <c r="M22" i="4" s="1"/>
  <c r="K14" i="4"/>
  <c r="M14" i="4" s="1"/>
  <c r="K6" i="4"/>
  <c r="M6" i="4" s="1"/>
  <c r="O6" i="4" s="1"/>
  <c r="M117" i="4"/>
  <c r="M109" i="4"/>
  <c r="K101" i="4"/>
  <c r="M101" i="4" s="1"/>
  <c r="K93" i="4"/>
  <c r="M93" i="4" s="1"/>
  <c r="K85" i="4"/>
  <c r="M85" i="4" s="1"/>
  <c r="O85" i="4" s="1"/>
  <c r="K77" i="4"/>
  <c r="M77" i="4" s="1"/>
  <c r="K69" i="4"/>
  <c r="M69" i="4" s="1"/>
  <c r="K61" i="4"/>
  <c r="M61" i="4" s="1"/>
  <c r="K53" i="4"/>
  <c r="M53" i="4" s="1"/>
  <c r="K45" i="4"/>
  <c r="M45" i="4" s="1"/>
  <c r="K37" i="4"/>
  <c r="M37" i="4" s="1"/>
  <c r="K29" i="4"/>
  <c r="M29" i="4" s="1"/>
  <c r="K21" i="4"/>
  <c r="M21" i="4" s="1"/>
  <c r="O21" i="4" s="1"/>
  <c r="K13" i="4"/>
  <c r="M13" i="4" s="1"/>
  <c r="K5" i="4"/>
  <c r="M5" i="4" s="1"/>
  <c r="M124" i="4"/>
  <c r="M116" i="4"/>
  <c r="K108" i="4"/>
  <c r="M108" i="4" s="1"/>
  <c r="K100" i="4"/>
  <c r="M100" i="4" s="1"/>
  <c r="K92" i="4"/>
  <c r="M92" i="4" s="1"/>
  <c r="K84" i="4"/>
  <c r="M84" i="4" s="1"/>
  <c r="O84" i="4" s="1"/>
  <c r="K76" i="4"/>
  <c r="M76" i="4" s="1"/>
  <c r="K68" i="4"/>
  <c r="M68" i="4" s="1"/>
  <c r="K60" i="4"/>
  <c r="M60" i="4" s="1"/>
  <c r="K52" i="4"/>
  <c r="M52" i="4" s="1"/>
  <c r="K44" i="4"/>
  <c r="M44" i="4" s="1"/>
  <c r="K36" i="4"/>
  <c r="M36" i="4" s="1"/>
  <c r="K28" i="4"/>
  <c r="M28" i="4" s="1"/>
  <c r="K20" i="4"/>
  <c r="M20" i="4" s="1"/>
  <c r="O20" i="4" s="1"/>
  <c r="K12" i="4"/>
  <c r="M12" i="4" s="1"/>
  <c r="M131" i="4"/>
  <c r="M67" i="4"/>
  <c r="M138" i="4"/>
  <c r="M130" i="4"/>
  <c r="M114" i="4"/>
  <c r="M42" i="4"/>
  <c r="M123" i="4"/>
  <c r="M59" i="4"/>
  <c r="M128" i="4"/>
  <c r="M120" i="4"/>
  <c r="M112" i="4"/>
  <c r="M104" i="4"/>
  <c r="M64" i="4"/>
  <c r="M40" i="4"/>
  <c r="M8" i="4"/>
  <c r="M107" i="4"/>
  <c r="M55" i="4"/>
  <c r="O55" i="4" s="1"/>
  <c r="M31" i="4"/>
  <c r="M99" i="4"/>
  <c r="M35" i="4"/>
  <c r="M95" i="4"/>
  <c r="O95" i="4" s="1"/>
  <c r="M142" i="4"/>
  <c r="M134" i="4"/>
  <c r="M94" i="4"/>
  <c r="M70" i="4"/>
  <c r="M91" i="4"/>
  <c r="O25" i="4" l="1"/>
  <c r="O106" i="4"/>
  <c r="O133" i="4"/>
  <c r="O92" i="4"/>
  <c r="O93" i="4"/>
  <c r="O4" i="4"/>
  <c r="O65" i="4"/>
  <c r="O112" i="4"/>
  <c r="O10" i="4"/>
  <c r="O36" i="4"/>
  <c r="O100" i="4"/>
  <c r="O102" i="4"/>
  <c r="O143" i="4"/>
  <c r="O28" i="4"/>
  <c r="O29" i="4"/>
  <c r="O70" i="4"/>
  <c r="O108" i="4"/>
  <c r="O97" i="4"/>
  <c r="O120" i="4"/>
  <c r="O131" i="4"/>
  <c r="O44" i="4"/>
  <c r="O45" i="4"/>
  <c r="O113" i="4"/>
  <c r="O104" i="4"/>
  <c r="O116" i="4"/>
  <c r="O5" i="4"/>
  <c r="O107" i="4"/>
  <c r="O33" i="4"/>
  <c r="O75" i="4"/>
  <c r="O23" i="4"/>
  <c r="O96" i="4"/>
  <c r="O54" i="4"/>
  <c r="O27" i="4"/>
  <c r="O31" i="4"/>
  <c r="O8" i="4"/>
  <c r="O137" i="4"/>
  <c r="O139" i="4"/>
  <c r="O68" i="4"/>
  <c r="O69" i="4"/>
  <c r="O18" i="4"/>
  <c r="O89" i="4"/>
  <c r="O94" i="4"/>
  <c r="O11" i="4"/>
  <c r="O91" i="4"/>
  <c r="O142" i="4"/>
  <c r="O40" i="4"/>
  <c r="O114" i="4"/>
  <c r="O12" i="4"/>
  <c r="O76" i="4"/>
  <c r="O13" i="4"/>
  <c r="O73" i="4"/>
  <c r="O86" i="4"/>
  <c r="O111" i="4"/>
  <c r="O56" i="4"/>
  <c r="O17" i="4"/>
  <c r="O81" i="4"/>
  <c r="O26" i="4"/>
  <c r="O90" i="4"/>
  <c r="O63" i="4"/>
  <c r="O15" i="4"/>
  <c r="O79" i="4"/>
  <c r="O24" i="4"/>
  <c r="O88" i="4"/>
  <c r="O49" i="4"/>
  <c r="O58" i="4"/>
  <c r="O141" i="4"/>
  <c r="O62" i="4"/>
  <c r="O87" i="4"/>
  <c r="O32" i="4"/>
  <c r="O57" i="4"/>
  <c r="O121" i="4"/>
  <c r="O66" i="4"/>
  <c r="O77" i="4"/>
  <c r="O74" i="4"/>
  <c r="O103" i="4"/>
  <c r="O9" i="4"/>
  <c r="O82" i="4"/>
  <c r="O14" i="4"/>
  <c r="O78" i="4"/>
  <c r="O39" i="4"/>
  <c r="O22" i="4"/>
  <c r="O119" i="4"/>
  <c r="O129" i="4"/>
  <c r="O122" i="4"/>
  <c r="O135" i="4"/>
  <c r="O140" i="4"/>
  <c r="O136" i="4"/>
  <c r="O132" i="4"/>
  <c r="O130" i="4"/>
  <c r="O109" i="4"/>
  <c r="O110" i="4"/>
  <c r="O128" i="4"/>
  <c r="O37" i="4"/>
  <c r="O118" i="4"/>
  <c r="O19" i="4"/>
  <c r="O38" i="4"/>
  <c r="O126" i="4"/>
  <c r="O35" i="4"/>
  <c r="O53" i="4"/>
  <c r="O64" i="4"/>
  <c r="O144" i="4"/>
  <c r="O59" i="4"/>
  <c r="O138" i="4"/>
  <c r="O48" i="4"/>
  <c r="O42" i="4"/>
  <c r="Q21" i="4" s="1"/>
  <c r="O101" i="4"/>
  <c r="O30" i="4"/>
  <c r="O83" i="4"/>
  <c r="O134" i="4"/>
  <c r="O99" i="4"/>
  <c r="O127" i="4"/>
  <c r="O43" i="4"/>
  <c r="O72" i="4"/>
  <c r="O115" i="4"/>
  <c r="O51" i="4"/>
  <c r="O123" i="4"/>
  <c r="O67" i="4"/>
  <c r="O52" i="4"/>
  <c r="O60" i="4"/>
  <c r="O124" i="4"/>
  <c r="O61" i="4"/>
  <c r="O125" i="4"/>
  <c r="O46" i="4"/>
  <c r="O7" i="4"/>
  <c r="O71" i="4"/>
  <c r="O16" i="4"/>
  <c r="O80" i="4"/>
  <c r="O41" i="4"/>
  <c r="O105" i="4"/>
  <c r="O50" i="4"/>
  <c r="O117" i="4"/>
  <c r="Q5" i="4" l="1"/>
  <c r="Q13" i="4"/>
  <c r="Q143" i="4"/>
  <c r="Q49" i="4"/>
  <c r="Q137" i="4"/>
  <c r="Q30" i="4"/>
  <c r="Q100" i="4"/>
  <c r="Q27" i="4"/>
  <c r="Q28" i="4"/>
  <c r="Q127" i="4"/>
  <c r="S127" i="4" s="1"/>
  <c r="Q126" i="4"/>
  <c r="Q26" i="4"/>
  <c r="Q42" i="4"/>
  <c r="Q87" i="4"/>
  <c r="Q10" i="4"/>
  <c r="Q41" i="4"/>
  <c r="Q16" i="4"/>
  <c r="Q122" i="4"/>
  <c r="S122" i="4" s="1"/>
  <c r="Q65" i="4"/>
  <c r="Q8" i="4"/>
  <c r="Q74" i="4"/>
  <c r="Q38" i="4"/>
  <c r="Q129" i="4"/>
  <c r="Q96" i="4"/>
  <c r="Q85" i="4"/>
  <c r="Q61" i="4"/>
  <c r="Q6" i="4"/>
  <c r="Q130" i="4"/>
  <c r="Q62" i="4"/>
  <c r="Q75" i="4"/>
  <c r="Q58" i="4"/>
  <c r="Q118" i="4"/>
  <c r="Q50" i="4"/>
  <c r="Q113" i="4"/>
  <c r="S113" i="4" s="1"/>
  <c r="Q29" i="4"/>
  <c r="Q43" i="4"/>
  <c r="Q80" i="4"/>
  <c r="Q32" i="4"/>
  <c r="Q109" i="4"/>
  <c r="Q67" i="4"/>
  <c r="Q82" i="4"/>
  <c r="Q102" i="4"/>
  <c r="S102" i="4" s="1"/>
  <c r="Q139" i="4"/>
  <c r="Q131" i="4"/>
  <c r="Q24" i="4"/>
  <c r="Q138" i="4"/>
  <c r="Q23" i="4"/>
  <c r="Q101" i="4"/>
  <c r="Q35" i="4"/>
  <c r="Q86" i="4"/>
  <c r="S86" i="4" s="1"/>
  <c r="Q92" i="4"/>
  <c r="Q73" i="4"/>
  <c r="Q70" i="4"/>
  <c r="Q119" i="4"/>
  <c r="Q93" i="4"/>
  <c r="Q19" i="4"/>
  <c r="Q120" i="4"/>
  <c r="Q31" i="4"/>
  <c r="S31" i="4" s="1"/>
  <c r="Q45" i="4"/>
  <c r="Q132" i="4"/>
  <c r="Q20" i="4"/>
  <c r="Q124" i="4"/>
  <c r="Q107" i="4"/>
  <c r="Q133" i="4"/>
  <c r="Q89" i="4"/>
  <c r="Q33" i="4"/>
  <c r="S33" i="4" s="1"/>
  <c r="Q83" i="4"/>
  <c r="Q125" i="4"/>
  <c r="Q56" i="4"/>
  <c r="Q136" i="4"/>
  <c r="Q37" i="4"/>
  <c r="Q60" i="4"/>
  <c r="Q71" i="4"/>
  <c r="Q52" i="4"/>
  <c r="S52" i="4" s="1"/>
  <c r="Q117" i="4"/>
  <c r="Q55" i="4"/>
  <c r="Q110" i="4"/>
  <c r="Q15" i="4"/>
  <c r="Q103" i="4"/>
  <c r="Q78" i="4"/>
  <c r="Q144" i="4"/>
  <c r="Q84" i="4"/>
  <c r="S84" i="4" s="1"/>
  <c r="Q79" i="4"/>
  <c r="Q116" i="4"/>
  <c r="Q104" i="4"/>
  <c r="Q121" i="4"/>
  <c r="Q44" i="4"/>
  <c r="Q97" i="4"/>
  <c r="Q59" i="4"/>
  <c r="Q99" i="4"/>
  <c r="S99" i="4" s="1"/>
  <c r="Q64" i="4"/>
  <c r="Q40" i="4"/>
  <c r="Q88" i="4"/>
  <c r="Q51" i="4"/>
  <c r="Q34" i="4"/>
  <c r="Q95" i="4"/>
  <c r="Q17" i="4"/>
  <c r="Q12" i="4"/>
  <c r="S12" i="4" s="1"/>
  <c r="Q14" i="4"/>
  <c r="Q77" i="4"/>
  <c r="Q48" i="4"/>
  <c r="Q105" i="4"/>
  <c r="Q18" i="4"/>
  <c r="Q114" i="4"/>
  <c r="Q66" i="4"/>
  <c r="Q9" i="4"/>
  <c r="S9" i="4" s="1"/>
  <c r="Q134" i="4"/>
  <c r="Q91" i="4"/>
  <c r="Q63" i="4"/>
  <c r="Q76" i="4"/>
  <c r="Q39" i="4"/>
  <c r="Q106" i="4"/>
  <c r="Q22" i="4"/>
  <c r="Q135" i="4"/>
  <c r="S135" i="4" s="1"/>
  <c r="Q112" i="4"/>
  <c r="Q111" i="4"/>
  <c r="Q4" i="4"/>
  <c r="Q11" i="4"/>
  <c r="Q140" i="4"/>
  <c r="Q47" i="4"/>
  <c r="Q108" i="4"/>
  <c r="Q53" i="4"/>
  <c r="S53" i="4" s="1"/>
  <c r="Q115" i="4"/>
  <c r="Q90" i="4"/>
  <c r="Q57" i="4"/>
  <c r="Q46" i="4"/>
  <c r="Q36" i="4"/>
  <c r="Q54" i="4"/>
  <c r="Q142" i="4"/>
  <c r="Q98" i="4"/>
  <c r="S98" i="4" s="1"/>
  <c r="Q25" i="4"/>
  <c r="Q7" i="4"/>
  <c r="Q68" i="4"/>
  <c r="Q141" i="4"/>
  <c r="Q128" i="4"/>
  <c r="Q123" i="4"/>
  <c r="Q69" i="4"/>
  <c r="Q72" i="4"/>
  <c r="S72" i="4" s="1"/>
  <c r="Q81" i="4"/>
  <c r="Q94" i="4"/>
  <c r="S69" i="4" l="1"/>
  <c r="S142" i="4"/>
  <c r="S108" i="4"/>
  <c r="S22" i="4"/>
  <c r="S66" i="4"/>
  <c r="S17" i="4"/>
  <c r="S59" i="4"/>
  <c r="S144" i="4"/>
  <c r="S71" i="4"/>
  <c r="S89" i="4"/>
  <c r="S120" i="4"/>
  <c r="S35" i="4"/>
  <c r="S82" i="4"/>
  <c r="S50" i="4"/>
  <c r="S85" i="4"/>
  <c r="S16" i="4"/>
  <c r="S28" i="4"/>
  <c r="S61" i="4"/>
  <c r="S123" i="4"/>
  <c r="S54" i="4"/>
  <c r="S47" i="4"/>
  <c r="S106" i="4"/>
  <c r="S114" i="4"/>
  <c r="S95" i="4"/>
  <c r="S97" i="4"/>
  <c r="S78" i="4"/>
  <c r="S60" i="4"/>
  <c r="S133" i="4"/>
  <c r="S19" i="4"/>
  <c r="S101" i="4"/>
  <c r="S67" i="4"/>
  <c r="S128" i="4"/>
  <c r="S36" i="4"/>
  <c r="S140" i="4"/>
  <c r="S39" i="4"/>
  <c r="S18" i="4"/>
  <c r="S34" i="4"/>
  <c r="S44" i="4"/>
  <c r="S103" i="4"/>
  <c r="S37" i="4"/>
  <c r="S107" i="4"/>
  <c r="S93" i="4"/>
  <c r="S23" i="4"/>
  <c r="S109" i="4"/>
  <c r="S58" i="4"/>
  <c r="S129" i="4"/>
  <c r="S10" i="4"/>
  <c r="S13" i="4"/>
  <c r="S76" i="4"/>
  <c r="S105" i="4"/>
  <c r="S51" i="4"/>
  <c r="S121" i="4"/>
  <c r="S15" i="4"/>
  <c r="S136" i="4"/>
  <c r="S124" i="4"/>
  <c r="S119" i="4"/>
  <c r="S138" i="4"/>
  <c r="S32" i="4"/>
  <c r="S75" i="4"/>
  <c r="S38" i="4"/>
  <c r="S87" i="4"/>
  <c r="S100" i="4"/>
  <c r="S46" i="4"/>
  <c r="S68" i="4"/>
  <c r="S57" i="4"/>
  <c r="S4" i="4"/>
  <c r="S63" i="4"/>
  <c r="S48" i="4"/>
  <c r="S88" i="4"/>
  <c r="S104" i="4"/>
  <c r="S110" i="4"/>
  <c r="S56" i="4"/>
  <c r="S20" i="4"/>
  <c r="S70" i="4"/>
  <c r="S24" i="4"/>
  <c r="S80" i="4"/>
  <c r="S62" i="4"/>
  <c r="S74" i="4"/>
  <c r="S42" i="4"/>
  <c r="S30" i="4"/>
  <c r="S11" i="4"/>
  <c r="S94" i="4"/>
  <c r="S7" i="4"/>
  <c r="S90" i="4"/>
  <c r="S111" i="4"/>
  <c r="S91" i="4"/>
  <c r="S77" i="4"/>
  <c r="S40" i="4"/>
  <c r="S116" i="4"/>
  <c r="S132" i="4"/>
  <c r="S73" i="4"/>
  <c r="S131" i="4"/>
  <c r="S43" i="4"/>
  <c r="S130" i="4"/>
  <c r="S8" i="4"/>
  <c r="S26" i="4"/>
  <c r="U26" i="4" s="1"/>
  <c r="W26" i="4" s="1"/>
  <c r="S137" i="4"/>
  <c r="S141" i="4"/>
  <c r="S81" i="4"/>
  <c r="S25" i="4"/>
  <c r="S115" i="4"/>
  <c r="S112" i="4"/>
  <c r="S134" i="4"/>
  <c r="S14" i="4"/>
  <c r="U14" i="4" s="1"/>
  <c r="W14" i="4" s="1"/>
  <c r="S64" i="4"/>
  <c r="S79" i="4"/>
  <c r="S117" i="4"/>
  <c r="S83" i="4"/>
  <c r="S45" i="4"/>
  <c r="S92" i="4"/>
  <c r="S139" i="4"/>
  <c r="S29" i="4"/>
  <c r="U29" i="4" s="1"/>
  <c r="W29" i="4" s="1"/>
  <c r="S6" i="4"/>
  <c r="S65" i="4"/>
  <c r="S126" i="4"/>
  <c r="S5" i="4"/>
  <c r="S55" i="4"/>
  <c r="S125" i="4"/>
  <c r="U84" i="4" s="1"/>
  <c r="W84" i="4" s="1"/>
  <c r="S21" i="4"/>
  <c r="S143" i="4"/>
  <c r="U143" i="4" s="1"/>
  <c r="W143" i="4" s="1"/>
  <c r="S118" i="4"/>
  <c r="S96" i="4"/>
  <c r="S41" i="4"/>
  <c r="S27" i="4"/>
  <c r="S49" i="4"/>
  <c r="U40" i="4" l="1"/>
  <c r="W40" i="4" s="1"/>
  <c r="U30" i="4"/>
  <c r="W30" i="4" s="1"/>
  <c r="U56" i="4"/>
  <c r="W56" i="4" s="1"/>
  <c r="U68" i="4"/>
  <c r="W68" i="4" s="1"/>
  <c r="U119" i="4"/>
  <c r="W119" i="4" s="1"/>
  <c r="U13" i="4"/>
  <c r="W13" i="4" s="1"/>
  <c r="U37" i="4"/>
  <c r="W37" i="4" s="1"/>
  <c r="U60" i="4"/>
  <c r="W60" i="4" s="1"/>
  <c r="U128" i="4"/>
  <c r="W128" i="4" s="1"/>
  <c r="U16" i="4"/>
  <c r="W16" i="4" s="1"/>
  <c r="U144" i="4"/>
  <c r="W144" i="4" s="1"/>
  <c r="U109" i="4"/>
  <c r="W109" i="4" s="1"/>
  <c r="U140" i="4"/>
  <c r="W140" i="4" s="1"/>
  <c r="U91" i="4"/>
  <c r="W91" i="4" s="1"/>
  <c r="U136" i="4"/>
  <c r="W136" i="4" s="1"/>
  <c r="U24" i="4"/>
  <c r="W24" i="4" s="1"/>
  <c r="U127" i="4"/>
  <c r="W127" i="4" s="1"/>
  <c r="U99" i="4"/>
  <c r="W99" i="4" s="1"/>
  <c r="U113" i="4"/>
  <c r="W113" i="4" s="1"/>
  <c r="U130" i="4"/>
  <c r="W130" i="4" s="1"/>
  <c r="U112" i="4"/>
  <c r="W112" i="4" s="1"/>
  <c r="U9" i="4"/>
  <c r="W9" i="4" s="1"/>
  <c r="U142" i="4"/>
  <c r="W142" i="4" s="1"/>
  <c r="U135" i="4"/>
  <c r="W135" i="4" s="1"/>
  <c r="U41" i="4"/>
  <c r="W41" i="4" s="1"/>
  <c r="U25" i="4"/>
  <c r="W25" i="4" s="1"/>
  <c r="U5" i="4"/>
  <c r="W5" i="4" s="1"/>
  <c r="U17" i="4"/>
  <c r="W17" i="4" s="1"/>
  <c r="U44" i="4"/>
  <c r="W44" i="4" s="1"/>
  <c r="U133" i="4"/>
  <c r="W133" i="4" s="1"/>
  <c r="U66" i="4"/>
  <c r="W66" i="4" s="1"/>
  <c r="U63" i="4"/>
  <c r="W63" i="4" s="1"/>
  <c r="U82" i="4"/>
  <c r="W82" i="4" s="1"/>
  <c r="U27" i="4"/>
  <c r="W27" i="4" s="1"/>
  <c r="U54" i="4"/>
  <c r="W54" i="4" s="1"/>
  <c r="U38" i="4"/>
  <c r="W38" i="4" s="1"/>
  <c r="U81" i="4"/>
  <c r="W81" i="4" s="1"/>
  <c r="U89" i="4"/>
  <c r="W89" i="4" s="1"/>
  <c r="U74" i="4"/>
  <c r="W74" i="4" s="1"/>
  <c r="U123" i="4"/>
  <c r="W123" i="4" s="1"/>
  <c r="U75" i="4"/>
  <c r="W75" i="4" s="1"/>
  <c r="U129" i="4"/>
  <c r="W129" i="4" s="1"/>
  <c r="U7" i="4"/>
  <c r="W7" i="4" s="1"/>
  <c r="U96" i="4"/>
  <c r="W96" i="4" s="1"/>
  <c r="Y96" i="4" s="1"/>
  <c r="U80" i="4"/>
  <c r="W80" i="4" s="1"/>
  <c r="U101" i="4"/>
  <c r="W101" i="4" s="1"/>
  <c r="U32" i="4"/>
  <c r="W32" i="4" s="1"/>
  <c r="U93" i="4"/>
  <c r="W93" i="4" s="1"/>
  <c r="U57" i="4"/>
  <c r="W57" i="4" s="1"/>
  <c r="U120" i="4"/>
  <c r="W120" i="4" s="1"/>
  <c r="U18" i="4"/>
  <c r="W18" i="4" s="1"/>
  <c r="U92" i="4"/>
  <c r="W92" i="4" s="1"/>
  <c r="U100" i="4"/>
  <c r="W100" i="4" s="1"/>
  <c r="U53" i="4"/>
  <c r="W53" i="4" s="1"/>
  <c r="U121" i="4"/>
  <c r="W121" i="4" s="1"/>
  <c r="U51" i="4"/>
  <c r="W51" i="4" s="1"/>
  <c r="U33" i="4"/>
  <c r="W33" i="4" s="1"/>
  <c r="U79" i="4"/>
  <c r="W79" i="4" s="1"/>
  <c r="U141" i="4"/>
  <c r="W141" i="4" s="1"/>
  <c r="U94" i="4"/>
  <c r="W94" i="4" s="1"/>
  <c r="Y94" i="4" s="1"/>
  <c r="U39" i="4"/>
  <c r="W39" i="4" s="1"/>
  <c r="U21" i="4"/>
  <c r="W21" i="4" s="1"/>
  <c r="U139" i="4"/>
  <c r="W139" i="4" s="1"/>
  <c r="U134" i="4"/>
  <c r="W134" i="4" s="1"/>
  <c r="U8" i="4"/>
  <c r="W8" i="4" s="1"/>
  <c r="U77" i="4"/>
  <c r="W77" i="4" s="1"/>
  <c r="U42" i="4"/>
  <c r="W42" i="4" s="1"/>
  <c r="U110" i="4"/>
  <c r="W110" i="4" s="1"/>
  <c r="Y110" i="4" s="1"/>
  <c r="U46" i="4"/>
  <c r="W46" i="4" s="1"/>
  <c r="U124" i="4"/>
  <c r="W124" i="4" s="1"/>
  <c r="U10" i="4"/>
  <c r="W10" i="4" s="1"/>
  <c r="U105" i="4"/>
  <c r="W105" i="4" s="1"/>
  <c r="U88" i="4"/>
  <c r="W88" i="4" s="1"/>
  <c r="U49" i="4"/>
  <c r="W49" i="4" s="1"/>
  <c r="U55" i="4"/>
  <c r="W55" i="4" s="1"/>
  <c r="U106" i="4"/>
  <c r="W106" i="4" s="1"/>
  <c r="Y106" i="4" s="1"/>
  <c r="U31" i="4"/>
  <c r="W31" i="4" s="1"/>
  <c r="U52" i="4"/>
  <c r="W52" i="4" s="1"/>
  <c r="U98" i="4"/>
  <c r="W98" i="4" s="1"/>
  <c r="U48" i="4"/>
  <c r="W48" i="4" s="1"/>
  <c r="U97" i="4"/>
  <c r="W97" i="4" s="1"/>
  <c r="U12" i="4"/>
  <c r="W12" i="4" s="1"/>
  <c r="U4" i="4"/>
  <c r="W4" i="4" s="1"/>
  <c r="U72" i="4"/>
  <c r="W72" i="4" s="1"/>
  <c r="Y72" i="4" s="1"/>
  <c r="U50" i="4"/>
  <c r="W50" i="4" s="1"/>
  <c r="U90" i="4"/>
  <c r="W90" i="4" s="1"/>
  <c r="U70" i="4"/>
  <c r="W70" i="4" s="1"/>
  <c r="U108" i="4"/>
  <c r="W108" i="4" s="1"/>
  <c r="U87" i="4"/>
  <c r="W87" i="4" s="1"/>
  <c r="U22" i="4"/>
  <c r="W22" i="4" s="1"/>
  <c r="U23" i="4"/>
  <c r="W23" i="4" s="1"/>
  <c r="U86" i="4"/>
  <c r="W86" i="4" s="1"/>
  <c r="Y86" i="4" s="1"/>
  <c r="U35" i="4"/>
  <c r="W35" i="4" s="1"/>
  <c r="U122" i="4"/>
  <c r="W122" i="4" s="1"/>
  <c r="U118" i="4"/>
  <c r="W118" i="4" s="1"/>
  <c r="U103" i="4"/>
  <c r="W103" i="4" s="1"/>
  <c r="U67" i="4"/>
  <c r="W67" i="4" s="1"/>
  <c r="U85" i="4"/>
  <c r="W85" i="4" s="1"/>
  <c r="U45" i="4"/>
  <c r="W45" i="4" s="1"/>
  <c r="U126" i="4"/>
  <c r="W126" i="4" s="1"/>
  <c r="Y126" i="4" s="1"/>
  <c r="U65" i="4"/>
  <c r="W65" i="4" s="1"/>
  <c r="U6" i="4"/>
  <c r="W6" i="4" s="1"/>
  <c r="U83" i="4"/>
  <c r="W83" i="4" s="1"/>
  <c r="U73" i="4"/>
  <c r="W73" i="4" s="1"/>
  <c r="U115" i="4"/>
  <c r="W115" i="4" s="1"/>
  <c r="U43" i="4"/>
  <c r="W43" i="4" s="1"/>
  <c r="U104" i="4"/>
  <c r="W104" i="4" s="1"/>
  <c r="U111" i="4"/>
  <c r="W111" i="4" s="1"/>
  <c r="Y111" i="4" s="1"/>
  <c r="U62" i="4"/>
  <c r="W62" i="4" s="1"/>
  <c r="U131" i="4"/>
  <c r="W131" i="4" s="1"/>
  <c r="U117" i="4"/>
  <c r="W117" i="4" s="1"/>
  <c r="U132" i="4"/>
  <c r="W132" i="4" s="1"/>
  <c r="U64" i="4"/>
  <c r="W64" i="4" s="1"/>
  <c r="U15" i="4"/>
  <c r="W15" i="4" s="1"/>
  <c r="U34" i="4"/>
  <c r="W34" i="4" s="1"/>
  <c r="U19" i="4"/>
  <c r="W19" i="4" s="1"/>
  <c r="Y19" i="4" s="1"/>
  <c r="U47" i="4"/>
  <c r="W47" i="4" s="1"/>
  <c r="U116" i="4"/>
  <c r="W116" i="4" s="1"/>
  <c r="U11" i="4"/>
  <c r="W11" i="4" s="1"/>
  <c r="U20" i="4"/>
  <c r="W20" i="4" s="1"/>
  <c r="U138" i="4"/>
  <c r="W138" i="4" s="1"/>
  <c r="U76" i="4"/>
  <c r="W76" i="4" s="1"/>
  <c r="U107" i="4"/>
  <c r="W107" i="4" s="1"/>
  <c r="U36" i="4"/>
  <c r="W36" i="4" s="1"/>
  <c r="Y36" i="4" s="1"/>
  <c r="U28" i="4"/>
  <c r="W28" i="4" s="1"/>
  <c r="U71" i="4"/>
  <c r="W71" i="4" s="1"/>
  <c r="U69" i="4"/>
  <c r="W69" i="4" s="1"/>
  <c r="U61" i="4"/>
  <c r="W61" i="4" s="1"/>
  <c r="U59" i="4"/>
  <c r="W59" i="4" s="1"/>
  <c r="U137" i="4"/>
  <c r="W137" i="4" s="1"/>
  <c r="U125" i="4"/>
  <c r="W125" i="4" s="1"/>
  <c r="U102" i="4"/>
  <c r="W102" i="4" s="1"/>
  <c r="U95" i="4"/>
  <c r="W95" i="4" s="1"/>
  <c r="U58" i="4"/>
  <c r="W58" i="4" s="1"/>
  <c r="U78" i="4"/>
  <c r="W78" i="4" s="1"/>
  <c r="U114" i="4"/>
  <c r="W114" i="4" s="1"/>
  <c r="Y34" i="4" l="1"/>
  <c r="Y60" i="4"/>
  <c r="Y99" i="4"/>
  <c r="Y5" i="4"/>
  <c r="Y119" i="4"/>
  <c r="Y92" i="4"/>
  <c r="Y91" i="4"/>
  <c r="Y38" i="4"/>
  <c r="Y17" i="4"/>
  <c r="Y130" i="4"/>
  <c r="Y18" i="4"/>
  <c r="Y113" i="4"/>
  <c r="Y53" i="4"/>
  <c r="Y22" i="4"/>
  <c r="Y78" i="4"/>
  <c r="Y85" i="4"/>
  <c r="Y135" i="4"/>
  <c r="Y75" i="4"/>
  <c r="Y66" i="4"/>
  <c r="Y26" i="4"/>
  <c r="Y4" i="4"/>
  <c r="Y13" i="4"/>
  <c r="Y43" i="4"/>
  <c r="Y84" i="4"/>
  <c r="Y83" i="4"/>
  <c r="Y37" i="4"/>
  <c r="Y16" i="4"/>
  <c r="Y102" i="4"/>
  <c r="Y138" i="4"/>
  <c r="Y64" i="4"/>
  <c r="Y115" i="4"/>
  <c r="Y67" i="4"/>
  <c r="Y87" i="4"/>
  <c r="Y97" i="4"/>
  <c r="Y88" i="4"/>
  <c r="Y12" i="4"/>
  <c r="Y81" i="4"/>
  <c r="Y104" i="4"/>
  <c r="AA106" i="4" s="1"/>
  <c r="Y55" i="4"/>
  <c r="Y76" i="4"/>
  <c r="AA76" i="4" s="1"/>
  <c r="Y77" i="4"/>
  <c r="Y74" i="4"/>
  <c r="Y29" i="4"/>
  <c r="Y125" i="4"/>
  <c r="Y118" i="4"/>
  <c r="Y20" i="4"/>
  <c r="AA20" i="4" s="1"/>
  <c r="Y132" i="4"/>
  <c r="Y73" i="4"/>
  <c r="AA73" i="4" s="1"/>
  <c r="Y103" i="4"/>
  <c r="Y108" i="4"/>
  <c r="Y48" i="4"/>
  <c r="Y105" i="4"/>
  <c r="Y134" i="4"/>
  <c r="Y51" i="4"/>
  <c r="AA51" i="4" s="1"/>
  <c r="Y93" i="4"/>
  <c r="Y123" i="4"/>
  <c r="AA123" i="4" s="1"/>
  <c r="Y144" i="4"/>
  <c r="Y107" i="4"/>
  <c r="Y23" i="4"/>
  <c r="Y24" i="4"/>
  <c r="Y143" i="4"/>
  <c r="Y140" i="4"/>
  <c r="AA140" i="4" s="1"/>
  <c r="Y46" i="4"/>
  <c r="Y121" i="4"/>
  <c r="AA121" i="4" s="1"/>
  <c r="Y10" i="4"/>
  <c r="Y109" i="4"/>
  <c r="Y136" i="4"/>
  <c r="Y137" i="4"/>
  <c r="Y69" i="4"/>
  <c r="Y11" i="4"/>
  <c r="AA11" i="4" s="1"/>
  <c r="Y117" i="4"/>
  <c r="Y139" i="4"/>
  <c r="AA139" i="4" s="1"/>
  <c r="Y58" i="4"/>
  <c r="Y42" i="4"/>
  <c r="Y15" i="4"/>
  <c r="Y49" i="4"/>
  <c r="Y127" i="4"/>
  <c r="Y57" i="4"/>
  <c r="AA57" i="4" s="1"/>
  <c r="Y142" i="4"/>
  <c r="Y56" i="4"/>
  <c r="AA56" i="4" s="1"/>
  <c r="Y98" i="4"/>
  <c r="Y30" i="4"/>
  <c r="Y59" i="4"/>
  <c r="Y71" i="4"/>
  <c r="Y116" i="4"/>
  <c r="Y131" i="4"/>
  <c r="AA131" i="4" s="1"/>
  <c r="Y6" i="4"/>
  <c r="Y122" i="4"/>
  <c r="AA122" i="4" s="1"/>
  <c r="Y90" i="4"/>
  <c r="Y52" i="4"/>
  <c r="Y124" i="4"/>
  <c r="Y21" i="4"/>
  <c r="Y101" i="4"/>
  <c r="Y89" i="4"/>
  <c r="AA89" i="4" s="1"/>
  <c r="AL21" i="4" s="1"/>
  <c r="Y133" i="4"/>
  <c r="Y9" i="4"/>
  <c r="AA9" i="4" s="1"/>
  <c r="Y128" i="4"/>
  <c r="Y45" i="4"/>
  <c r="Y141" i="4"/>
  <c r="Y32" i="4"/>
  <c r="Y95" i="4"/>
  <c r="Y41" i="4"/>
  <c r="AA41" i="4" s="1"/>
  <c r="Y82" i="4"/>
  <c r="Y40" i="4"/>
  <c r="AA40" i="4" s="1"/>
  <c r="Y68" i="4"/>
  <c r="Y14" i="4"/>
  <c r="Y70" i="4"/>
  <c r="Y114" i="4"/>
  <c r="Y61" i="4"/>
  <c r="Y28" i="4"/>
  <c r="AA28" i="4" s="1"/>
  <c r="Y47" i="4"/>
  <c r="Y62" i="4"/>
  <c r="AA62" i="4" s="1"/>
  <c r="Y65" i="4"/>
  <c r="Y35" i="4"/>
  <c r="Y50" i="4"/>
  <c r="Y31" i="4"/>
  <c r="Y39" i="4"/>
  <c r="Y100" i="4"/>
  <c r="AA100" i="4" s="1"/>
  <c r="Y80" i="4"/>
  <c r="Y44" i="4"/>
  <c r="AA44" i="4" s="1"/>
  <c r="Y112" i="4"/>
  <c r="Y7" i="4"/>
  <c r="Y79" i="4"/>
  <c r="Y120" i="4"/>
  <c r="Y8" i="4"/>
  <c r="Y33" i="4"/>
  <c r="AA33" i="4" s="1"/>
  <c r="Y63" i="4"/>
  <c r="Y54" i="4"/>
  <c r="AA54" i="4" s="1"/>
  <c r="Y129" i="4"/>
  <c r="Y27" i="4"/>
  <c r="Y25" i="4"/>
  <c r="AA60" i="4" l="1"/>
  <c r="AA13" i="4"/>
  <c r="AA21" i="4"/>
  <c r="AA48" i="4"/>
  <c r="AA32" i="4"/>
  <c r="AA19" i="4"/>
  <c r="AA74" i="4"/>
  <c r="AA108" i="4"/>
  <c r="AA29" i="4"/>
  <c r="AA126" i="4"/>
  <c r="AA35" i="4"/>
  <c r="AA45" i="4"/>
  <c r="AA52" i="4"/>
  <c r="AA42" i="4"/>
  <c r="AA110" i="4"/>
  <c r="AA101" i="4"/>
  <c r="AA64" i="4"/>
  <c r="AA22" i="4"/>
  <c r="AA92" i="4"/>
  <c r="AL15" i="4" s="1"/>
  <c r="AA143" i="4"/>
  <c r="AA119" i="4"/>
  <c r="AA85" i="4"/>
  <c r="AA38" i="4"/>
  <c r="AL16" i="4" s="1"/>
  <c r="AA105" i="4"/>
  <c r="AA124" i="4"/>
  <c r="AA37" i="4"/>
  <c r="AA130" i="4"/>
  <c r="AA16" i="4"/>
  <c r="AA17" i="4"/>
  <c r="AA66" i="4"/>
  <c r="AA78" i="4"/>
  <c r="AA63" i="4"/>
  <c r="AA80" i="4"/>
  <c r="AA47" i="4"/>
  <c r="AA82" i="4"/>
  <c r="AA133" i="4"/>
  <c r="AA6" i="4"/>
  <c r="AA142" i="4"/>
  <c r="AA117" i="4"/>
  <c r="AL23" i="4" s="1"/>
  <c r="AA46" i="4"/>
  <c r="AA93" i="4"/>
  <c r="AL22" i="4" s="1"/>
  <c r="AA132" i="4"/>
  <c r="AL13" i="4" s="1"/>
  <c r="AA55" i="4"/>
  <c r="AA43" i="4"/>
  <c r="AA59" i="4"/>
  <c r="AA39" i="4"/>
  <c r="AA116" i="4"/>
  <c r="AA141" i="4"/>
  <c r="AA18" i="4"/>
  <c r="AA72" i="4"/>
  <c r="AA104" i="4"/>
  <c r="AA120" i="4"/>
  <c r="AA71" i="4"/>
  <c r="AL11" i="4" s="1"/>
  <c r="AA49" i="4"/>
  <c r="AA137" i="4"/>
  <c r="AA24" i="4"/>
  <c r="AA125" i="4"/>
  <c r="AA30" i="4"/>
  <c r="AA31" i="4"/>
  <c r="AA75" i="4"/>
  <c r="AA61" i="4"/>
  <c r="AA69" i="4"/>
  <c r="AL6" i="4" s="1"/>
  <c r="AA97" i="4"/>
  <c r="AA34" i="4"/>
  <c r="AA15" i="4"/>
  <c r="AA70" i="4"/>
  <c r="AA99" i="4"/>
  <c r="AL8" i="4" s="1"/>
  <c r="AA25" i="4"/>
  <c r="AA79" i="4"/>
  <c r="AA8" i="4"/>
  <c r="AA134" i="4"/>
  <c r="AA36" i="4"/>
  <c r="AA7" i="4"/>
  <c r="AA109" i="4"/>
  <c r="AA88" i="4"/>
  <c r="AA107" i="4"/>
  <c r="AA14" i="4"/>
  <c r="AA86" i="4"/>
  <c r="AA5" i="4"/>
  <c r="AA27" i="4"/>
  <c r="AA111" i="4"/>
  <c r="AA96" i="4"/>
  <c r="AA95" i="4"/>
  <c r="AA127" i="4"/>
  <c r="AA114" i="4"/>
  <c r="AL12" i="4" s="1"/>
  <c r="AA23" i="4"/>
  <c r="AA102" i="4"/>
  <c r="AA136" i="4"/>
  <c r="AA94" i="4"/>
  <c r="AL20" i="4" s="1"/>
  <c r="AA50" i="4"/>
  <c r="AA129" i="4"/>
  <c r="AA112" i="4"/>
  <c r="AA65" i="4"/>
  <c r="AA68" i="4"/>
  <c r="AA128" i="4"/>
  <c r="AA90" i="4"/>
  <c r="AL17" i="4" s="1"/>
  <c r="AA98" i="4"/>
  <c r="AA58" i="4"/>
  <c r="AA10" i="4"/>
  <c r="AA91" i="4"/>
  <c r="AA118" i="4"/>
  <c r="AL18" i="4" s="1"/>
  <c r="AA81" i="4"/>
  <c r="AL7" i="4" s="1"/>
  <c r="AA12" i="4"/>
  <c r="AA144" i="4"/>
  <c r="AA138" i="4"/>
  <c r="AA4" i="4"/>
  <c r="AA53" i="4"/>
  <c r="AA26" i="4"/>
  <c r="AA113" i="4"/>
  <c r="AL14" i="4" s="1"/>
  <c r="AA103" i="4"/>
  <c r="AA77" i="4"/>
  <c r="AA87" i="4"/>
  <c r="AA83" i="4"/>
  <c r="AA135" i="4"/>
  <c r="AA115" i="4"/>
  <c r="AA67" i="4"/>
  <c r="AA84" i="4"/>
  <c r="AL5" i="4" s="1"/>
  <c r="AL10" i="4"/>
  <c r="AL9" i="4"/>
  <c r="AL19" i="4"/>
  <c r="AD85" i="4" l="1"/>
  <c r="AD124" i="4"/>
  <c r="AD140" i="4"/>
  <c r="AD141" i="4"/>
  <c r="AD88" i="4"/>
  <c r="AD103" i="4"/>
  <c r="AD65" i="4"/>
  <c r="AD105" i="4"/>
  <c r="AD41" i="4"/>
  <c r="AD15" i="4"/>
  <c r="AD44" i="4"/>
  <c r="AD81" i="4"/>
  <c r="AM7" i="4" s="1"/>
  <c r="AD26" i="4"/>
  <c r="AD11" i="4"/>
  <c r="AD134" i="4"/>
  <c r="AD73" i="4"/>
  <c r="AD13" i="4"/>
  <c r="AD21" i="4"/>
  <c r="AD62" i="4"/>
  <c r="AD126" i="4"/>
  <c r="AD125" i="4"/>
  <c r="AD118" i="4"/>
  <c r="AM18" i="4" s="1"/>
  <c r="AD40" i="4"/>
  <c r="AD12" i="4"/>
  <c r="AD87" i="4"/>
  <c r="AD115" i="4"/>
  <c r="AD47" i="4"/>
  <c r="AD139" i="4"/>
  <c r="AD19" i="4"/>
  <c r="AD32" i="4"/>
  <c r="AD119" i="4"/>
  <c r="AD77" i="4"/>
  <c r="AD67" i="4"/>
  <c r="AD39" i="4"/>
  <c r="AM19" i="4"/>
  <c r="AD6" i="4"/>
  <c r="AD111" i="4"/>
  <c r="AD143" i="4"/>
  <c r="AD49" i="4"/>
  <c r="AD116" i="4"/>
  <c r="AD127" i="4"/>
  <c r="AD92" i="4"/>
  <c r="AD20" i="4"/>
  <c r="AD16" i="4"/>
  <c r="AD71" i="4"/>
  <c r="AD48" i="4"/>
  <c r="AD93" i="4"/>
  <c r="AD137" i="4"/>
  <c r="AD144" i="4"/>
  <c r="AD27" i="4"/>
  <c r="AD138" i="4"/>
  <c r="AD120" i="4"/>
  <c r="AD31" i="4"/>
  <c r="AD14" i="4"/>
  <c r="AD70" i="4"/>
  <c r="AD97" i="4"/>
  <c r="AD60" i="4"/>
  <c r="AD8" i="4"/>
  <c r="AD45" i="4"/>
  <c r="AD112" i="4"/>
  <c r="AD58" i="4"/>
  <c r="AD142" i="4"/>
  <c r="AD43" i="4"/>
  <c r="AD102" i="4"/>
  <c r="AD50" i="4"/>
  <c r="AD109" i="4"/>
  <c r="AD129" i="4"/>
  <c r="AD4" i="4"/>
  <c r="AD136" i="4"/>
  <c r="AD123" i="4"/>
  <c r="AD53" i="4"/>
  <c r="AD130" i="4"/>
  <c r="AD23" i="4"/>
  <c r="AD110" i="4"/>
  <c r="AD30" i="4"/>
  <c r="AD69" i="4"/>
  <c r="AD10" i="4"/>
  <c r="AD107" i="4"/>
  <c r="AD131" i="4"/>
  <c r="AD101" i="4"/>
  <c r="AD36" i="4"/>
  <c r="AD122" i="4"/>
  <c r="AD37" i="4"/>
  <c r="AD59" i="4"/>
  <c r="AD135" i="4"/>
  <c r="AD51" i="4"/>
  <c r="AD74" i="4"/>
  <c r="AD132" i="4"/>
  <c r="AD84" i="4"/>
  <c r="AD64" i="4"/>
  <c r="AD29" i="4"/>
  <c r="AD82" i="4"/>
  <c r="AD79" i="4"/>
  <c r="AD95" i="4"/>
  <c r="AD18" i="4"/>
  <c r="AD9" i="4"/>
  <c r="AD90" i="4"/>
  <c r="AD100" i="4"/>
  <c r="AD25" i="4"/>
  <c r="AD63" i="4"/>
  <c r="AD133" i="4"/>
  <c r="AD5" i="4"/>
  <c r="AD108" i="4"/>
  <c r="AD86" i="4"/>
  <c r="AD22" i="4"/>
  <c r="AD55" i="4"/>
  <c r="AD33" i="4"/>
  <c r="AD99" i="4"/>
  <c r="AD96" i="4"/>
  <c r="AD38" i="4"/>
  <c r="AD104" i="4"/>
  <c r="AD128" i="4"/>
  <c r="AD89" i="4"/>
  <c r="AD54" i="4"/>
  <c r="AD75" i="4"/>
  <c r="AD46" i="4"/>
  <c r="AD106" i="4"/>
  <c r="AD117" i="4"/>
  <c r="AD42" i="4"/>
  <c r="AD98" i="4"/>
  <c r="AD24" i="4"/>
  <c r="AD72" i="4"/>
  <c r="AD57" i="4"/>
  <c r="AD35" i="4"/>
  <c r="AD113" i="4"/>
  <c r="AD28" i="4"/>
  <c r="AD17" i="4"/>
  <c r="AD78" i="4"/>
  <c r="AD66" i="4"/>
  <c r="AD114" i="4"/>
  <c r="AD34" i="4"/>
  <c r="AD76" i="4"/>
  <c r="AD52" i="4"/>
  <c r="AD56" i="4"/>
  <c r="AD94" i="4"/>
  <c r="AD7" i="4"/>
  <c r="AD121" i="4"/>
  <c r="AD68" i="4"/>
  <c r="AD91" i="4"/>
  <c r="AD61" i="4"/>
  <c r="AD80" i="4"/>
  <c r="AD83" i="4"/>
  <c r="AM10" i="4" l="1"/>
  <c r="AF19" i="4" s="1"/>
  <c r="AM8" i="4"/>
  <c r="AM13" i="4"/>
  <c r="AM22" i="4"/>
  <c r="AM14" i="4"/>
  <c r="AM5" i="4"/>
  <c r="AM4" i="4"/>
  <c r="AM21" i="4"/>
  <c r="AM17" i="4"/>
  <c r="AM11" i="4"/>
  <c r="AM12" i="4"/>
  <c r="AM6" i="4"/>
  <c r="AM9" i="4"/>
  <c r="AM20" i="4"/>
  <c r="AM23" i="4"/>
  <c r="AM16" i="4"/>
  <c r="AM15" i="4"/>
  <c r="AF94" i="4" l="1"/>
  <c r="AN20" i="4" s="1"/>
  <c r="AF103" i="4"/>
  <c r="AF67" i="4"/>
  <c r="AF57" i="4"/>
  <c r="AN4" i="4" s="1"/>
  <c r="AF9" i="4"/>
  <c r="AF47" i="4"/>
  <c r="AN19" i="4" s="1"/>
  <c r="AF20" i="4"/>
  <c r="AN9" i="4" s="1"/>
  <c r="AF136" i="4"/>
  <c r="AF105" i="4"/>
  <c r="AF144" i="4"/>
  <c r="AF129" i="4"/>
  <c r="AF92" i="4"/>
  <c r="AN15" i="4" s="1"/>
  <c r="AF44" i="4"/>
  <c r="AF114" i="4"/>
  <c r="AN12" i="4" s="1"/>
  <c r="AF99" i="4"/>
  <c r="AN8" i="4" s="1"/>
  <c r="AF38" i="4"/>
  <c r="AN16" i="4" s="1"/>
  <c r="AF41" i="4"/>
  <c r="AF77" i="4"/>
  <c r="AF117" i="4"/>
  <c r="AN23" i="4" s="1"/>
  <c r="AF138" i="4"/>
  <c r="AF120" i="4"/>
  <c r="AF143" i="4"/>
  <c r="AF28" i="4"/>
  <c r="AF79" i="4"/>
  <c r="AF96" i="4"/>
  <c r="AF6" i="4"/>
  <c r="AF69" i="4"/>
  <c r="AF111" i="4"/>
  <c r="AF90" i="4"/>
  <c r="AN17" i="4" s="1"/>
  <c r="AF140" i="4"/>
  <c r="AF123" i="4"/>
  <c r="AF52" i="4"/>
  <c r="AF16" i="4"/>
  <c r="AF113" i="4"/>
  <c r="AN14" i="4" s="1"/>
  <c r="AF43" i="4"/>
  <c r="AF51" i="4"/>
  <c r="AF5" i="4"/>
  <c r="AF15" i="4"/>
  <c r="AF59" i="4"/>
  <c r="AF71" i="4"/>
  <c r="AN11" i="4" s="1"/>
  <c r="AF89" i="4"/>
  <c r="AN21" i="4" s="1"/>
  <c r="AF125" i="4"/>
  <c r="AF130" i="4"/>
  <c r="AF35" i="4"/>
  <c r="AF128" i="4"/>
  <c r="AF62" i="4"/>
  <c r="AF26" i="4"/>
  <c r="AF12" i="4"/>
  <c r="AF93" i="4"/>
  <c r="AN22" i="4" s="1"/>
  <c r="AF132" i="4"/>
  <c r="AN13" i="4" s="1"/>
  <c r="AF76" i="4"/>
  <c r="AF118" i="4"/>
  <c r="AN18" i="4" s="1"/>
  <c r="AF32" i="4"/>
  <c r="AF45" i="4"/>
  <c r="AF86" i="4"/>
  <c r="AF112" i="4"/>
  <c r="AF119" i="4"/>
  <c r="AF82" i="4"/>
  <c r="AF131" i="4"/>
  <c r="AF27" i="4"/>
  <c r="AF40" i="4"/>
  <c r="AF4" i="4"/>
  <c r="AF84" i="4"/>
  <c r="AN5" i="4" s="1"/>
  <c r="AF49" i="4"/>
  <c r="AF70" i="4"/>
  <c r="AF63" i="4"/>
  <c r="AF61" i="4"/>
  <c r="AF58" i="4"/>
  <c r="AF142" i="4"/>
  <c r="AF36" i="4"/>
  <c r="AF39" i="4"/>
  <c r="AF137" i="4"/>
  <c r="AF83" i="4"/>
  <c r="AF108" i="4"/>
  <c r="AF104" i="4"/>
  <c r="AF13" i="4"/>
  <c r="AF48" i="4"/>
  <c r="AF116" i="4"/>
  <c r="AF101" i="4"/>
  <c r="AF107" i="4"/>
  <c r="AF74" i="4"/>
  <c r="AF56" i="4"/>
  <c r="AF97" i="4"/>
  <c r="AF37" i="4"/>
  <c r="AF42" i="4"/>
  <c r="AF22" i="4"/>
  <c r="AF75" i="4"/>
  <c r="AF55" i="4"/>
  <c r="AF33" i="4"/>
  <c r="AF95" i="4"/>
  <c r="AF133" i="4"/>
  <c r="AF122" i="4"/>
  <c r="AF14" i="4"/>
  <c r="AF17" i="4"/>
  <c r="AF24" i="4"/>
  <c r="AF34" i="4"/>
  <c r="AF54" i="4"/>
  <c r="AF91" i="4"/>
  <c r="AF110" i="4"/>
  <c r="AF66" i="4"/>
  <c r="AF87" i="4"/>
  <c r="AF72" i="4"/>
  <c r="AF88" i="4"/>
  <c r="AF78" i="4"/>
  <c r="AF106" i="4"/>
  <c r="AF31" i="4"/>
  <c r="AF23" i="4"/>
  <c r="AF7" i="4"/>
  <c r="AF121" i="4"/>
  <c r="AF127" i="4"/>
  <c r="AF68" i="4"/>
  <c r="AF85" i="4"/>
  <c r="AF73" i="4"/>
  <c r="AF81" i="4"/>
  <c r="AN7" i="4" s="1"/>
  <c r="AF139" i="4"/>
  <c r="AF11" i="4"/>
  <c r="AF141" i="4"/>
  <c r="AF126" i="4"/>
  <c r="AF60" i="4"/>
  <c r="AF115" i="4"/>
  <c r="AF134" i="4"/>
  <c r="AF46" i="4"/>
  <c r="AF53" i="4"/>
  <c r="AF80" i="4"/>
  <c r="AF98" i="4"/>
  <c r="AF18" i="4"/>
  <c r="AF102" i="4"/>
  <c r="AF8" i="4"/>
  <c r="AF50" i="4"/>
  <c r="AF109" i="4"/>
  <c r="AF65" i="4"/>
  <c r="AF30" i="4"/>
  <c r="AF135" i="4"/>
  <c r="AF64" i="4"/>
  <c r="AF10" i="4"/>
  <c r="AF124" i="4"/>
  <c r="AF25" i="4"/>
  <c r="AF100" i="4"/>
  <c r="AF29" i="4"/>
  <c r="AF21" i="4"/>
  <c r="AN10" i="4" s="1"/>
  <c r="AN6" i="4" l="1"/>
</calcChain>
</file>

<file path=xl/sharedStrings.xml><?xml version="1.0" encoding="utf-8"?>
<sst xmlns="http://schemas.openxmlformats.org/spreadsheetml/2006/main" count="1612" uniqueCount="833">
  <si>
    <t>'M_ac_c  &lt;=&gt; M_ac_x '</t>
  </si>
  <si>
    <t>'M_oaa_c + M_mal_L_x  &lt;=&gt; M_mal_L_c + M_oaa_x '</t>
  </si>
  <si>
    <t>'M_coa_x + M_atp_x + M_ac_x  -&gt; M_accoa_x + M_ppi_x + M_amp_x '</t>
  </si>
  <si>
    <t>'M_h_m + M_akg_m + M_lpam_m  &lt;=&gt; M_co2_m + M_sdhlam_m '</t>
  </si>
  <si>
    <t>'M_nad_m + M_icit_m  -&gt; M_co2_m + M_nadh_m + M_akg_m '</t>
  </si>
  <si>
    <t>'M_nadp_m + M_icit_m  -&gt; M_co2_m + M_nadph_m + M_akg_m '</t>
  </si>
  <si>
    <t>'M_nadp_m + M_mal_L_m  -&gt; M_pyr_m + M_co2_m + M_nadph_m '</t>
  </si>
  <si>
    <t>'M_h2o_c + M_nad_c + M_acald_c  -&gt; 2 M_h_c + M_nadh_c + M_ac_c '</t>
  </si>
  <si>
    <t>'M_succ_x  &lt;=&gt; M_succ_c '</t>
  </si>
  <si>
    <t>'M_icit_x  -&gt; M_glx_x + M_succ_x '</t>
  </si>
  <si>
    <t>'M_biomass_c  -&gt; M_biomass_e '</t>
  </si>
  <si>
    <t>'M_mal_L_c + M_succ_m  &lt;=&gt; M_mal_L_m + M_succ_c '</t>
  </si>
  <si>
    <t>'M_mal_L_c + M_akg_m  -&gt; M_akg_c + M_mal_L_m '</t>
  </si>
  <si>
    <t>'M_cit_c  &lt;=&gt; M_cit_x '</t>
  </si>
  <si>
    <t>'M_cit_m  &lt;=&gt; M_icit_m '</t>
  </si>
  <si>
    <t>'M_coa_m + M_sdhlam_m  -&gt; M_succoa_m + M_dhlam_m '</t>
  </si>
  <si>
    <t>'M_akg_m + M_asp_L_m  &lt;=&gt; M_glu_L_m + M_oaa_m '</t>
  </si>
  <si>
    <t>'M_h2o_c + M_atp_c  -&gt; M_h_c + M_pi_c + M_adp_c '</t>
  </si>
  <si>
    <t>'M_h2o_m + M_accoa_m + M_oaa_m  -&gt; M_h_m + M_coa_m + M_cit_m '</t>
  </si>
  <si>
    <t>'M_h2o_x + M_accoa_x + M_oaa_x  -&gt; M_coa_x + M_h_x + M_cit_x '</t>
  </si>
  <si>
    <t>'M_2pg_c  &lt;=&gt; M_h2o_c + M_pep_c '</t>
  </si>
  <si>
    <t>'M_fdp_c  &lt;=&gt; M_dhap_c + M_g3p_c '</t>
  </si>
  <si>
    <t>'M_h2o_c + M_fdp_c  -&gt; M_pi_c + M_f6p_c '</t>
  </si>
  <si>
    <t>'M_h2o_m + M_fum_m  &lt;=&gt; M_mal_L_m '</t>
  </si>
  <si>
    <t>'M_nadp_c + M_g6p_c  -&gt; M_h_c + M_nadph_c + M_6pgl_c '</t>
  </si>
  <si>
    <t>'M_pi_c + M_nad_c + M_g3p_c  &lt;=&gt; M_h_c + M_nadh_c + M_13dpg_c '</t>
  </si>
  <si>
    <t>'M_glyc_c  &lt;=&gt; M_glyc_e '</t>
  </si>
  <si>
    <t>'M_h2o_x + M_accoa_x + M_glx_x  -&gt; M_coa_x + M_mal_L_x + M_h_x '</t>
  </si>
  <si>
    <t>'M_nad_c + M_mal_L_c  &lt;=&gt; M_h_c + M_nadh_c + M_oaa_c '</t>
  </si>
  <si>
    <t>'M_nad_m + M_mal_L_m  &lt;=&gt; M_h_m + M_nadh_m + M_oaa_m '</t>
  </si>
  <si>
    <t>'M_nad_m + M_mal_L_m  -&gt; M_pyr_m + M_co2_m + M_nadh_m '</t>
  </si>
  <si>
    <t>'M_o2_c  &lt;=&gt; M_o2_m '</t>
  </si>
  <si>
    <t>'M_h_c + M_oaa_c  -&gt; M_h_m + M_oaa_m '</t>
  </si>
  <si>
    <t>'M_atp_c + M_pyr_c + M_hco3_c  -&gt; M_h_c + M_pi_c + M_adp_c + M_oaa_c '</t>
  </si>
  <si>
    <t>'M_nad_m + M_dhlam_m  -&gt; M_h_m + M_nadh_m + M_lpam_m '</t>
  </si>
  <si>
    <t>'M_atp_c + M_f6p_c  -&gt; M_h_c + M_adp_c + M_fdp_c '</t>
  </si>
  <si>
    <t>'M_g6p_c  &lt;=&gt; M_f6p_c '</t>
  </si>
  <si>
    <t>'M_atp_c + M_3pg_c  &lt;=&gt; M_adp_c + M_13dpg_c '</t>
  </si>
  <si>
    <t>'M_2pg_c  &lt;=&gt; M_3pg_c '</t>
  </si>
  <si>
    <t>'M_h_c + M_adp_c + M_pep_c  -&gt; M_atp_c + M_pyr_c '</t>
  </si>
  <si>
    <t>'M_h_c + M_pyr_c  -&gt; M_co2_c + M_acald_c '</t>
  </si>
  <si>
    <t>'M_ru5p_D_c  &lt;=&gt; M_xu5p_D_c '</t>
  </si>
  <si>
    <t>'M_r5p_c  &lt;=&gt; M_ru5p_D_c '</t>
  </si>
  <si>
    <t>'M_succ_m + M_fad_m  &lt;=&gt; M_fum_m + M_fadh2_m '</t>
  </si>
  <si>
    <t>'M_atp_m + M_coa_m + M_succ_m  &lt;=&gt; M_pi_m + M_adp_m + M_succoa_m '</t>
  </si>
  <si>
    <t>'M_g3p_c + M_s7p_c  &lt;=&gt; M_f6p_c + M_e4p_c '</t>
  </si>
  <si>
    <t>'M_r5p_c + M_xu5p_D_c  &lt;=&gt; M_g3p_c + M_s7p_c '</t>
  </si>
  <si>
    <t>'M_xu5p_D_c + M_e4p_c  &lt;=&gt; M_f6p_c + M_g3p_c '</t>
  </si>
  <si>
    <t>'M_h2o_e  &lt;=&gt; '</t>
  </si>
  <si>
    <t>' -&gt; M_nh4_e '</t>
  </si>
  <si>
    <t>' -&gt; M_pi_e '</t>
  </si>
  <si>
    <t>'M_h_e  &lt;=&gt; '</t>
  </si>
  <si>
    <t>' -&gt; M_o2_e '</t>
  </si>
  <si>
    <t>' -&gt; M_so4_e '</t>
  </si>
  <si>
    <t>' -&gt; M_glyc_e '</t>
  </si>
  <si>
    <t>'M_co2_e  -&gt; '</t>
  </si>
  <si>
    <t>'M_biomass_e  -&gt; '</t>
  </si>
  <si>
    <t>'M_abt_D_e  -&gt; '</t>
  </si>
  <si>
    <t>'2 M_h_c + 1 M_adp_c + 1 M_nadph_c + 1 M_ru5p_D_c  -&gt; 1 M_atp_c + 1 M_nadp_c + M_abt_D_e '</t>
  </si>
  <si>
    <t>'M_co2_e  &lt;=&gt; M_co2_c '</t>
  </si>
  <si>
    <t>'M_o2_e  &lt;=&gt; M_o2_c '</t>
  </si>
  <si>
    <t>'M_nh4_e  &lt;=&gt; M_nh4_c '</t>
  </si>
  <si>
    <t>'M_h2o_e  &lt;=&gt; M_h2o_c '</t>
  </si>
  <si>
    <t>'M_h_c  -&gt; M_h_e '</t>
  </si>
  <si>
    <t>'1 M_h_m + 1 M_2_Hydroxyethyl_ThPP_m + 1 M_glu_L_c + 1 M_nadph_m + 1 M_2obut_c  -&gt; 1 M_h2o_m + 1 M_thmpp_m + 1 M_akg_c + 1 M_nadp_m + 1 M_ile_L_c '</t>
  </si>
  <si>
    <t>'12 M_h_m + M_o2_m + 2 M_q6h2_m  -&gt; 2 M_h2o_m + 2 M_q6_m + 12 M_h_i '</t>
  </si>
  <si>
    <t>'M_atp_c + M_dump_c  &lt;=&gt; M_adp_c + M_dudp_c '</t>
  </si>
  <si>
    <t>'1 M_gln_L_c + 1 M_prpp_c + 1 M_ser_L_c + 1 M_chor_c  -&gt; 2 M_h2o_c + 1 M_ppi_c + M_co2_c + 1 M_glu_L_c + 1 M_pyr_c + 1 M_trp_L_c + 1 M_g3p_c '</t>
  </si>
  <si>
    <t>'M_dhap_c  &lt;=&gt; M_g3p_c '</t>
  </si>
  <si>
    <t>'M_h2o_c + 1 M_atp_c + 1 M_hom_L_c  -&gt; 1 M_h_c + M_pi_c + 1 M_adp_c + M_thr_L_c '</t>
  </si>
  <si>
    <t>'M_thr_L_c  -&gt; M_nh4_c + M_2obut_c '</t>
  </si>
  <si>
    <t>'M_fadh2_m + M_fum_c  -&gt; M_fad_m + M_succ_c '</t>
  </si>
  <si>
    <t>'1 M_h2o_m + 1 M_atp_c + 1 M_nadph_c + 2 M_pep_c + M_cit_m + 1 M_e4p_c  -&gt; 1 M_h2o_c + 3 M_pi_c + 1 M_pi_m + 1 M_adp_c + 1 M_nadp_c + M_chor_c + M_cit_c '</t>
  </si>
  <si>
    <t>'1 M_h_c + 2 M_glu_L_c + 1 M_atp_c + 1 M_nad_c + 2 M_nadph_c + 1 M_2oxoadp_c  -&gt; 1 M_ppi_c + 2 M_akg_c + 1 M_nadh_c + 1 M_amp_c + 2 M_nadp_c + 1 M_lys_L_c '</t>
  </si>
  <si>
    <t>'M_h2o_c + 1 M_glu_L_c + M_nad_c + M_3pg_c  -&gt; M_h_c + M_pi_c + 1 M_akg_c + M_nadh_c + M_ser_L_c '</t>
  </si>
  <si>
    <t>'M_atp_c + M_r5p_c  &lt;=&gt; M_h_c + M_amp_c + M_prpp_c '</t>
  </si>
  <si>
    <t>'M_h_c + M_glu_L_c + M_pphn_c  -&gt; M_h2o_c + M_co2_c + M_akg_c + M_phe_L_c '</t>
  </si>
  <si>
    <t>'1 M_nadp_c + M_ala_L_c + 1 M_pphn_c  -&gt; 1 M_co2_c + 1 M_nadph_c + M_pyr_c + M_tyr_L_c '</t>
  </si>
  <si>
    <t>'M_h2o_c + M_ppi_c  -&gt; M_h_c + 2 M_pi_c '</t>
  </si>
  <si>
    <t>'M_h2o_c + M_nadp_c + M_6pgl_c  -&gt; M_h_c + M_co2_c + M_nadph_c + M_ru5p_D_c '</t>
  </si>
  <si>
    <t>'M_nad_m + M_gly_m + 1 M_thf_m  -&gt; 1 M_nh4_c + M_co2_m + M_nadh_m + 1 M_mlthf_m '</t>
  </si>
  <si>
    <t>'M_h2o_m + 1 M_nadp_m + 1 M_mlthf_m  &lt;=&gt; M_h_m + 1 M_nadph_m + 1 M_10fthf_c '</t>
  </si>
  <si>
    <t>'M_nad_c + M_nadph_c  -&gt; M_nadh_c + M_nadp_c '</t>
  </si>
  <si>
    <t>'M_cit_x  &lt;=&gt; M_icit_x '</t>
  </si>
  <si>
    <t>'1 M_h2o_m + 1 M_glu_L_c + 1 M_nad_c + 1 M_accoa_m + 1 M_3mob_m  -&gt; 1 M_h_c + 1 M_co2_m + 1 M_akg_c + 1 M_nadh_c + 1 M_coa_m + 1 M_leu_L_c '</t>
  </si>
  <si>
    <t>'2 M_h_m + 2 M_pyr_m + 1 M_nadph_m  -&gt; M_h2o_m + 1 M_co2_m + 1 M_nadp_m + M_3mob_m '</t>
  </si>
  <si>
    <t>'M_h2o_c + M_imp_c + 1 M_thf_c  &lt;=&gt; 1 M_10fthf_c + 1 M_aicar_c '</t>
  </si>
  <si>
    <t>'M_h2o_c  &lt;=&gt; M_h2o_x '</t>
  </si>
  <si>
    <t>'M_h2o_c  &lt;=&gt; M_h2o_m '</t>
  </si>
  <si>
    <t>'M_h_c + M_nh4_c + M_akg_c + M_nadph_c  -&gt; M_h2o_c + M_glu_L_c + M_nadp_c '</t>
  </si>
  <si>
    <t>'M_nh4_c + M_glu_L_c + M_atp_c  -&gt; M_h_c + M_pi_c + M_gln_L_c + M_adp_c '</t>
  </si>
  <si>
    <t>'1 M_ser_L_c + M_thf_m  -&gt; M_h2o_m + M_gly_m + M_mlthf_m '</t>
  </si>
  <si>
    <t>'M_ser_L_c + M_thf_c  &lt;=&gt; M_h2o_c + M_gly_c + M_mlthf_c '</t>
  </si>
  <si>
    <t>'M_hcys_L_c + M_ser_L_c  -&gt; M_nh4_c + M_cys_L_c + M_2obut_c '</t>
  </si>
  <si>
    <t>'M_co2_c  &lt;=&gt; M_co2_m '</t>
  </si>
  <si>
    <t>'M_mal_L_m + M_cit_c  &lt;=&gt; M_mal_L_c + M_cit_m '</t>
  </si>
  <si>
    <t>'M_chor_c  -&gt; M_pphn_c '</t>
  </si>
  <si>
    <t>'1 M_h2o_x + 1 M_trdox_c  -&gt; 0.5 M_o2_c + M_trdrd_c '</t>
  </si>
  <si>
    <t>'M_pi_m + M_adp_m + 4 M_h_i  -&gt; M_h2o_m + 3 M_h_m + M_atp_m '</t>
  </si>
  <si>
    <t>'1 M_atp_c + M_ppi_x + 1 M_amp_x + 1 M_h_x  -&gt; M_ppi_c + 1 M_h_c + 1 M_amp_c + 1 M_atp_x '</t>
  </si>
  <si>
    <t>'M_akg_c + M_asp_L_c  &lt;=&gt; M_glu_L_c + M_oaa_c '</t>
  </si>
  <si>
    <t>'M_h2o_c + M_gln_L_c + M_atp_c + M_asp_L_c  -&gt; M_ppi_c + M_h_c + M_glu_L_c + M_amp_c + M_asn_L_c '</t>
  </si>
  <si>
    <t>'M_3mob_c  &lt;=&gt; M_3mob_m '</t>
  </si>
  <si>
    <t>'2 M_h_c + 1 M_h_m + 1 M_nadh_c + 1 M_nadh_m + 1 M_glu_L_m  -&gt; 2 M_h2o_m + 1 M_nad_c + 1 M_nad_m + 1 M_pro_L_c '</t>
  </si>
  <si>
    <t>'1 M_mal_L_x  &lt;=&gt; 1 M_mal_L_c '</t>
  </si>
  <si>
    <t>'1 M_2_Hydroxyethyl_ThPP_m + M_coa_m + 1 M_lpam_m  -&gt; 1 M_thmpp_m + M_accoa_m + M_dhlam_m '</t>
  </si>
  <si>
    <t>'M_thf_c  &lt;=&gt; M_thf_m '</t>
  </si>
  <si>
    <t>'M_h_m + M_thmpp_m + M_pyr_m  -&gt; M_co2_m + M_2_Hydroxyethyl_ThPP_m '</t>
  </si>
  <si>
    <t>'M_gly_c  &lt;=&gt; M_gly_m '</t>
  </si>
  <si>
    <t>'M_glu_L_c  -&gt; M_glu_L_m '</t>
  </si>
  <si>
    <t>'M_q6_m + M_succ_m  &lt;=&gt; M_q6h2_m + M_fum_m '</t>
  </si>
  <si>
    <t>'M_h_c + M_pyr_c  -&gt; M_h_m + M_pyr_m '</t>
  </si>
  <si>
    <t>'M_h_c + M_pi_c  &lt;=&gt; M_h_m + M_pi_m '</t>
  </si>
  <si>
    <t>'M_h2o_c + M_co2_c  &lt;=&gt; M_h_c + M_hco3_c '</t>
  </si>
  <si>
    <t>'M_adp_c + M_atp_m  -&gt; M_atp_c + M_adp_m '</t>
  </si>
  <si>
    <t>'M_atp_c + M_amp_c  &lt;=&gt; 2 M_adp_c '</t>
  </si>
  <si>
    <t>'5 M_h_m + M_nadh_m + M_q6_m  -&gt; M_nad_m + M_q6h2_m + 4 M_h_i '</t>
  </si>
  <si>
    <t>'R_ACtp'</t>
  </si>
  <si>
    <t>'R_MALOAAtp'</t>
  </si>
  <si>
    <t>'R_ACSp'</t>
  </si>
  <si>
    <t>'R_AKGDam'</t>
  </si>
  <si>
    <t>'R_ICDHxm'</t>
  </si>
  <si>
    <t>'R_ICDHym'</t>
  </si>
  <si>
    <t>'R_ME2m'</t>
  </si>
  <si>
    <t>'R_ALDD2x'</t>
  </si>
  <si>
    <t>'R_SUCCtp'</t>
  </si>
  <si>
    <t>'R_ICLx'</t>
  </si>
  <si>
    <t>'R_growth'</t>
  </si>
  <si>
    <t>'R_MALSUCCtm'</t>
  </si>
  <si>
    <t>'R_AKGMALtm'</t>
  </si>
  <si>
    <t>'R_CITtp'</t>
  </si>
  <si>
    <t>'R_ACONTm'</t>
  </si>
  <si>
    <t>'R_AKGDbm'</t>
  </si>
  <si>
    <t>'R_ASPTAm'</t>
  </si>
  <si>
    <t>'R_ATPM'</t>
  </si>
  <si>
    <t>'R_CSm'</t>
  </si>
  <si>
    <t>'R_CSp'</t>
  </si>
  <si>
    <t>'R_ENO'</t>
  </si>
  <si>
    <t>'R_FBA'</t>
  </si>
  <si>
    <t>'R_FBP'</t>
  </si>
  <si>
    <t>'R_FUMm'</t>
  </si>
  <si>
    <t>'R_G6PDH2'</t>
  </si>
  <si>
    <t>'R_GAPD'</t>
  </si>
  <si>
    <t>'R_MALSp'</t>
  </si>
  <si>
    <t>'R_MDHm'</t>
  </si>
  <si>
    <t>'R_ME1m'</t>
  </si>
  <si>
    <t>'R_O2tm'</t>
  </si>
  <si>
    <t>'R_OAAt2m'</t>
  </si>
  <si>
    <t>'R_PC'</t>
  </si>
  <si>
    <t>'R_PDHcm'</t>
  </si>
  <si>
    <t>'R_PFK'</t>
  </si>
  <si>
    <t>'R_PGI'</t>
  </si>
  <si>
    <t>'R_PGK'</t>
  </si>
  <si>
    <t>'R_PGM'</t>
  </si>
  <si>
    <t>'R_PYK'</t>
  </si>
  <si>
    <t>'R_PYRDC'</t>
  </si>
  <si>
    <t>'R_RPE'</t>
  </si>
  <si>
    <t>'R_RPI'</t>
  </si>
  <si>
    <t>'R_SUCOASm'</t>
  </si>
  <si>
    <t>'R_TALA'</t>
  </si>
  <si>
    <t>'R_TKT1'</t>
  </si>
  <si>
    <t>'R_TKT2'</t>
  </si>
  <si>
    <t>'R_ASPGLU2m'</t>
  </si>
  <si>
    <t>'R_Ex_h2o'</t>
  </si>
  <si>
    <t>'R_Ex_nh4'</t>
  </si>
  <si>
    <t>'R_Ex_pi'</t>
  </si>
  <si>
    <t>'R_Ex_h'</t>
  </si>
  <si>
    <t>'R_Ex_o2'</t>
  </si>
  <si>
    <t>'R_Ex_so4'</t>
  </si>
  <si>
    <t>'R_Ex_glyc'</t>
  </si>
  <si>
    <t>'R_Ex_co2'</t>
  </si>
  <si>
    <t>'R_Ex_biomass'</t>
  </si>
  <si>
    <t>'R_Ex_abt_D'</t>
  </si>
  <si>
    <t>'R_FACOAE140*R_MIPCS324_SC*R_MIPCS326_SC*R_SPHK21c*R_CERASE16d4*R_GLCCERS16d8*R_GLCCERS16m9*R_GLCCERS18*R_GLCCERS18d4*R_GLCCERS18d8*R_GLCCERS18m9*R_CERS116*R_CERS118*R_CER4DS16*R_CER4DS18*R_CER4DS2d16*R_CER4DS2d18*R_FAcoaRavge*R_DESAT182*R_CER8DS16*R_CER8DS18*R_CER8DS2d16*R_CER8DS2d18*R_CER9MET16*R_CER9MET18*R_SGPL12*R_HXDCEALR*R_CERavg*R_CERS2d16*R_CERS2d18*R_CERS424*R_CERS426*R_GLCCERavg*R_IPCavg*R_IPCS118_PP*R_IPCS424_PP*R_IPCS426_PP*R_MIP2Cavg*R_mip2cs424_pp*R_MIPCavg*R_MIPCS424_SC*R_MIPCS426_SC*R_SPHLIPIDS*R_CLPNtm*R_NADHter*R_NADPHter*R_DESAT18_2*R_CERS324*R_CERS326*R_IPCS224_PP*R_IPCS226_PP*R_IPCS324_PP*R_IPCS326_PP*R_MIP2CS324_PP*R_MIP2CS326_PP*R_ACACT1m*R_DESAT16*R_dolpmmer*R_DPRm*R_ERGSTter*R_ERGTETROLter*R_GK2*R_MEVK2*R_O2ter*R_PAtm_PP*R_RNTR1*R_RNTR4*R_SQ23EPXter*R_SQLter*R_DASYNm_PP*R_DHORDfum*R_C3STDH2*R_C3STKR2*R_C4STMO2*R_CTPtm*R_ACACT1x*R_ASP1DC*R_ECOAH1x*R_GLUTCOADHc*R_HACD1x*R_MAN1PT2*R_MI3PP*R_PPNCL3*R_FCYTB5R*R_FOLR*R_HXDCALOR*R_2OXOADOX*R_FCYTDESAT18*R_FOLR2m*R_MI3PS*R_GLYCERIDES*R_CRNCARtp*R_DHFtm*R_CARBOHYDRATES*R_RNA*R_DNA*R_CERS224*R_CERS226*R_CDPDGPm_PP*R_13GS*R_2DHPtm*R_3DSPHR*R_ACCOACr*R_ACGAM6PS*R_ACGAMPM*R_ACOATA*R_ADNK1*R_ADSL2r*R_AGAT_PP*R_AHCi*R_AIRCr*R_ASPCT*R_C14STR*R_C22STDS*R_C24STRer*R_C3STDH1*R_C3STKR1*R_C4STMO1*R_C5STDS*R_C8STI*R_CHTNS*R_CLPNSm_PP*R_CSNATp*R_CTPS1*R_DAGPYP_PP*R_DMATT*R_DOLPMTcer*R_DPCOAK*R_DPMVD*R_ETHAPT_PP*R_FDH*R_GALU*R_GARFTi*R_GF6PTA*R_GLCS2*R_GLUPRT*R_GLYC3Ptmc*R_GLYK*R_GMPS2*R_GRTT*R_IMPD*R_IPDDI*R_LNS14DM*R_LNSTLS*R_MCOATA*R_METAT*R_MOHMT*R_NDPK2*R_NDPK3*R_OMPDC*R_PANTS*R_PETHCT*R_PETOHM_PP*R_PGPPAm_PP*R_PINOS_PP*R_PIt2r*R_PMEVK*R_PNTK*R_PPAm*R_PPCDC*R_PRAGSr*R_PRAIS*R_PRASCS*R_PRFGS*R_PSPHS*R_PTPATi*R_RNDR2*R_SAM24MT*R_SERPT*R_SQLErx*R_SQLS*R_TMDS*R_TRE6PP*R_TRE6PS*R_TRIGS_PP*R_UDPACGLP*R_UMPK*R_GAT1_PP*R_PMETM_PP*R_ZYMSTAT_PP*R_ZYMSTESTH_PP*R_DASYN_PP*R_PSERS_PP*R_MFAPS_PP*R_COAtim*R_Htr*R_FAS1_4*R_FAS1_6*R_FAS1_8*R_FAS1_10*R_FAS1_12*R_FAS1_16*R_FAS1_18*R_FAS2_4*R_FAS2_6*R_FAS2_8*R_FAS2_10*R_FAS2_12*R_FAS2_16*R_FAS2_18*R_FAS3_4*R_FAS3_6*R_FAS3_8*R_FAS3_10*R_FAS3_12*R_FAS3_16*R_FAS3_18*R_FAS4_4*R_FAS4_6*R_FAS4_8*R_FAS4_10*R_FAS4_12*R_FAS4_16*R_FAS4_18*R_FAS5_12*R_FAS5_16*R_FAS5_18*R_FAE1_14*R_FAE1_20*R_FAE1_22*R_FAE1_24*R_FAE1_26*R_FAE2_14*R_FAE2_20*R_FAE2_22*R_FAE2_24*R_FAE2_26*R_FAE3_14*R_FAE3_20*R_FAE3_22*R_FAE3_24*R_FAE3_26*R_FAE4_14*R_FAE4_20*R_FAE4_22*R_FAE4_24*R_FAE4_26*R_LIPIDS_glyc*R_PROTEINS_glyc*R_STEROLS_glyc*R_BIOMASS_glyc*R_NADter*R_NADPter*R_DOLPt2er*R_MANNANter*R_H2Oter*R_HMGCOASm*R_PANTtm*R_COAtp*R_B2COAtp*R_CSNATr*R_CYTK1*R_DADK*R_DCMPDA*R_DGK1*R_DHORTS*R_FA140ACPH*R_FA160ACPH*R_GK1*R_HMGCOAR*R_HMGCOAtm*R_MAN6PI*R_MDHp*R_NDPK6*R_ORPT*R_PGMT*R_PMANM*lumped'</t>
  </si>
  <si>
    <t>'R_D_ABTt*R_DABTDHR*R_RBK_D*lumped'</t>
  </si>
  <si>
    <t>'R_CO2t'</t>
  </si>
  <si>
    <t>'R_SLFAT*R_AHSERL2*R_HSERTAm*R_ADSK*R_BPNT*R_PAPSR*R_SO4ti*R_ACHMStm*R_HOMtm*R_SULR*lumped'</t>
  </si>
  <si>
    <t>'R_O2t'</t>
  </si>
  <si>
    <t>'R_NH4t'</t>
  </si>
  <si>
    <t>'R_H2Ot'</t>
  </si>
  <si>
    <t>'R_Ht'</t>
  </si>
  <si>
    <t>'R_CYOR_u6m*R_CYOOm*lumped'</t>
  </si>
  <si>
    <t>'R_VALTA'</t>
  </si>
  <si>
    <t>'R_URIDK2r'</t>
  </si>
  <si>
    <t>'R_ANPRT*R_ANS*R_IGPS*R_PRAIi*R_TRPS1*lumped'</t>
  </si>
  <si>
    <t>'R_TPI'</t>
  </si>
  <si>
    <t>'R_HSK*R_THRS*lumped'</t>
  </si>
  <si>
    <t>'R_THRD_L'</t>
  </si>
  <si>
    <t>'R_DDPAm*R_E4Ptm*R_CHORS*R_DHQS*R_DHQTi*R_PSCVTi*R_SHK3D*R_SHKK*R_2DDA7Ptm*R_CITtbm*lumped'</t>
  </si>
  <si>
    <t>'R_PGCD*R_PSERT*R_PSP_L*lumped'</t>
  </si>
  <si>
    <t>'R_PPNDH*R_PHETA1*lumped'</t>
  </si>
  <si>
    <t>'R_PPA'</t>
  </si>
  <si>
    <t>'R_GND*R_PGL*lumped'</t>
  </si>
  <si>
    <t>'R_GCCam*R_GCCbim*R_GCCcm*R_NH4tm*lumped'</t>
  </si>
  <si>
    <t>'R_METS*R_MTHFR3*lumped'</t>
  </si>
  <si>
    <t>'R_MTHFD2i*R_MTHFD*lumped'</t>
  </si>
  <si>
    <t>'R_HICITDm*R_OXAGm*R_2OXOADPTm*R_HACNHm*R_HCITSm*R_MCITDm*lumped'</t>
  </si>
  <si>
    <t>'R_ACONTx'</t>
  </si>
  <si>
    <t>'R_3C4MOPtm*R_IPPSm*R_OMCDCm*R_IPMD*R_4MOPtm*R_3C3HMPtm*R_IPPMIa*R_IPPMIb*R_LEUTA*lumped'</t>
  </si>
  <si>
    <t>'R_DHAD1*R_ACLSm*R_KARA1im*lumped'</t>
  </si>
  <si>
    <t>'R_IMPC*R_AICART*lumped'</t>
  </si>
  <si>
    <t>'R_ASADi*R_ASPKi*R_HSDyi*lumped'</t>
  </si>
  <si>
    <t>'R_H2Otp'</t>
  </si>
  <si>
    <t>'R_H2Otm'</t>
  </si>
  <si>
    <t>'R_GLUDyi'</t>
  </si>
  <si>
    <t>'R_GLNS'</t>
  </si>
  <si>
    <t>'R_SERtm*R_GHMT2rm*lumped'</t>
  </si>
  <si>
    <t>'R_GHMT2r'</t>
  </si>
  <si>
    <t>'R_CO2tm'</t>
  </si>
  <si>
    <t>'R_CITtam'</t>
  </si>
  <si>
    <t>'R_CHORM'</t>
  </si>
  <si>
    <t>'R_TRDOXtp*R_O2tx*R_CATp*R_TRDRDtp*R_THIORDXp*lumped'</t>
  </si>
  <si>
    <t>'R_ATPS3m'</t>
  </si>
  <si>
    <t>'R_PPItx*R_ATP2tp_H*lumped'</t>
  </si>
  <si>
    <t>'R_ASNS1'</t>
  </si>
  <si>
    <t>'R_3MOBtm'</t>
  </si>
  <si>
    <t>'R_P5CRm*R_1PYR5Ctm*R_G5SADsm*R_PUTA3*lumped'</t>
  </si>
  <si>
    <t>'R_PDHa2*R_PDHbrm*lumped'</t>
  </si>
  <si>
    <t>'R_THFtm'</t>
  </si>
  <si>
    <t>'R_PDHa1'</t>
  </si>
  <si>
    <t>'R_GLYtm'</t>
  </si>
  <si>
    <t>'R_DUDPtn*R_CBPSn*R_GLNt2n*R_CO2tn*R_HCO3tn*R_CBPtn*R_DUMPtn*R_GLUt2n*R_PIt2n*R_HCO3En*R_URIDK2rn*lumped'</t>
  </si>
  <si>
    <t>'R_GLUt7m'</t>
  </si>
  <si>
    <t>'R_SUCD2_u6m'</t>
  </si>
  <si>
    <t>'R_PYRt2m'</t>
  </si>
  <si>
    <t>'R_PIt2m'</t>
  </si>
  <si>
    <t>'R_HCO3E'</t>
  </si>
  <si>
    <t>'R_ATPtm_H'</t>
  </si>
  <si>
    <t>'R_ADK1'</t>
  </si>
  <si>
    <t>'R_NADH2_u6mh'</t>
  </si>
  <si>
    <t>'R_MDH'</t>
  </si>
  <si>
    <t>'M_h2o_c'</t>
  </si>
  <si>
    <t>'M_ppi_c'</t>
  </si>
  <si>
    <t>'M_h_c'</t>
  </si>
  <si>
    <t>'M_pi_c'</t>
  </si>
  <si>
    <t>'M_h2o_m'</t>
  </si>
  <si>
    <t>'M_h_m'</t>
  </si>
  <si>
    <t>'M_pi_m'</t>
  </si>
  <si>
    <t>'M_co2_c'</t>
  </si>
  <si>
    <t>'M_nh4_c'</t>
  </si>
  <si>
    <t>'M_h2o_x'</t>
  </si>
  <si>
    <t>'M_h2o_e'</t>
  </si>
  <si>
    <t>'M_thmpp_m'</t>
  </si>
  <si>
    <t>'M_pyr_m'</t>
  </si>
  <si>
    <t>'M_co2_m'</t>
  </si>
  <si>
    <t>'M_2_Hydroxyethyl_ThPP_m'</t>
  </si>
  <si>
    <t>'M_akg_c'</t>
  </si>
  <si>
    <t>'M_gln_L_c'</t>
  </si>
  <si>
    <t>'M_glu_L_c'</t>
  </si>
  <si>
    <t>'M_o2_c'</t>
  </si>
  <si>
    <t>'M_o2_m'</t>
  </si>
  <si>
    <t>'M_atp_c'</t>
  </si>
  <si>
    <t>'M_adp_c'</t>
  </si>
  <si>
    <t>'M_atp_m'</t>
  </si>
  <si>
    <t>'M_adp_m'</t>
  </si>
  <si>
    <t>'M_nadh_c'</t>
  </si>
  <si>
    <t>'M_nad_c'</t>
  </si>
  <si>
    <t>'M_nad_m'</t>
  </si>
  <si>
    <t>'M_amp_c'</t>
  </si>
  <si>
    <t>'M_nadp_c'</t>
  </si>
  <si>
    <t>'M_nadp_m'</t>
  </si>
  <si>
    <t>'M_nadh_m'</t>
  </si>
  <si>
    <t>'M_nadph_m'</t>
  </si>
  <si>
    <t>'M_nadph_c'</t>
  </si>
  <si>
    <t>'M_coa_m'</t>
  </si>
  <si>
    <t>'M_met_L_c'</t>
  </si>
  <si>
    <t>'M_imp_c'</t>
  </si>
  <si>
    <t>'M_r5p_c'</t>
  </si>
  <si>
    <t>'M_prpp_c'</t>
  </si>
  <si>
    <t>'M_hcys_L_c'</t>
  </si>
  <si>
    <t>'M_pyr_c'</t>
  </si>
  <si>
    <t>'M_pep_c'</t>
  </si>
  <si>
    <t>'M_mal_L_c'</t>
  </si>
  <si>
    <t>'M_mal_L_m'</t>
  </si>
  <si>
    <t>'M_ser_L_c'</t>
  </si>
  <si>
    <t>'M_ac_c'</t>
  </si>
  <si>
    <t>'M_accoa_m'</t>
  </si>
  <si>
    <t>'M_coa_x'</t>
  </si>
  <si>
    <t>'M_atp_x'</t>
  </si>
  <si>
    <t>'M_ac_x'</t>
  </si>
  <si>
    <t>'M_accoa_x'</t>
  </si>
  <si>
    <t>'M_ppi_x'</t>
  </si>
  <si>
    <t>'M_amp_x'</t>
  </si>
  <si>
    <t>'M_glu_L_m'</t>
  </si>
  <si>
    <t>'M_ala_L_c'</t>
  </si>
  <si>
    <t>'M_akg_m'</t>
  </si>
  <si>
    <t>'M_q6_m'</t>
  </si>
  <si>
    <t>'M_q6h2_m'</t>
  </si>
  <si>
    <t>'M_oaa_c'</t>
  </si>
  <si>
    <t>'M_oaa_m'</t>
  </si>
  <si>
    <t>'M_mal_L_x'</t>
  </si>
  <si>
    <t>'M_oaa_x'</t>
  </si>
  <si>
    <t>'M_h_x'</t>
  </si>
  <si>
    <t>'M_hco3_c'</t>
  </si>
  <si>
    <t>'M_cit_m'</t>
  </si>
  <si>
    <t>'M_cit_x'</t>
  </si>
  <si>
    <t>'M_asp_L_c'</t>
  </si>
  <si>
    <t>'M_asp_L_m'</t>
  </si>
  <si>
    <t>'M_gly_c'</t>
  </si>
  <si>
    <t>'M_succ_m'</t>
  </si>
  <si>
    <t>'M_succoa_m'</t>
  </si>
  <si>
    <t>'M_fad_m'</t>
  </si>
  <si>
    <t>'M_fum_m'</t>
  </si>
  <si>
    <t>'M_fadh2_m'</t>
  </si>
  <si>
    <t>'M_glx_x'</t>
  </si>
  <si>
    <t>'M_succ_c'</t>
  </si>
  <si>
    <t>'M_icit_x'</t>
  </si>
  <si>
    <t>'M_succ_x'</t>
  </si>
  <si>
    <t>'M_asn_L_c'</t>
  </si>
  <si>
    <t>'M_nh4_e'</t>
  </si>
  <si>
    <t>'M_pi_e'</t>
  </si>
  <si>
    <t>'M_arg_L_c'</t>
  </si>
  <si>
    <t>'M_cbp_c'</t>
  </si>
  <si>
    <t>'M_h_e'</t>
  </si>
  <si>
    <t>'M_acald_c'</t>
  </si>
  <si>
    <t>'M_2pg_c'</t>
  </si>
  <si>
    <t>'M_trp_L_c'</t>
  </si>
  <si>
    <t>'M_phe_L_c'</t>
  </si>
  <si>
    <t>'M_icit_m'</t>
  </si>
  <si>
    <t>'M_lys_L_c'</t>
  </si>
  <si>
    <t>'M_tyr_L_c'</t>
  </si>
  <si>
    <t>'M_thr_L_c'</t>
  </si>
  <si>
    <t>'M_f6p_c'</t>
  </si>
  <si>
    <t>'M_gly_m'</t>
  </si>
  <si>
    <t>'M_glyc_c'</t>
  </si>
  <si>
    <t>'M_dhap_c'</t>
  </si>
  <si>
    <t>'M_cys_L_c'</t>
  </si>
  <si>
    <t>'M_thf_c'</t>
  </si>
  <si>
    <t>'M_thf_m'</t>
  </si>
  <si>
    <t>'M_10fthf_c'</t>
  </si>
  <si>
    <t>'M_mlthf_c'</t>
  </si>
  <si>
    <t>'M_mlthf_m'</t>
  </si>
  <si>
    <t>'M_g6p_c'</t>
  </si>
  <si>
    <t>'M_chor_c'</t>
  </si>
  <si>
    <t>'M_2obut_c'</t>
  </si>
  <si>
    <t>'M_g3p_c'</t>
  </si>
  <si>
    <t>'M_ru5p_D_c'</t>
  </si>
  <si>
    <t>'M_13dpg_c'</t>
  </si>
  <si>
    <t>'M_fdp_c'</t>
  </si>
  <si>
    <t>'M_fum_c'</t>
  </si>
  <si>
    <t>'M_leu_L_c'</t>
  </si>
  <si>
    <t>'M_his_L_c'</t>
  </si>
  <si>
    <t>'M_3mob_m'</t>
  </si>
  <si>
    <t>'M_3mob_c'</t>
  </si>
  <si>
    <t>'M_val_L_c'</t>
  </si>
  <si>
    <t>'M_pro_L_c'</t>
  </si>
  <si>
    <t>'M_cit_c'</t>
  </si>
  <si>
    <t>'M_pphn_c'</t>
  </si>
  <si>
    <t>'M_3pg_c'</t>
  </si>
  <si>
    <t>'M_xu5p_D_c'</t>
  </si>
  <si>
    <t>'M_s7p_c'</t>
  </si>
  <si>
    <t>'M_dump_c'</t>
  </si>
  <si>
    <t>'M_hom_L_c'</t>
  </si>
  <si>
    <t>'M_e4p_c'</t>
  </si>
  <si>
    <t>'M_2oxoadp_c'</t>
  </si>
  <si>
    <t>'M_trdrd_c'</t>
  </si>
  <si>
    <t>'M_trdox_c'</t>
  </si>
  <si>
    <t>'M_dudp_c'</t>
  </si>
  <si>
    <t>'M_6pgl_c'</t>
  </si>
  <si>
    <t>'M_ile_L_c'</t>
  </si>
  <si>
    <t>'M_dhlam_m'</t>
  </si>
  <si>
    <t>'M_sdhlam_m'</t>
  </si>
  <si>
    <t>'M_lpam_m'</t>
  </si>
  <si>
    <t>'M_aicar_c'</t>
  </si>
  <si>
    <t>'M_biomass_c'</t>
  </si>
  <si>
    <t>'M_o2_e'</t>
  </si>
  <si>
    <t>'M_so4_e'</t>
  </si>
  <si>
    <t>'M_glyc_e'</t>
  </si>
  <si>
    <t>'M_co2_e'</t>
  </si>
  <si>
    <t>'M_biomass_e'</t>
  </si>
  <si>
    <t>'M_h_i'</t>
  </si>
  <si>
    <t>'M_abt_D_e'</t>
  </si>
  <si>
    <t>Biomass model stoichiometry</t>
  </si>
  <si>
    <t>Normalized stoichiometry (1 mol biomass)</t>
  </si>
  <si>
    <t>DIFF initial</t>
  </si>
  <si>
    <t>M_ala_L_c</t>
  </si>
  <si>
    <t>M_arg_L_c</t>
  </si>
  <si>
    <t>M_asp_L_c</t>
  </si>
  <si>
    <t>M_asn_L_c</t>
  </si>
  <si>
    <t>M_cys_L_c</t>
  </si>
  <si>
    <t>M_gln_L_c</t>
  </si>
  <si>
    <t>M_glu_L_c</t>
  </si>
  <si>
    <t>M_gly_c</t>
  </si>
  <si>
    <t>M_his_L_c</t>
  </si>
  <si>
    <t>M_ile_L_c</t>
  </si>
  <si>
    <t>M_leu_L_c</t>
  </si>
  <si>
    <t>M_lys_L_c</t>
  </si>
  <si>
    <t>M_met_L_c</t>
  </si>
  <si>
    <t>M_phe_L_c</t>
  </si>
  <si>
    <t>M_pro_L_c</t>
  </si>
  <si>
    <t>M_ser_L_c</t>
  </si>
  <si>
    <t>M_thr_L_c</t>
  </si>
  <si>
    <t>M_trp_L_c</t>
  </si>
  <si>
    <t>M_tyr_L_c</t>
  </si>
  <si>
    <t>M_val_L_c</t>
  </si>
  <si>
    <t>R_ADSL1r*R_ADSS*R_NDPK1*lumped'</t>
  </si>
  <si>
    <t>R_CYSTGL*R_CYSTS*lumped'</t>
  </si>
  <si>
    <t>951.556 M_h2o_c + 0.983159 M_h2o_m + 0.794606 M_nh4_c + 4.15625 M_h2o_x + 9.01565 M_gln_L_c + 3.13289 M_o2_c + 1002.34 M_atp_c + 8.85617 M_nad_c + 0.0254596 M_nadph_m + 18.1748 M_nadph_c + 0.80516 M_met_L_c + 0.721706 M_imp_c + 3.20763 M_prpp_c + 3.55954 M_ser_L_c + 2.88921 M_accoa_m + 4.48669 M_ala_L_c + 4.15625 M_oaa_x + 6.4891 M_hco3_c + 5.70721 M_asp_L_c + 4.85691 M_gly_c + 2.49878 M_asn_L_c + 3.41339 M_pi_e + 2.76117 M_arg_L_c + 1.58106 M_cbp_c + 3.41339 M_h_e + 0.539225 M_trp_L_c + 1.62991 M_phe_L_c + 3.42769 M_lys_L_c + 1.14182 M_tyr_L_c + 3.44048 M_thr_L_c + 6.01984 M_f6p_c + 0.228853 M_glyc_c + 0.17869 M_cys_L_c + 1.62657 M_10fthf_c + 0.0254596 M_mlthf_c + 23.7876 M_g6p_c + 3.67229 M_leu_L_c + 1.06122 M_his_L_c + 0.000800817 M_3mob_c + 3.0041 M_val_L_c + 2.25863 M_pro_L_c + 0.0418645 M_dump_c + 4.15625 M_2oxoadp_c + 0.0837289 M_trdrd_c + 2.27586 M_ile_L_c  -&gt; 30.1175 M_ppi_c + 965.496 M_h_c + 984.182 M_pi_c + 0.977789 M_h_m + 0.0334817 M_pi_m + 16.346 M_co2_c + 0.930612 M_glu_L_c + 1001.21 M_adp_c + 8.85617 M_nadh_c + 0.232697 M_amp_c + 18.1748 M_nadp_c + 0.0254596 M_nadp_m + 2.88921 M_coa_m + 0.388789 M_hcys_L_c + 4.15625 M_mal_L_x + 1.58106 M_succ_c + 1.62737 M_thf_c + 0.0246588 M_thf_m + 0.0455008 M_fum_c + 0.0837289 M_trdox_c + 0.0418645 M_dudp_c + 1.62657 M_aicar_c + 13.5685 M_biomass_c '</t>
  </si>
  <si>
    <t>M_akg_c + M_val_L_c  &lt;=&gt; M_glu_L_c + M_3mob_c '</t>
  </si>
  <si>
    <t>3 M_h2o_c + M_gln_L_c + 1 M_atp_c + 2 M_nad_c + 1 M_prpp_c  -&gt; 2 M_ppi_c + 5 M_h_c + 1 M_pi_c + 1 M_akg_c + 2 M_nadh_c + 1 M_his_L_c + M_aicar_c '</t>
  </si>
  <si>
    <t>R_HISTD*R_HISTD1*R_ATPPRT*R_HISTP*R_HSTPT*R_IG3PS*R_IGPDH*R_PRAMPC*R_PRATPP*R_PRMICIi*lumped'</t>
  </si>
  <si>
    <t>R_PPND2*R_TYRPYRAT*lumped'</t>
  </si>
  <si>
    <t>R_AASAD1*R_AATA*R_SACCD1*R_SACCD2*lumped'</t>
  </si>
  <si>
    <t>Synthesis of Ala</t>
  </si>
  <si>
    <t>Synthesis of Asp</t>
  </si>
  <si>
    <t>Synthesis of Ser</t>
  </si>
  <si>
    <t>Synthesis of Cys</t>
  </si>
  <si>
    <t>Synthesis of Val</t>
  </si>
  <si>
    <t>Synthesis of Gly</t>
  </si>
  <si>
    <t>Synthesis of Leu</t>
  </si>
  <si>
    <t>Synthesis of His</t>
  </si>
  <si>
    <t>Synthesis of Phe</t>
  </si>
  <si>
    <t>Synthesis of Tyr</t>
  </si>
  <si>
    <t>Synthesis of Trp</t>
  </si>
  <si>
    <t>Synthesis of Glu</t>
  </si>
  <si>
    <t>Synthesis of Gln</t>
  </si>
  <si>
    <t>Synthesis of Pro</t>
  </si>
  <si>
    <t>Synthesis of Lys</t>
  </si>
  <si>
    <t>Synthesis of Ile</t>
  </si>
  <si>
    <t>Synthesis of Thr</t>
  </si>
  <si>
    <t>Synthesis of Met</t>
  </si>
  <si>
    <t>Upper glycolysis</t>
  </si>
  <si>
    <t>Lower glycolysis</t>
  </si>
  <si>
    <t>PDH</t>
  </si>
  <si>
    <t>Krebs cycle</t>
  </si>
  <si>
    <t>Glyoxylate cycle</t>
  </si>
  <si>
    <t>Glycerol assimilation</t>
  </si>
  <si>
    <t>Malic enzyme</t>
  </si>
  <si>
    <t>Other cytosolic reactions</t>
  </si>
  <si>
    <t>Mitochondrial transporters</t>
  </si>
  <si>
    <t>Peroxisomal transporters</t>
  </si>
  <si>
    <t>Arabitol production</t>
  </si>
  <si>
    <t>Pentose phosphate pathway</t>
  </si>
  <si>
    <t>Biomass reaction</t>
  </si>
  <si>
    <t>Other exchange reactions and reactions not involving C-transitions</t>
  </si>
  <si>
    <t>Synthesis of Arg</t>
  </si>
  <si>
    <t>R_PRPPS'</t>
  </si>
  <si>
    <t>1 M_atp_c + M_nadp_c + M_glyc_c  -&gt; 2 M_h_c + 1 M_adp_c + M_nadph_c + 1 M_dhap_c '</t>
  </si>
  <si>
    <t>R_GLYCDy*R_DHAK*lumped'</t>
  </si>
  <si>
    <t>1 M_h2o_m + 1 M_akg_c + M_nad_m + 1 M_accoa_m  -&gt; 1 M_h_m + 1 M_co2_m + M_nadh_m + 1 M_coa_m + 1 M_2oxoadp_c '</t>
  </si>
  <si>
    <t>1 M_atp_c + M_imp_c + M_asp_L_c  -&gt; 2 M_h_c + M_pi_c + 1 M_adp_c + 1 M_amp_c + 1 M_fum_c '</t>
  </si>
  <si>
    <t>R_PRPPS' (prpp_c)</t>
  </si>
  <si>
    <t>R_IMPC*R_AICART*lumped' (aicar)</t>
  </si>
  <si>
    <t>His</t>
  </si>
  <si>
    <t>Arg</t>
  </si>
  <si>
    <t>DUDPtn (cbp_c)</t>
  </si>
  <si>
    <t>Met/Cys</t>
  </si>
  <si>
    <t>SLFAT(hcys)</t>
  </si>
  <si>
    <t>Lys</t>
  </si>
  <si>
    <t>Thr</t>
  </si>
  <si>
    <t>ASADi (hom)</t>
  </si>
  <si>
    <t>Gly</t>
  </si>
  <si>
    <t>GLYtm (gly_c)</t>
  </si>
  <si>
    <t>GCCam (gly_m)</t>
  </si>
  <si>
    <t>R_MTHFCm*R_MTHFDm*R_10FTHFtm*lumped'</t>
  </si>
  <si>
    <t>MTHFCm (mlthf_m)</t>
  </si>
  <si>
    <t>HICITDm (oxoadp)</t>
  </si>
  <si>
    <t>Asp</t>
  </si>
  <si>
    <t>ASPTA (asp_L_c)</t>
  </si>
  <si>
    <t>Origial stoichiometry*</t>
  </si>
  <si>
    <t>*From literature</t>
  </si>
  <si>
    <t>Gln</t>
  </si>
  <si>
    <t>GLNS (gln_L_c)</t>
  </si>
  <si>
    <t>Glu</t>
  </si>
  <si>
    <t>GLUDyi (glu_L_c)</t>
  </si>
  <si>
    <t>Corrected biomass 1</t>
  </si>
  <si>
    <t>Corrected biomass 2</t>
  </si>
  <si>
    <t>Corrected biomass 3</t>
  </si>
  <si>
    <t>Corrected biomass 4</t>
  </si>
  <si>
    <t>Corrected biomass 5</t>
  </si>
  <si>
    <t>Corrected biomass 6</t>
  </si>
  <si>
    <t>Corrected biomass 7</t>
  </si>
  <si>
    <t>Corrected biomass 8</t>
  </si>
  <si>
    <t>Corrected biomass 9</t>
  </si>
  <si>
    <t>Corrected biomass 10</t>
  </si>
  <si>
    <t>DIFF with corrected biomass 10</t>
  </si>
  <si>
    <t>DIFF with corrected biomass 9</t>
  </si>
  <si>
    <t>DIFF with Final Corrected biomass</t>
  </si>
  <si>
    <t>Final corrected Biomass</t>
  </si>
  <si>
    <t>Final corrected Biomass (non-zero metabolites)</t>
  </si>
  <si>
    <t>Final corrected Biomass (C-containing metabolites)</t>
  </si>
  <si>
    <t>Final corrected Biomass (C-containing metabolites - Excluding mass conservated metabolites)</t>
  </si>
  <si>
    <t>CellNetAnalyzer Model (PpaCore)</t>
  </si>
  <si>
    <t>Influx model (PpWT.ftbl)</t>
  </si>
  <si>
    <t>Rxn name</t>
  </si>
  <si>
    <t>Stoichiometry</t>
  </si>
  <si>
    <t>C-transitions</t>
  </si>
  <si>
    <t>#ABC = #ABC</t>
  </si>
  <si>
    <t>Comments</t>
  </si>
  <si>
    <r>
      <t>Glyc_</t>
    </r>
    <r>
      <rPr>
        <sz val="11"/>
        <color rgb="FFFF0000"/>
        <rFont val="Calibri"/>
        <family val="2"/>
        <scheme val="minor"/>
      </rPr>
      <t>x</t>
    </r>
    <r>
      <rPr>
        <sz val="11"/>
        <color theme="1"/>
        <rFont val="Calibri"/>
        <family val="2"/>
        <scheme val="minor"/>
      </rPr>
      <t>_upt</t>
    </r>
  </si>
  <si>
    <t>Where x is the labelling of the glycerol (0=non-labelled; 1 = Labelled on C1; 2 = labelled on C3; 13 = labelled on C1 and C3; and U = totally labelled)</t>
  </si>
  <si>
    <t>#ABC = #ABC; #ABC = #CBA</t>
  </si>
  <si>
    <t>Glycerol is symmetric.</t>
  </si>
  <si>
    <t>R_GLYCt'</t>
  </si>
  <si>
    <t>DHAKa / DHAKb</t>
  </si>
  <si>
    <t>Glyc_x = Glyc_c</t>
  </si>
  <si>
    <t>Glyc_c = DHAP_c</t>
  </si>
  <si>
    <t>PGI</t>
  </si>
  <si>
    <t>Fru6P_c = Glc6P_c</t>
  </si>
  <si>
    <t>#ABCDEF = #ABCDEF</t>
  </si>
  <si>
    <t>FruBP_c = Fru6P_c</t>
  </si>
  <si>
    <t>FBA</t>
  </si>
  <si>
    <t>DHAP_c + GA3P_c = Fru6P_c</t>
  </si>
  <si>
    <t>#ABC + #DEF = #ABCDEF</t>
  </si>
  <si>
    <t>TPI</t>
  </si>
  <si>
    <t>DHAP_c = GA3P_c</t>
  </si>
  <si>
    <t>PGK</t>
  </si>
  <si>
    <t>GA3P_c = PGA_c</t>
  </si>
  <si>
    <t>ENO</t>
  </si>
  <si>
    <t>PYK</t>
  </si>
  <si>
    <t>PGA_c = PEP_c</t>
  </si>
  <si>
    <t>PEP_c = Pyr_c</t>
  </si>
  <si>
    <t>G6PDH</t>
  </si>
  <si>
    <t>Glc6P_c -&gt; CO2 + Rib5P_c</t>
  </si>
  <si>
    <t>#ABCDEF -&gt; #A + #BCDEF</t>
  </si>
  <si>
    <t>Not considered in the FTBL model. All pentoses are designed as Rib5P_c</t>
  </si>
  <si>
    <t>TKT1</t>
  </si>
  <si>
    <t>TKT2</t>
  </si>
  <si>
    <t>TKT3</t>
  </si>
  <si>
    <t>TALA1</t>
  </si>
  <si>
    <t>TALA2</t>
  </si>
  <si>
    <t>GA3P_c + E3 = Fru6P_c</t>
  </si>
  <si>
    <t>Rib5P_c + E2 = Sed7P_c</t>
  </si>
  <si>
    <t>Ery4P_c + E2 = Fru6P_c</t>
  </si>
  <si>
    <t>Rib5P_c + GA3P_c	= E2</t>
  </si>
  <si>
    <t>#DEF + #ABC = #ABCDEF</t>
  </si>
  <si>
    <t>#abcABCD = #ABCD + #abc</t>
  </si>
  <si>
    <t>Sed7P_c = Ery4P_c + E3</t>
  </si>
  <si>
    <t>#ABCDE = #CDE + #AB</t>
  </si>
  <si>
    <t>#CDEF + #AB = #ABCDEF</t>
  </si>
  <si>
    <t>#ABCDE + #ab = #abABCDE</t>
  </si>
  <si>
    <t>Pyr_m -&gt; AcCoA_m + CO2</t>
  </si>
  <si>
    <t>#ABC -&gt; #AB + #C</t>
  </si>
  <si>
    <t>Csm</t>
  </si>
  <si>
    <t>AcCoA_m + OAA_m -&gt; Cit_m</t>
  </si>
  <si>
    <t>Irreversible.</t>
  </si>
  <si>
    <t>ACONTm</t>
  </si>
  <si>
    <t>IDHm</t>
  </si>
  <si>
    <t>Same stoichiometry as the above reaction, but different cofactor.</t>
  </si>
  <si>
    <t>Cit_m = Icit_m</t>
  </si>
  <si>
    <t>Icit_m -&gt; AKG_m + CO2</t>
  </si>
  <si>
    <t>AKGDm</t>
  </si>
  <si>
    <t>AKG_m -&gt; Suc_m + CO2</t>
  </si>
  <si>
    <t>#ABCDE -&gt; #BCDE + #A</t>
  </si>
  <si>
    <t>#ABCDEF -&gt; #ABCEF + #D</t>
  </si>
  <si>
    <t>#AB + #abcd -&gt; #dcbaBA</t>
  </si>
  <si>
    <t>FUMm</t>
  </si>
  <si>
    <t>Suc_m -&gt; Fum_m</t>
  </si>
  <si>
    <t>#ABCD = #ABCD / #ABCD = #DCBA</t>
  </si>
  <si>
    <t>Irreversible. Succinate is symmetric.</t>
  </si>
  <si>
    <t>SUCD_ma / SUCD_mb</t>
  </si>
  <si>
    <t>Fum_m = Mal_m</t>
  </si>
  <si>
    <t>#ABCD = #ABCD</t>
  </si>
  <si>
    <t>MDHm</t>
  </si>
  <si>
    <t>Mal_m = OAA_m</t>
  </si>
  <si>
    <t>ACSp</t>
  </si>
  <si>
    <t>Ac_x -&gt; AcCoA_x</t>
  </si>
  <si>
    <t>#AB = #AB</t>
  </si>
  <si>
    <t>Irreversible</t>
  </si>
  <si>
    <t>CSx</t>
  </si>
  <si>
    <t>AcCoA_x + OAA_x -&gt; Cit_x</t>
  </si>
  <si>
    <t>#AB -&gt; #AB</t>
  </si>
  <si>
    <t>ACONTx</t>
  </si>
  <si>
    <t>ICLx_a / ICLx_b</t>
  </si>
  <si>
    <t>Cit_x = ICit_x</t>
  </si>
  <si>
    <t>ICit_x -&gt; GlyOx_x + Suc_x</t>
  </si>
  <si>
    <t>#ABCDEF -&gt; #AB + #DCEF /                            #ABCDEF -&gt; #AB + #FECD</t>
  </si>
  <si>
    <t>MALSp</t>
  </si>
  <si>
    <t>AcCoA_x + GlyOx_x -&gt; Mal_x</t>
  </si>
  <si>
    <t>#AB + #ab -&gt; #abBA</t>
  </si>
  <si>
    <t>ME</t>
  </si>
  <si>
    <t>Mal_m -&gt; Pyr_m + CO2</t>
  </si>
  <si>
    <t>#ABCD -&gt; #ABC + #D</t>
  </si>
  <si>
    <t>PC</t>
  </si>
  <si>
    <t>Pyr_c + CO2 -&gt; OAA_c</t>
  </si>
  <si>
    <t>#ABC + #a -&gt; #ABCa</t>
  </si>
  <si>
    <t>MDHc</t>
  </si>
  <si>
    <t>OAA_c = Mal_c</t>
  </si>
  <si>
    <t>Written in the opposite direction, as it is the expected direction for this reaction when glycerol is used as a substrate.</t>
  </si>
  <si>
    <t>PYRDC</t>
  </si>
  <si>
    <t>#ABC -&gt; #BC + #A</t>
  </si>
  <si>
    <t>ABTDH</t>
  </si>
  <si>
    <t>Rib5Pc = abt_c</t>
  </si>
  <si>
    <t>#ABCDE = #ABCDE</t>
  </si>
  <si>
    <t>Tr_OAA</t>
  </si>
  <si>
    <t>Tr_Pyrm</t>
  </si>
  <si>
    <t>Pyr_c = Pyr_m</t>
  </si>
  <si>
    <t>Tr_MALSUCCtm</t>
  </si>
  <si>
    <t>Mal_m+ Suc_c = Mal_c + Suc_m</t>
  </si>
  <si>
    <t>#ABCD + #abcd = #ABCD + #abcd</t>
  </si>
  <si>
    <t>Tr_CITtam</t>
  </si>
  <si>
    <t>Mal_m + Cit_c = Mal_c + Cit_m</t>
  </si>
  <si>
    <t>#abcd + #ABCDEF = #abcd + #ABCDEF</t>
  </si>
  <si>
    <t>Tr_AKGMALtm</t>
  </si>
  <si>
    <t>#ABCD + #abcde = #ABCD + #abcde</t>
  </si>
  <si>
    <t>Mal_c + AKG_m -&gt; Mal_m + AKG_c</t>
  </si>
  <si>
    <t>Tr_Acx</t>
  </si>
  <si>
    <t>Ac_c = Ac_x</t>
  </si>
  <si>
    <t>Tr_SUCx</t>
  </si>
  <si>
    <t>Suc_x = Suc_c</t>
  </si>
  <si>
    <t>Tr_Citx</t>
  </si>
  <si>
    <t>Cit_x = Cit_c</t>
  </si>
  <si>
    <t>Tr_Malx</t>
  </si>
  <si>
    <t>Mal_c = Mal_x</t>
  </si>
  <si>
    <t>Tr_MALOAAtp</t>
  </si>
  <si>
    <t>OAA_c + Mal_x = OAA_x + Mal_c</t>
  </si>
  <si>
    <t>Biosynthetic reactions</t>
  </si>
  <si>
    <t>Gluc6P_c to biomass</t>
  </si>
  <si>
    <t>Fruc6P_c to biomass</t>
  </si>
  <si>
    <t>bs_glc6P</t>
  </si>
  <si>
    <t>Glc6P_c -&gt; BM_Glc6P</t>
  </si>
  <si>
    <t>bs_fru6P</t>
  </si>
  <si>
    <t>Fru6P_c -&gt; BM_Fru6P</t>
  </si>
  <si>
    <t>Biomass precursors derived from PGA</t>
  </si>
  <si>
    <t>bs_pga</t>
  </si>
  <si>
    <t>bs_pga1</t>
  </si>
  <si>
    <t>PGA_c -&gt; BM_PGA</t>
  </si>
  <si>
    <t>BM_PGA -&gt; Ser</t>
  </si>
  <si>
    <t>#ABC -&gt; #ABC</t>
  </si>
  <si>
    <t>#ABCDEF -&gt; #ABCDEF</t>
  </si>
  <si>
    <t>bs_pga1_aux</t>
  </si>
  <si>
    <t>Glu to AKG (ammine donor), not added to the FTBL model.</t>
  </si>
  <si>
    <t>bs_pga2</t>
  </si>
  <si>
    <t>bs_pga2_aux</t>
  </si>
  <si>
    <t>bs_pga3</t>
  </si>
  <si>
    <t>Ser -&gt; Gly + FTHF</t>
  </si>
  <si>
    <t>bs_pga3_aux</t>
  </si>
  <si>
    <t>R_FRDcm'</t>
  </si>
  <si>
    <t>R_ADSL1r*R_ADSS*R_NDPK1*lumped' (fum_c)</t>
  </si>
  <si>
    <t>Glyc_c to biomass</t>
  </si>
  <si>
    <t>bs_glyc</t>
  </si>
  <si>
    <t>glyc_c -&gt; BM_glyc</t>
  </si>
  <si>
    <t>Ser -&gt; Ser_Aux</t>
  </si>
  <si>
    <t>Cys -&gt; Cys_Aux</t>
  </si>
  <si>
    <t>Gly -&gt; Gly_Aux</t>
  </si>
  <si>
    <t>bs_pyrmit</t>
  </si>
  <si>
    <t>bs_pyr1</t>
  </si>
  <si>
    <t>BM_Pyrmit -&gt; Ala</t>
  </si>
  <si>
    <t>Ala -&gt; Ala_Aux</t>
  </si>
  <si>
    <t>Pyr-m -&gt; BM_pyrmit</t>
  </si>
  <si>
    <t>bs_pyr2</t>
  </si>
  <si>
    <t>bs_pyr1_aux</t>
  </si>
  <si>
    <t>R_ALATA_L'</t>
  </si>
  <si>
    <t>bs_pyr3</t>
  </si>
  <si>
    <t>bs_pyr3_aux</t>
  </si>
  <si>
    <t>#ABC + #abc -&gt; #ABbcC + #a</t>
  </si>
  <si>
    <t>BM_Pyrmit + BM_Pyrmit -&gt; AKV + CO2</t>
  </si>
  <si>
    <t>AKV -&gt; Val</t>
  </si>
  <si>
    <t>#ABCDE -&gt; #ABCDE</t>
  </si>
  <si>
    <t>Lumped reactions</t>
  </si>
  <si>
    <t>bs_pyr4</t>
  </si>
  <si>
    <t>AKV + BM_AcCoAMit -&gt; Leu + CO2</t>
  </si>
  <si>
    <t>bs_pyr4_aux</t>
  </si>
  <si>
    <t>Val -&gt; Val_Aux</t>
  </si>
  <si>
    <t>Leu -&gt; Leu_Aux</t>
  </si>
  <si>
    <t>#ABCDE + #ab -&gt; #abBCDE + #A</t>
  </si>
  <si>
    <t>Non-oxidative PPP is re-written according to the literature (doi:10.1111/j.1742-4658.2005.04907.x).</t>
  </si>
  <si>
    <t>Biomass precursors derived from mitochondrial pyruvate</t>
  </si>
  <si>
    <t>Rib5P_to biomass</t>
  </si>
  <si>
    <t>bs_rib5p</t>
  </si>
  <si>
    <t>Rib5P_c -&gt; BM_Rib5P</t>
  </si>
  <si>
    <t>bs_rib5p2</t>
  </si>
  <si>
    <t>bs_rib5p2_aux</t>
  </si>
  <si>
    <t>BM_Rib5P + FTHF -&gt; His</t>
  </si>
  <si>
    <t>His -&gt; His_Aux</t>
  </si>
  <si>
    <t>2 M_h_c + 1 M_atp_c + 3 M_nadph_c + 1 M_accoa_m + 1 M_hom_L_c + 1 M_trdrd_c + M_so4_e  -&gt; 2 M_h2o_c + 2 M_pi_c + 1 M_amp_c + 3 M_nadp_c + 1 M_coa_m + 1 M_hcys_L_c + 1 M_ac_c + 1 M_trdox_c '</t>
  </si>
  <si>
    <t>bs_rib5p_aux</t>
  </si>
  <si>
    <t>BM_Rib5P -&gt; Rib5P_Aux</t>
  </si>
  <si>
    <t>#ABCDE + #a -&gt; #ABCDEa</t>
  </si>
  <si>
    <t>bs_pep</t>
  </si>
  <si>
    <t>bs_pep1</t>
  </si>
  <si>
    <t>PEP_c -&gt; BM_PEP</t>
  </si>
  <si>
    <t>bs_e4p</t>
  </si>
  <si>
    <t>Ery4P_c -&gt; BM_Ery4P</t>
  </si>
  <si>
    <t>#ABCD -&gt; #ABCD</t>
  </si>
  <si>
    <t>#ABC + #abcd -&gt; #ABCabcd</t>
  </si>
  <si>
    <t>bs_pep2</t>
  </si>
  <si>
    <t>BM_PEP + BM_Ery4P -&gt; DAHP</t>
  </si>
  <si>
    <t>#ABC + #abcdefg -&gt; #ABCabcdefg</t>
  </si>
  <si>
    <t>BM_PEP + DAHP -&gt; Chor1</t>
  </si>
  <si>
    <t>Lumped reactions.</t>
  </si>
  <si>
    <t>bs_pep3</t>
  </si>
  <si>
    <t>Cit_m + Chor_1 -&gt; Cit_c + Chor_2</t>
  </si>
  <si>
    <t xml:space="preserve">#ABCDEF + #abcdefghij -&gt; ABCDEF + #abcdefghij </t>
  </si>
  <si>
    <t>The original stoichiometry is coupled to the transport of 1 Cit from the mitochondria to the cytoplasm</t>
  </si>
  <si>
    <t>bs_pep3a / bs_pep3b</t>
  </si>
  <si>
    <t>Chor_2 -&gt; Phe + CO2</t>
  </si>
  <si>
    <t>Phe -&gt; Phe_Aux</t>
  </si>
  <si>
    <t>#ABCDEFGHIJ -&gt; #ABCEFGHIJ + #D /#ABCDEFGHIJ -&gt; #ABCEJIHGF + #D</t>
  </si>
  <si>
    <t>bs_pep3_aux</t>
  </si>
  <si>
    <t>bs_pep4_aux</t>
  </si>
  <si>
    <t>bs_pep4a / bs_pep4b</t>
  </si>
  <si>
    <t xml:space="preserve"> #ABCEJIHGF -&gt;  #ABCEJIHGF</t>
  </si>
  <si>
    <t>Tyr + Ala -&gt; Tyr_Aux + Pyr_c</t>
  </si>
  <si>
    <t xml:space="preserve"> #ABCEFGHIJ + #abc -&gt;  #ABCEFGHIJ + #abc</t>
  </si>
  <si>
    <t>bs_pep5</t>
  </si>
  <si>
    <t>Chor_2 -&gt; Tyr + CO2</t>
  </si>
  <si>
    <t>Chor_2 + BM_Rib5P -&gt; Trp + PyrCO2</t>
  </si>
  <si>
    <t>#ABCDEFGHIJ + #abcde -&gt; #edcbaJEFGHI + #ABCD</t>
  </si>
  <si>
    <t>bs_pep5_aux</t>
  </si>
  <si>
    <t>bs_pep6</t>
  </si>
  <si>
    <t>PyrCO2 -&gt; Pyr_c + CO2</t>
  </si>
  <si>
    <t>#ABCDEFGHIJK + #abc-&gt; #ABCDEFGHIJK + #abc</t>
  </si>
  <si>
    <t xml:space="preserve">Trp -&gt; Trp_Aux </t>
  </si>
  <si>
    <t>Use of Ala as ammine donor needs to be added, as it releases Pyr to the cytosol, while Ala is made in the mitochondria.</t>
  </si>
  <si>
    <t>Use of Ser as ammine donor not added to the FTBL model.</t>
  </si>
  <si>
    <t>AcCoA_m to biomass</t>
  </si>
  <si>
    <t>bs_accoam_aux</t>
  </si>
  <si>
    <t>AcCoA_m -&gt; BM_AcCoAmit</t>
  </si>
  <si>
    <t>BM_AcCoAmit -&gt; AcCoAmit_Aux</t>
  </si>
  <si>
    <t>Ac_c to biomass</t>
  </si>
  <si>
    <t>bs_ac_c</t>
  </si>
  <si>
    <t>Ac_c -&gt; BM_Ac_c</t>
  </si>
  <si>
    <t>bs_akgcyt</t>
  </si>
  <si>
    <t>bs_akgcyt_aux</t>
  </si>
  <si>
    <t>AKG_c -&gt; BM_AKGcyt</t>
  </si>
  <si>
    <t>BM_AKGcyt -&gt; AKGcyt_Aux</t>
  </si>
  <si>
    <t>Synthesis of aromatic amino acids</t>
  </si>
  <si>
    <t>Biomass precursors derived from Rib5P_c</t>
  </si>
  <si>
    <t>Biomass precursors derived from AKG_c and AKG_m</t>
  </si>
  <si>
    <t>bs_akgmit</t>
  </si>
  <si>
    <t>AKG_m -&gt; BM_AKGmit</t>
  </si>
  <si>
    <t>bs_akg1c</t>
  </si>
  <si>
    <t>BM_AKGmit -&gt; Glu</t>
  </si>
  <si>
    <t>BM_AKGcyt -&gt; Glu</t>
  </si>
  <si>
    <t>bs_akg1_aux</t>
  </si>
  <si>
    <t>bs_akg1m</t>
  </si>
  <si>
    <t>Glu -&gt; Glu_Aux</t>
  </si>
  <si>
    <t>Unknown location for Glu biosynthesis. For this reason, the synthesis in both compartments is considered.</t>
  </si>
  <si>
    <t>bs_akg2</t>
  </si>
  <si>
    <t>bs_akg2_aux</t>
  </si>
  <si>
    <t>Glu -&gt; Gln</t>
  </si>
  <si>
    <t>Gln -&gt; Gln_Aux</t>
  </si>
  <si>
    <t>Forward and Reverse reaction (catalysed by PGK and FBA) are lumped in a single reversible reaction. It is written in the opposite direction, as it is the expected direction for this reaction when glycerol is used as a substrate.</t>
  </si>
  <si>
    <t>Literature (doi:10.1111/j.1432-1033.2004.04176.x) Ala is made from mitochondrial pyruvate, not cytosolic pyruvate. The stoichiometry of the R_ALATA_L reaction generated by CellNetAnalyzer is corrected. Glu to AKG (ammine donor), not added to the FTBL model.</t>
  </si>
  <si>
    <t>bs_akg3</t>
  </si>
  <si>
    <t>BM_AKGmit -&gt; Pro</t>
  </si>
  <si>
    <t>bs_akg3_aux</t>
  </si>
  <si>
    <t>Pro -&gt; Pro_Aux</t>
  </si>
  <si>
    <t>R_ACGKm*R_ACOTAim*R_AGPRim*R_ARGSL*R_ARGSSr*R_OCBTi*R_ORNt3m*R_ORNTACim*lumped'</t>
  </si>
  <si>
    <t>1 M_gln_L_c + 2 M_hco3_c + 2 M_dudp_c  -&gt; M_h_c + 1 M_pi_c + 1 M_co2_c + M_glu_L_c + 1 M_cbp_c + 2 M_dump_c '</t>
  </si>
  <si>
    <t>M_atp_c + 1 M_atp_m + 1 M_nadph_m + 2 M_glu_L_m + M_asp_L_c + 1 M_cbp_c  -&gt; M_ppi_c + 1 M_h_c + 1 M_pi_c + 1 M_pi_m + 1 M_adp_m + M_amp_c + 1 M_nadp_m + 1 M_akg_m + 1 M_arg_L_c + 1 M_fum_c '</t>
  </si>
  <si>
    <t>bs_akg4</t>
  </si>
  <si>
    <t>BM_AKGmit	+ CO2 -&gt; Arg</t>
  </si>
  <si>
    <t>bs_akg4_aux</t>
  </si>
  <si>
    <t>Arg + Asp  -&gt; Arg_Aux + Suc_c</t>
  </si>
  <si>
    <t>#ABCDEF + #abcd -&gt; #ABCDEF + #abcd</t>
  </si>
  <si>
    <t>bs_akg5</t>
  </si>
  <si>
    <t>bs_akg5_aux</t>
  </si>
  <si>
    <t>BM_AKGmit + BM_AcCoAcyt -&gt; Lys + CO2</t>
  </si>
  <si>
    <t>Lys -&gt; Lys_Aux</t>
  </si>
  <si>
    <t>#ABCDEF	 -&gt; #ABCDEF</t>
  </si>
  <si>
    <t>#ABCDE + #FG -&gt; #FGBCDE + #A</t>
  </si>
  <si>
    <t>OAA to biomass</t>
  </si>
  <si>
    <t>AKG to biomass</t>
  </si>
  <si>
    <t>AKG_c is converted to biomass, while AKC_m is converted to other biomass precursors (amino acids)</t>
  </si>
  <si>
    <t>OAA_c is converted to biomass, whileOAA_m is converted to other biomass precursors (amino acids)</t>
  </si>
  <si>
    <t>OAA_c -&gt; BM_OAAcyt</t>
  </si>
  <si>
    <t>BM_OAAcyt -&gt; OAAcyt_Aux</t>
  </si>
  <si>
    <t>OAA_m -&gt; BM_OAAmit</t>
  </si>
  <si>
    <t>bs_oaacyt</t>
  </si>
  <si>
    <t>bs_oaacyt_aux</t>
  </si>
  <si>
    <t>bs_oaamit</t>
  </si>
  <si>
    <t>Biomass precursors derived from OAA_c and OAA_m</t>
  </si>
  <si>
    <t>Synthesis of Asn</t>
  </si>
  <si>
    <t>R_ASPTA'</t>
  </si>
  <si>
    <t>bs_oaa1c</t>
  </si>
  <si>
    <t>bs_oaa1m</t>
  </si>
  <si>
    <t>BM_OAAcyt -&gt; Asp</t>
  </si>
  <si>
    <t>BM_OAAmit -&gt; Asp</t>
  </si>
  <si>
    <t>Asp -&gt; Asp_Aux</t>
  </si>
  <si>
    <t>bs_oaa1_aux</t>
  </si>
  <si>
    <t>bs_oaa2</t>
  </si>
  <si>
    <t>bs_oaa2_aux</t>
  </si>
  <si>
    <t>Asp -&gt; Asn</t>
  </si>
  <si>
    <t>Asn -&gt; Asn_Aux</t>
  </si>
  <si>
    <t>Gln to Glu (ammine donor), not added to the FTBL model.</t>
  </si>
  <si>
    <t>Unknown location for Asp biosynthesis. For this reason, the synthesis in both compartments is considered. Glu to AKG (ammine donor), not added to the FTBL model.</t>
  </si>
  <si>
    <t>R_SUCD1m'</t>
  </si>
  <si>
    <t>1 M_h_c + 1 M_nadph_c + M_hcys_L_c + 1 M_mlthf_c  -&gt; 1 M_nadp_c + M_met_L_c + M_thf_c '</t>
  </si>
  <si>
    <t>bs_oaa3</t>
  </si>
  <si>
    <t>bs_oaa3_aux</t>
  </si>
  <si>
    <t>BM_OAAcyt -&gt; Thr</t>
  </si>
  <si>
    <t>Thr -&gt; Thr_Aux</t>
  </si>
  <si>
    <t>2 M_h_c + M_atp_c + 2 M_nadph_c + M_asp_L_c  -&gt; 1 M_pi_c + M_adp_c + 2 M_nadp_c + 1 M_hom_L_c '</t>
  </si>
  <si>
    <t>Asp as substrate = Use of Asp as ammine donor, and OAA as a precursor. In this case, OAA comes from the cyt.</t>
  </si>
  <si>
    <t>bs_oaa4</t>
  </si>
  <si>
    <t>bs_oaa4_aux</t>
  </si>
  <si>
    <t>Thr + BM_Pyrmit -&gt; Ile + CO2</t>
  </si>
  <si>
    <t>Ile -&gt; Ile_Aux</t>
  </si>
  <si>
    <t>#ABCD + #abc -&gt; #ABbCDc + #a</t>
  </si>
  <si>
    <t>M_h_m + M_thmpp_m + M_pyr_m  -&gt; M_co2_m + M_2_Hydroxyethyl_ThPP_m '</t>
  </si>
  <si>
    <t>bs_oaa5</t>
  </si>
  <si>
    <t>bs_oaa5_aux</t>
  </si>
  <si>
    <t>OAAcyt + FTHF -&gt; Met</t>
  </si>
  <si>
    <t>#ABCD + #a -&gt; #ABCDa</t>
  </si>
  <si>
    <t>Met + AcCoA_m-&gt; Met_Aux + Ac_c</t>
  </si>
  <si>
    <t>#ABCDE + #ab -&gt; #ABCDE + #ab</t>
  </si>
  <si>
    <t>The 4 reactions shown in orange were lumped and subtracted to the biomass equation stoichiometry (Sheet 'Biomass stoichiom. Modification'). Therefore, they are not added to the ftbl model.</t>
  </si>
  <si>
    <t>Reactions shown in green were lumped and subtracted to the biomass equation stoichiometry (Sheet 'Biomass stoichiom. Modification'). Therefore, they are not added to the ftbl model. Conversion of Gln into AKG (ammine donor), not added to the FTBL model.</t>
  </si>
  <si>
    <t>Reaction shown in grey were lumped and subtracted to the biomass equation stoichiometry (Sheet 'Biomass stoichiom. Modification'). Glu to AKG (ammine donor), not added to the FTBL model. Fum_c not in the FTBL model, but it will be converted into Succ_c (FRDcm).</t>
  </si>
  <si>
    <t xml:space="preserve">Reactions shown in pink were lumped and substracted to the biomass equation stoichiometry (Sheet 'Biomass stoichiom. Modification'). Glu to AKG (ammine donor), not added to the FTBL model. </t>
  </si>
  <si>
    <t>New biomass stoichiometry</t>
  </si>
  <si>
    <t>Biomass precursor</t>
  </si>
  <si>
    <t>Reaction producing such precursor</t>
  </si>
  <si>
    <t>Excluded from the ftbl model.</t>
  </si>
  <si>
    <t xml:space="preserve">Synthesis of cys is coupled to the conversion of hcys to 2obut. See reactions in the dark box. </t>
  </si>
  <si>
    <t>Lumping these three reactions  (-THRD-HSK+SLFAT) results in:                               2obut + AcCoA_m -&gt; hcys + Ac_c.                                                                                  Transport of Ac_c is coupled to Cys production.</t>
  </si>
  <si>
    <t>Ser + AcCoA_m -&gt; Cys + Ac_c</t>
  </si>
  <si>
    <t>ACSc</t>
  </si>
  <si>
    <t>Ac_c -&gt; AcCoA_c</t>
  </si>
  <si>
    <t>This reaction is not in the compressed model, but some amoni acid biosynthetic reactions use cytosolic acetyl-CoA (while the compressed model wrongly attributed these reactions to mitochondrial acetyl-CoA).</t>
  </si>
  <si>
    <t>bs_accoamit</t>
  </si>
  <si>
    <t>bs_accoamit_aux</t>
  </si>
  <si>
    <t>bs_accoacyt</t>
  </si>
  <si>
    <t>AcCoA_c -&gt; BM_AcCoAcyt</t>
  </si>
  <si>
    <t>M_glu_L_c + M_asp_L_m  -&gt; M_glu_L_m + M_asp_L_c '</t>
  </si>
  <si>
    <t xml:space="preserve">#ABCDE  -&gt; #ABCDE </t>
  </si>
  <si>
    <t>OAA_c -&gt; OAA_m</t>
  </si>
  <si>
    <t>M_akg_c + M_ala_L_c  &lt;=&gt; M_glu_L_c + M_pyr_c '</t>
  </si>
  <si>
    <t>R_AKGMALtp*R_AKGtp*lumped'</t>
  </si>
  <si>
    <t>Reaction shown in blue were lumped and substracted to the biomass equation stoichiometry (Sheet 'Biomass stoichiom. Modification'). Glu to AKG (ammine donor), not added to the FTBL model. Acetyl-CoA from the cytosol and aKG from the mitochondria were used instead of mitochondrial Acetyl-CoA and cytosolic aKG (doi:10.1128/JB.183.4.1441–1451.2001;   doi:10.1016/j.meteno.2017.07.001).</t>
  </si>
  <si>
    <t>Distinction between CO2 and HCO3- is not added to the FTBL model</t>
  </si>
  <si>
    <t>CO2 compartmentalization is not added to the FTBL model</t>
  </si>
  <si>
    <t>Pyr_c-&gt; Ac_c + CO2</t>
  </si>
  <si>
    <t>Biomass Equation</t>
  </si>
  <si>
    <t xml:space="preserve">Simplification of the biomass reaction equation and removing the </t>
  </si>
  <si>
    <t>R_FRDcm (remove succ_c)</t>
  </si>
  <si>
    <t>The compressed model sets M_2_Hydroxyethyl_ThPP_m as substrate, but pyr_m is usually considered as substrate for Ile biosynthesis . For this reason, reaction PDHa1 is lumped to the other 2 reactions shown in violet. Glu to AKG (Ammine donor), not added to the FTBL model.</t>
  </si>
  <si>
    <t>Tr_AKGOAAtm</t>
  </si>
  <si>
    <t xml:space="preserve"> AKG_c + OAA_m-&gt; AKG_m + OAA_c </t>
  </si>
  <si>
    <t xml:space="preserve">Lumping reactions ASPGLU2m, ASPTA, and ASPTAm results in reaction: AKG_c + OAA_m -&gt; OAA_c + AKG_m. </t>
  </si>
  <si>
    <t>R_ALACPYRL*R_3H3M2OPR*R_3H3M2OPS*R_DHAD2m*R_2OBUTtm*R_3MOPtm*R_ILETA*lumped'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</si>
</sst>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2"/>
      <color theme="1"/>
      <name val="Calibri"/>
      <family val="2"/>
      <scheme val="minor"/>
    </font>
    <font>
      <b/>
      <sz val="16"/>
      <color theme="1"/>
      <name val="Calibri"/>
      <family val="2"/>
      <scheme val="minor"/>
    </font>
    <font>
      <sz val="11"/>
      <color theme="0"/>
      <name val="Calibri"/>
      <family val="2"/>
      <scheme val="minor"/>
    </font>
  </fonts>
  <fills count="2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rgb="FFFFFF00"/>
        <bgColor indexed="64"/>
      </patternFill>
    </fill>
    <fill>
      <patternFill patternType="solid">
        <fgColor theme="4"/>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7" tint="-0.249977111117893"/>
        <bgColor indexed="64"/>
      </patternFill>
    </fill>
    <fill>
      <patternFill patternType="solid">
        <fgColor rgb="FFFF0000"/>
        <bgColor indexed="64"/>
      </patternFill>
    </fill>
    <fill>
      <patternFill patternType="solid">
        <fgColor theme="9" tint="-0.49998474074526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0" tint="-0.34998626667073579"/>
        <bgColor indexed="64"/>
      </patternFill>
    </fill>
    <fill>
      <patternFill patternType="solid">
        <fgColor rgb="FFB889DB"/>
        <bgColor indexed="64"/>
      </patternFill>
    </fill>
    <fill>
      <patternFill patternType="solid">
        <fgColor rgb="FFF1595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bgColor indexed="64"/>
      </patternFill>
    </fill>
    <fill>
      <patternFill patternType="solid">
        <fgColor theme="8" tint="0.39997558519241921"/>
        <bgColor indexed="64"/>
      </patternFill>
    </fill>
    <fill>
      <patternFill patternType="solid">
        <fgColor rgb="FFEEC8EB"/>
        <bgColor indexed="64"/>
      </patternFill>
    </fill>
    <fill>
      <patternFill patternType="solid">
        <fgColor theme="1"/>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bottom/>
      <diagonal/>
    </border>
  </borders>
  <cellStyleXfs count="1">
    <xf numFmtId="0" fontId="0" fillId="0" borderId="0"/>
  </cellStyleXfs>
  <cellXfs count="169">
    <xf numFmtId="0" fontId="0" fillId="0" borderId="0" xfId="0"/>
    <xf numFmtId="0" fontId="0" fillId="0" borderId="0" xfId="0" applyAlignment="1">
      <alignment horizontal="center" wrapText="1"/>
    </xf>
    <xf numFmtId="0" fontId="0" fillId="0" borderId="0" xfId="0" applyAlignment="1">
      <alignment horizontal="center" vertical="center" wrapText="1"/>
    </xf>
    <xf numFmtId="0" fontId="0" fillId="0" borderId="0" xfId="0" quotePrefix="1" applyAlignment="1">
      <alignment horizontal="center" vertical="center" wrapText="1"/>
    </xf>
    <xf numFmtId="0" fontId="0" fillId="0" borderId="0" xfId="0" applyAlignment="1">
      <alignment horizontal="center" vertical="center"/>
    </xf>
    <xf numFmtId="0" fontId="0" fillId="4" borderId="0" xfId="0" applyFill="1" applyAlignment="1">
      <alignment horizontal="center" vertical="center"/>
    </xf>
    <xf numFmtId="0" fontId="0" fillId="7" borderId="0" xfId="0" applyFill="1" applyAlignment="1">
      <alignment horizontal="center" vertical="center"/>
    </xf>
    <xf numFmtId="0" fontId="0" fillId="9" borderId="0" xfId="0" applyFill="1" applyAlignment="1">
      <alignment horizontal="center" vertical="center"/>
    </xf>
    <xf numFmtId="0" fontId="0" fillId="4" borderId="0" xfId="0" applyFill="1" applyAlignment="1">
      <alignment horizontal="center" vertical="center" wrapText="1"/>
    </xf>
    <xf numFmtId="0" fontId="0" fillId="12" borderId="0" xfId="0" applyFill="1" applyAlignment="1">
      <alignment horizontal="center" vertical="center" wrapText="1"/>
    </xf>
    <xf numFmtId="0" fontId="0" fillId="0" borderId="0" xfId="0" applyFill="1" applyAlignment="1">
      <alignment horizontal="center" vertical="center" wrapText="1"/>
    </xf>
    <xf numFmtId="0" fontId="0" fillId="7" borderId="0" xfId="0" applyFill="1" applyAlignment="1">
      <alignment horizontal="center" vertical="center" wrapText="1"/>
    </xf>
    <xf numFmtId="0" fontId="0" fillId="6" borderId="0" xfId="0" applyFill="1" applyAlignment="1">
      <alignment horizontal="center" vertical="center" wrapText="1"/>
    </xf>
    <xf numFmtId="0" fontId="0" fillId="9" borderId="0" xfId="0" applyFill="1" applyAlignment="1">
      <alignment horizontal="center" vertical="center" wrapText="1"/>
    </xf>
    <xf numFmtId="0" fontId="0" fillId="14" borderId="0" xfId="0" applyFill="1" applyAlignment="1">
      <alignment horizontal="center" vertical="center" wrapText="1"/>
    </xf>
    <xf numFmtId="0" fontId="0" fillId="8" borderId="0" xfId="0" applyFill="1" applyAlignment="1">
      <alignment horizontal="center" vertical="center" wrapText="1"/>
    </xf>
    <xf numFmtId="0" fontId="0" fillId="13" borderId="0" xfId="0" applyFill="1" applyAlignment="1">
      <alignment horizontal="center" vertical="center" wrapText="1"/>
    </xf>
    <xf numFmtId="0" fontId="0" fillId="15" borderId="0" xfId="0" applyFill="1" applyAlignment="1">
      <alignment horizontal="center" vertical="center" wrapText="1"/>
    </xf>
    <xf numFmtId="0" fontId="0" fillId="10" borderId="0" xfId="0" applyFill="1" applyAlignment="1">
      <alignment horizontal="center" vertical="center" wrapText="1"/>
    </xf>
    <xf numFmtId="0" fontId="0" fillId="2" borderId="0" xfId="0" applyFill="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3" fillId="0" borderId="0" xfId="0" applyNumberFormat="1" applyFont="1" applyAlignment="1">
      <alignment horizontal="center" vertical="center" wrapText="1"/>
    </xf>
    <xf numFmtId="164" fontId="0" fillId="7" borderId="0" xfId="0" applyNumberFormat="1" applyFill="1" applyAlignment="1">
      <alignment horizontal="center" vertical="center" wrapText="1"/>
    </xf>
    <xf numFmtId="164" fontId="3" fillId="7" borderId="0" xfId="0" applyNumberFormat="1" applyFont="1" applyFill="1" applyAlignment="1">
      <alignment horizontal="center" vertical="center" wrapText="1"/>
    </xf>
    <xf numFmtId="164" fontId="0" fillId="6" borderId="0" xfId="0" applyNumberFormat="1" applyFill="1" applyAlignment="1">
      <alignment horizontal="center" vertical="center" wrapText="1"/>
    </xf>
    <xf numFmtId="164" fontId="0" fillId="9" borderId="0" xfId="0" applyNumberFormat="1" applyFill="1" applyAlignment="1">
      <alignment horizontal="center" vertical="center" wrapText="1"/>
    </xf>
    <xf numFmtId="164" fontId="0" fillId="14" borderId="0" xfId="0" applyNumberFormat="1" applyFill="1" applyAlignment="1">
      <alignment horizontal="center" vertical="center" wrapText="1"/>
    </xf>
    <xf numFmtId="164" fontId="0" fillId="8" borderId="0" xfId="0" applyNumberFormat="1" applyFill="1" applyAlignment="1">
      <alignment horizontal="center" vertical="center" wrapText="1"/>
    </xf>
    <xf numFmtId="164" fontId="0" fillId="13" borderId="0" xfId="0" applyNumberFormat="1" applyFill="1" applyAlignment="1">
      <alignment horizontal="center" vertical="center" wrapText="1"/>
    </xf>
    <xf numFmtId="164" fontId="0" fillId="15" borderId="0" xfId="0" applyNumberFormat="1" applyFill="1" applyAlignment="1">
      <alignment horizontal="center" vertical="center" wrapText="1"/>
    </xf>
    <xf numFmtId="164" fontId="0" fillId="11" borderId="0" xfId="0" applyNumberFormat="1" applyFill="1" applyAlignment="1">
      <alignment horizontal="center" vertical="center" wrapText="1"/>
    </xf>
    <xf numFmtId="164" fontId="0" fillId="10" borderId="0" xfId="0" applyNumberFormat="1" applyFill="1" applyAlignment="1">
      <alignment horizontal="center" vertical="center" wrapText="1"/>
    </xf>
    <xf numFmtId="164" fontId="0" fillId="16" borderId="0" xfId="0" applyNumberFormat="1" applyFill="1" applyAlignment="1">
      <alignment horizontal="center" vertical="center" wrapText="1"/>
    </xf>
    <xf numFmtId="164" fontId="0" fillId="2" borderId="0" xfId="0" applyNumberFormat="1" applyFill="1" applyAlignment="1">
      <alignment horizontal="center" vertical="center" wrapText="1"/>
    </xf>
    <xf numFmtId="164" fontId="3" fillId="2" borderId="0" xfId="0" applyNumberFormat="1" applyFont="1" applyFill="1" applyAlignment="1">
      <alignment horizontal="center" vertical="center" wrapText="1"/>
    </xf>
    <xf numFmtId="0" fontId="0" fillId="17" borderId="0" xfId="0" applyFill="1" applyAlignment="1">
      <alignment horizontal="center" vertical="center" wrapText="1"/>
    </xf>
    <xf numFmtId="164" fontId="0" fillId="17" borderId="0" xfId="0" applyNumberFormat="1" applyFill="1" applyAlignment="1">
      <alignment horizontal="center" vertical="center" wrapText="1"/>
    </xf>
    <xf numFmtId="0" fontId="0" fillId="18" borderId="0" xfId="0" applyFill="1" applyAlignment="1">
      <alignment horizontal="center" vertical="center" wrapText="1"/>
    </xf>
    <xf numFmtId="164" fontId="0" fillId="18" borderId="0" xfId="0" applyNumberFormat="1" applyFill="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19" borderId="0" xfId="0" applyFill="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17" borderId="0" xfId="0" applyFill="1" applyAlignment="1">
      <alignment horizontal="center" vertical="center"/>
    </xf>
    <xf numFmtId="0" fontId="0" fillId="18" borderId="0" xfId="0" applyFill="1" applyAlignment="1">
      <alignment horizontal="center" vertical="center"/>
    </xf>
    <xf numFmtId="0" fontId="4" fillId="19" borderId="0" xfId="0" applyFont="1" applyFill="1" applyAlignment="1">
      <alignment horizontal="center" vertical="center"/>
    </xf>
    <xf numFmtId="0" fontId="0" fillId="0" borderId="0" xfId="0" applyAlignment="1">
      <alignment horizontal="left" vertical="center"/>
    </xf>
    <xf numFmtId="0" fontId="5" fillId="0" borderId="1" xfId="0" applyFont="1" applyBorder="1" applyAlignment="1">
      <alignment horizontal="center" vertical="center" wrapText="1"/>
    </xf>
    <xf numFmtId="0" fontId="0" fillId="0" borderId="4" xfId="0" quotePrefix="1" applyBorder="1" applyAlignment="1">
      <alignment horizontal="center" vertical="center" wrapText="1"/>
    </xf>
    <xf numFmtId="0" fontId="0" fillId="0" borderId="0" xfId="0" applyBorder="1" applyAlignment="1">
      <alignment horizontal="center" vertical="center" wrapText="1"/>
    </xf>
    <xf numFmtId="0" fontId="0" fillId="0" borderId="0" xfId="0" quotePrefix="1" applyBorder="1" applyAlignment="1">
      <alignment horizontal="center" vertical="center" wrapText="1"/>
    </xf>
    <xf numFmtId="0" fontId="0" fillId="0" borderId="5" xfId="0" quotePrefix="1" applyBorder="1" applyAlignment="1">
      <alignment horizontal="center" vertical="center" wrapText="1"/>
    </xf>
    <xf numFmtId="0" fontId="0" fillId="0" borderId="4" xfId="0" applyFill="1" applyBorder="1" applyAlignment="1">
      <alignment horizontal="center" vertical="center" wrapText="1"/>
    </xf>
    <xf numFmtId="0" fontId="0" fillId="2" borderId="4" xfId="0" quotePrefix="1" applyFill="1" applyBorder="1" applyAlignment="1">
      <alignment horizontal="center" vertical="center" wrapText="1"/>
    </xf>
    <xf numFmtId="0" fontId="0" fillId="2" borderId="4" xfId="0" applyFill="1" applyBorder="1" applyAlignment="1">
      <alignment horizontal="center" vertical="center" wrapText="1"/>
    </xf>
    <xf numFmtId="0" fontId="0" fillId="0" borderId="0" xfId="0" applyFill="1" applyBorder="1" applyAlignment="1">
      <alignment horizontal="center" vertical="center" wrapText="1"/>
    </xf>
    <xf numFmtId="0" fontId="0" fillId="0" borderId="5" xfId="0" applyFill="1" applyBorder="1" applyAlignment="1">
      <alignment horizontal="center" vertical="center" wrapText="1"/>
    </xf>
    <xf numFmtId="0" fontId="0" fillId="0" borderId="4" xfId="0" quotePrefix="1" applyFill="1" applyBorder="1" applyAlignment="1">
      <alignment horizontal="center" vertical="center" wrapText="1"/>
    </xf>
    <xf numFmtId="164" fontId="0" fillId="12" borderId="0" xfId="0" applyNumberFormat="1" applyFill="1" applyAlignment="1">
      <alignment horizontal="center" vertical="center" wrapText="1"/>
    </xf>
    <xf numFmtId="0" fontId="0" fillId="0" borderId="0" xfId="0" applyAlignment="1">
      <alignment vertical="center" wrapText="1"/>
    </xf>
    <xf numFmtId="164" fontId="0" fillId="0" borderId="0" xfId="0" applyNumberFormat="1" applyFill="1" applyAlignment="1">
      <alignment horizontal="center" vertical="center" wrapText="1"/>
    </xf>
    <xf numFmtId="164" fontId="3" fillId="12" borderId="0" xfId="0" applyNumberFormat="1" applyFont="1" applyFill="1" applyAlignment="1">
      <alignment horizontal="center" vertical="center" wrapText="1"/>
    </xf>
    <xf numFmtId="164" fontId="3" fillId="0" borderId="0" xfId="0" applyNumberFormat="1" applyFont="1" applyFill="1" applyAlignment="1">
      <alignment horizontal="center" vertical="center" wrapText="1"/>
    </xf>
    <xf numFmtId="165" fontId="0" fillId="0" borderId="0" xfId="0" applyNumberFormat="1" applyFill="1" applyAlignment="1">
      <alignment horizontal="center" vertical="center" wrapText="1"/>
    </xf>
    <xf numFmtId="164" fontId="0" fillId="0" borderId="0" xfId="0" applyNumberFormat="1" applyAlignment="1">
      <alignment horizontal="center"/>
    </xf>
    <xf numFmtId="164" fontId="0" fillId="6" borderId="0" xfId="0" applyNumberFormat="1" applyFill="1" applyAlignment="1">
      <alignment horizontal="center"/>
    </xf>
    <xf numFmtId="164" fontId="0" fillId="12" borderId="0" xfId="0" applyNumberFormat="1" applyFill="1" applyAlignment="1">
      <alignment horizontal="center"/>
    </xf>
    <xf numFmtId="164" fontId="0" fillId="0" borderId="0" xfId="0" applyNumberFormat="1" applyFill="1" applyAlignment="1">
      <alignment horizontal="center"/>
    </xf>
    <xf numFmtId="0" fontId="3" fillId="14" borderId="0" xfId="0" applyFont="1" applyFill="1" applyAlignment="1">
      <alignment horizontal="center" vertical="center"/>
    </xf>
    <xf numFmtId="0" fontId="0" fillId="3" borderId="0" xfId="0" applyFill="1" applyAlignment="1">
      <alignment horizontal="center" vertical="center"/>
    </xf>
    <xf numFmtId="0" fontId="0" fillId="19" borderId="4" xfId="0" applyFill="1" applyBorder="1" applyAlignment="1">
      <alignment horizontal="center" vertical="center"/>
    </xf>
    <xf numFmtId="0" fontId="0" fillId="19" borderId="5" xfId="0" applyFill="1" applyBorder="1" applyAlignment="1">
      <alignment horizontal="center" vertical="center"/>
    </xf>
    <xf numFmtId="0" fontId="0" fillId="20" borderId="4" xfId="0" applyFill="1" applyBorder="1" applyAlignment="1">
      <alignment horizontal="center" vertical="center"/>
    </xf>
    <xf numFmtId="0" fontId="0" fillId="20" borderId="5" xfId="0" applyFill="1" applyBorder="1" applyAlignment="1">
      <alignment horizontal="center" vertical="center"/>
    </xf>
    <xf numFmtId="0" fontId="0" fillId="21" borderId="4" xfId="0" applyFill="1" applyBorder="1" applyAlignment="1">
      <alignment horizontal="center" vertical="center"/>
    </xf>
    <xf numFmtId="0" fontId="0" fillId="21" borderId="5" xfId="0" applyFill="1" applyBorder="1" applyAlignment="1">
      <alignment horizontal="center" vertical="center"/>
    </xf>
    <xf numFmtId="0" fontId="3" fillId="20" borderId="4" xfId="0" applyFont="1" applyFill="1" applyBorder="1" applyAlignment="1">
      <alignment horizontal="center" vertical="center"/>
    </xf>
    <xf numFmtId="0" fontId="3" fillId="20" borderId="5" xfId="0" applyFont="1" applyFill="1" applyBorder="1" applyAlignment="1">
      <alignment horizontal="center" vertical="center"/>
    </xf>
    <xf numFmtId="0" fontId="0" fillId="9" borderId="6" xfId="0" applyFill="1" applyBorder="1" applyAlignment="1">
      <alignment horizontal="center" vertical="center"/>
    </xf>
    <xf numFmtId="0" fontId="0" fillId="9" borderId="7" xfId="0" applyFill="1" applyBorder="1" applyAlignment="1">
      <alignment horizontal="center" vertical="center"/>
    </xf>
    <xf numFmtId="0" fontId="0" fillId="0" borderId="4" xfId="0" applyFill="1"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0" fillId="0" borderId="4" xfId="0" applyBorder="1" applyAlignment="1">
      <alignment horizontal="center" vertical="center" wrapText="1"/>
    </xf>
    <xf numFmtId="0" fontId="2" fillId="0" borderId="3" xfId="0" applyFont="1" applyBorder="1" applyAlignment="1">
      <alignment horizontal="center" vertical="center" wrapText="1"/>
    </xf>
    <xf numFmtId="0" fontId="0" fillId="0" borderId="0" xfId="0" quotePrefix="1" applyAlignment="1">
      <alignment horizontal="center" vertical="center"/>
    </xf>
    <xf numFmtId="0" fontId="0" fillId="0" borderId="5" xfId="0" applyBorder="1" applyAlignment="1">
      <alignment vertical="center" wrapText="1"/>
    </xf>
    <xf numFmtId="0" fontId="0" fillId="0" borderId="0" xfId="0" quotePrefix="1" applyFill="1" applyBorder="1" applyAlignment="1">
      <alignment horizontal="center" vertical="center" wrapText="1"/>
    </xf>
    <xf numFmtId="0" fontId="0" fillId="4" borderId="4" xfId="0" quotePrefix="1" applyFill="1" applyBorder="1" applyAlignment="1">
      <alignment horizontal="center" vertical="center" wrapText="1"/>
    </xf>
    <xf numFmtId="0" fontId="0" fillId="4" borderId="4" xfId="0" applyFill="1" applyBorder="1" applyAlignment="1">
      <alignment horizontal="center" vertical="center" wrapText="1"/>
    </xf>
    <xf numFmtId="0" fontId="0" fillId="0" borderId="4" xfId="0" applyFont="1" applyBorder="1" applyAlignment="1">
      <alignment horizontal="center" vertical="center" wrapText="1"/>
    </xf>
    <xf numFmtId="0" fontId="0" fillId="0" borderId="0" xfId="0" applyFont="1" applyBorder="1" applyAlignment="1">
      <alignment horizontal="center" vertical="center" wrapText="1"/>
    </xf>
    <xf numFmtId="0" fontId="3" fillId="0" borderId="4" xfId="0" quotePrefix="1"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12" borderId="4" xfId="0" quotePrefix="1" applyFill="1" applyBorder="1" applyAlignment="1">
      <alignment horizontal="center" vertical="center" wrapText="1"/>
    </xf>
    <xf numFmtId="0" fontId="0" fillId="22" borderId="4" xfId="0" applyFill="1" applyBorder="1" applyAlignment="1">
      <alignment horizontal="center" vertical="center" wrapText="1"/>
    </xf>
    <xf numFmtId="0" fontId="0" fillId="22" borderId="4" xfId="0" quotePrefix="1" applyFill="1" applyBorder="1" applyAlignment="1">
      <alignment horizontal="center" vertical="center" wrapText="1"/>
    </xf>
    <xf numFmtId="0" fontId="0" fillId="23" borderId="4" xfId="0" applyFill="1" applyBorder="1" applyAlignment="1">
      <alignment horizontal="center" vertical="center" wrapText="1"/>
    </xf>
    <xf numFmtId="0" fontId="0" fillId="23" borderId="4" xfId="0" quotePrefix="1" applyFill="1" applyBorder="1" applyAlignment="1">
      <alignment horizontal="center" vertical="center" wrapText="1"/>
    </xf>
    <xf numFmtId="0" fontId="0" fillId="5" borderId="5" xfId="0" quotePrefix="1" applyFill="1" applyBorder="1" applyAlignment="1">
      <alignment horizontal="center" vertical="center" wrapText="1"/>
    </xf>
    <xf numFmtId="0" fontId="0" fillId="12" borderId="4" xfId="0" applyFont="1" applyFill="1" applyBorder="1" applyAlignment="1">
      <alignment horizontal="center" vertical="center" wrapText="1"/>
    </xf>
    <xf numFmtId="0" fontId="0" fillId="17" borderId="4" xfId="0" applyFont="1" applyFill="1" applyBorder="1" applyAlignment="1">
      <alignment horizontal="center" vertical="center" wrapText="1"/>
    </xf>
    <xf numFmtId="0" fontId="0" fillId="0" borderId="0" xfId="0" applyFill="1" applyBorder="1" applyAlignment="1">
      <alignment horizontal="center" vertical="center"/>
    </xf>
    <xf numFmtId="0" fontId="3" fillId="0" borderId="0" xfId="0" applyFont="1"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7" xfId="0" applyFill="1" applyBorder="1" applyAlignment="1">
      <alignment horizontal="center" vertical="center" wrapText="1"/>
    </xf>
    <xf numFmtId="0" fontId="0" fillId="0" borderId="13" xfId="0" applyBorder="1" applyAlignment="1">
      <alignment horizontal="center" vertical="center" wrapText="1"/>
    </xf>
    <xf numFmtId="0" fontId="2" fillId="0" borderId="0" xfId="0" applyFont="1" applyAlignment="1">
      <alignment horizontal="center" vertical="center" wrapText="1"/>
    </xf>
    <xf numFmtId="0" fontId="0" fillId="0" borderId="5" xfId="0" quotePrefix="1" applyFill="1" applyBorder="1" applyAlignment="1">
      <alignment horizontal="center" vertical="center" wrapText="1"/>
    </xf>
    <xf numFmtId="0" fontId="0" fillId="24" borderId="4" xfId="0" applyFill="1" applyBorder="1" applyAlignment="1">
      <alignment horizontal="center" vertical="center" wrapText="1"/>
    </xf>
    <xf numFmtId="0" fontId="7" fillId="25" borderId="4" xfId="0" applyFont="1" applyFill="1" applyBorder="1" applyAlignment="1">
      <alignment horizontal="center" vertical="center" wrapText="1"/>
    </xf>
    <xf numFmtId="0" fontId="0" fillId="5" borderId="0" xfId="0" applyFill="1" applyAlignment="1">
      <alignment horizontal="center" vertical="center" wrapText="1"/>
    </xf>
    <xf numFmtId="0" fontId="0" fillId="17" borderId="4" xfId="0" quotePrefix="1"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0" fillId="14" borderId="5"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4" xfId="0" applyFill="1" applyBorder="1" applyAlignment="1">
      <alignment horizontal="center" vertical="center" wrapText="1"/>
    </xf>
    <xf numFmtId="0" fontId="0" fillId="0" borderId="5" xfId="0" quotePrefix="1" applyBorder="1" applyAlignment="1">
      <alignment horizontal="center" vertical="center" wrapText="1"/>
    </xf>
    <xf numFmtId="0" fontId="0" fillId="0" borderId="4" xfId="0"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6" xfId="0"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5" xfId="0" quotePrefix="1" applyFill="1" applyBorder="1" applyAlignment="1">
      <alignment horizontal="center" vertical="center" wrapText="1"/>
    </xf>
    <xf numFmtId="0" fontId="0" fillId="0" borderId="5" xfId="0" applyFill="1" applyBorder="1" applyAlignment="1">
      <alignment horizontal="center" vertical="center" wrapText="1"/>
    </xf>
    <xf numFmtId="0" fontId="0" fillId="0" borderId="5" xfId="0" applyFont="1" applyBorder="1" applyAlignment="1">
      <alignment horizontal="center" vertical="center" wrapText="1"/>
    </xf>
    <xf numFmtId="0" fontId="0" fillId="0" borderId="0"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17" borderId="5" xfId="0" applyFont="1" applyFill="1" applyBorder="1" applyAlignment="1">
      <alignment horizontal="center" vertical="center" wrapText="1"/>
    </xf>
    <xf numFmtId="0" fontId="0" fillId="24" borderId="5" xfId="0"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0" fillId="0" borderId="5" xfId="0" applyBorder="1" applyAlignment="1">
      <alignment horizontal="center" vertical="center" wrapText="1"/>
    </xf>
    <xf numFmtId="0" fontId="0" fillId="5" borderId="4" xfId="0" quotePrefix="1" applyFill="1" applyBorder="1" applyAlignment="1">
      <alignment horizontal="center" vertical="center" wrapText="1"/>
    </xf>
    <xf numFmtId="0" fontId="0" fillId="5" borderId="4" xfId="0" applyFill="1" applyBorder="1" applyAlignment="1">
      <alignment horizontal="center" vertical="center" wrapText="1"/>
    </xf>
    <xf numFmtId="0" fontId="3" fillId="5" borderId="5"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0" borderId="0" xfId="0" applyBorder="1" applyAlignment="1">
      <alignment horizontal="center" vertical="center" wrapText="1"/>
    </xf>
    <xf numFmtId="0" fontId="0" fillId="22" borderId="5" xfId="0" applyFill="1" applyBorder="1" applyAlignment="1">
      <alignment horizontal="center" vertical="center" wrapText="1"/>
    </xf>
    <xf numFmtId="0" fontId="0" fillId="23" borderId="5" xfId="0"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2" borderId="5" xfId="0" applyFill="1" applyBorder="1" applyAlignment="1">
      <alignment horizontal="center" vertical="center" wrapText="1"/>
    </xf>
    <xf numFmtId="0" fontId="0" fillId="0" borderId="4" xfId="0" quotePrefix="1" applyFill="1"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B889DB"/>
      <color rgb="FFEEC8EB"/>
      <color rgb="FFEBAFE0"/>
      <color rgb="FFEEACE9"/>
      <color rgb="FFE686DF"/>
      <color rgb="FFFF53FF"/>
      <color rgb="FFF159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C86CD-D436-46F2-87CA-5FCCC09BF28C}">
  <dimension ref="B1:I257"/>
  <sheetViews>
    <sheetView tabSelected="1" topLeftCell="G172" zoomScale="70" zoomScaleNormal="70" workbookViewId="0">
      <selection activeCell="H185" sqref="H185:H187"/>
    </sheetView>
  </sheetViews>
  <sheetFormatPr defaultRowHeight="15" x14ac:dyDescent="0.25"/>
  <cols>
    <col min="1" max="1" width="9.140625" style="2"/>
    <col min="2" max="2" width="25.42578125" style="2" customWidth="1"/>
    <col min="3" max="3" width="94.5703125" style="2" customWidth="1"/>
    <col min="4" max="4" width="9.140625" style="2"/>
    <col min="5" max="5" width="32.7109375" style="2" customWidth="1"/>
    <col min="6" max="6" width="88.7109375" style="2" customWidth="1"/>
    <col min="7" max="7" width="41.42578125" style="2" customWidth="1"/>
    <col min="8" max="8" width="73.85546875" style="2" customWidth="1"/>
    <col min="9" max="16384" width="9.140625" style="2"/>
  </cols>
  <sheetData>
    <row r="1" spans="2:8" ht="21.75" thickBot="1" x14ac:dyDescent="0.3">
      <c r="B1" s="159" t="s">
        <v>482</v>
      </c>
      <c r="C1" s="160"/>
      <c r="E1" s="161" t="s">
        <v>483</v>
      </c>
      <c r="F1" s="162"/>
      <c r="G1" s="162"/>
      <c r="H1" s="163"/>
    </row>
    <row r="2" spans="2:8" ht="18" customHeight="1" thickBot="1" x14ac:dyDescent="0.3">
      <c r="B2" s="51" t="s">
        <v>484</v>
      </c>
      <c r="C2" s="51" t="s">
        <v>485</v>
      </c>
      <c r="E2" s="51" t="s">
        <v>484</v>
      </c>
      <c r="F2" s="51" t="s">
        <v>485</v>
      </c>
      <c r="G2" s="51" t="s">
        <v>486</v>
      </c>
      <c r="H2" s="51" t="s">
        <v>488</v>
      </c>
    </row>
    <row r="3" spans="2:8" x14ac:dyDescent="0.25">
      <c r="B3" s="164" t="s">
        <v>426</v>
      </c>
      <c r="C3" s="165"/>
      <c r="E3" s="124" t="s">
        <v>426</v>
      </c>
      <c r="F3" s="125"/>
      <c r="G3" s="125"/>
      <c r="H3" s="126"/>
    </row>
    <row r="4" spans="2:8" ht="45" x14ac:dyDescent="0.25">
      <c r="B4" s="52" t="s">
        <v>493</v>
      </c>
      <c r="C4" s="43" t="s">
        <v>26</v>
      </c>
      <c r="E4" s="42" t="s">
        <v>489</v>
      </c>
      <c r="F4" s="53" t="s">
        <v>495</v>
      </c>
      <c r="G4" s="54" t="s">
        <v>487</v>
      </c>
      <c r="H4" s="43" t="s">
        <v>490</v>
      </c>
    </row>
    <row r="5" spans="2:8" ht="30" x14ac:dyDescent="0.25">
      <c r="B5" s="52" t="s">
        <v>438</v>
      </c>
      <c r="C5" s="55" t="s">
        <v>437</v>
      </c>
      <c r="E5" s="52" t="s">
        <v>494</v>
      </c>
      <c r="F5" s="54" t="s">
        <v>496</v>
      </c>
      <c r="G5" s="54" t="s">
        <v>491</v>
      </c>
      <c r="H5" s="43" t="s">
        <v>492</v>
      </c>
    </row>
    <row r="6" spans="2:8" x14ac:dyDescent="0.25">
      <c r="B6" s="124" t="s">
        <v>421</v>
      </c>
      <c r="C6" s="126"/>
      <c r="E6" s="124" t="s">
        <v>421</v>
      </c>
      <c r="F6" s="125"/>
      <c r="G6" s="125"/>
      <c r="H6" s="126"/>
    </row>
    <row r="7" spans="2:8" ht="30" x14ac:dyDescent="0.25">
      <c r="B7" s="42" t="s">
        <v>151</v>
      </c>
      <c r="C7" s="43" t="s">
        <v>36</v>
      </c>
      <c r="E7" s="42" t="s">
        <v>497</v>
      </c>
      <c r="F7" s="54" t="s">
        <v>498</v>
      </c>
      <c r="G7" s="53" t="s">
        <v>499</v>
      </c>
      <c r="H7" s="43" t="s">
        <v>578</v>
      </c>
    </row>
    <row r="8" spans="2:8" ht="22.5" customHeight="1" x14ac:dyDescent="0.25">
      <c r="B8" s="42" t="s">
        <v>150</v>
      </c>
      <c r="C8" s="43" t="s">
        <v>35</v>
      </c>
      <c r="E8" s="131" t="s">
        <v>506</v>
      </c>
      <c r="F8" s="151" t="s">
        <v>500</v>
      </c>
      <c r="G8" s="151" t="s">
        <v>499</v>
      </c>
      <c r="H8" s="146" t="s">
        <v>733</v>
      </c>
    </row>
    <row r="9" spans="2:8" ht="22.5" customHeight="1" x14ac:dyDescent="0.25">
      <c r="B9" s="42" t="s">
        <v>139</v>
      </c>
      <c r="C9" s="43" t="s">
        <v>22</v>
      </c>
      <c r="E9" s="131"/>
      <c r="F9" s="151"/>
      <c r="G9" s="151"/>
      <c r="H9" s="146"/>
    </row>
    <row r="10" spans="2:8" ht="30" x14ac:dyDescent="0.25">
      <c r="B10" s="42" t="s">
        <v>138</v>
      </c>
      <c r="C10" s="43" t="s">
        <v>21</v>
      </c>
      <c r="E10" s="42" t="s">
        <v>501</v>
      </c>
      <c r="F10" s="53" t="s">
        <v>502</v>
      </c>
      <c r="G10" s="53" t="s">
        <v>503</v>
      </c>
      <c r="H10" s="43" t="s">
        <v>578</v>
      </c>
    </row>
    <row r="11" spans="2:8" x14ac:dyDescent="0.25">
      <c r="B11" s="124" t="s">
        <v>422</v>
      </c>
      <c r="C11" s="126"/>
      <c r="E11" s="124" t="s">
        <v>422</v>
      </c>
      <c r="F11" s="125"/>
      <c r="G11" s="125"/>
      <c r="H11" s="126"/>
    </row>
    <row r="12" spans="2:8" x14ac:dyDescent="0.25">
      <c r="B12" s="42" t="s">
        <v>185</v>
      </c>
      <c r="C12" s="43" t="s">
        <v>68</v>
      </c>
      <c r="E12" s="42" t="s">
        <v>504</v>
      </c>
      <c r="F12" s="53" t="s">
        <v>505</v>
      </c>
      <c r="G12" s="54" t="s">
        <v>487</v>
      </c>
      <c r="H12" s="43"/>
    </row>
    <row r="13" spans="2:8" x14ac:dyDescent="0.25">
      <c r="B13" s="42" t="s">
        <v>142</v>
      </c>
      <c r="C13" s="43" t="s">
        <v>25</v>
      </c>
      <c r="E13" s="131" t="s">
        <v>506</v>
      </c>
      <c r="F13" s="151" t="s">
        <v>507</v>
      </c>
      <c r="G13" s="151" t="s">
        <v>487</v>
      </c>
      <c r="H13" s="146"/>
    </row>
    <row r="14" spans="2:8" x14ac:dyDescent="0.25">
      <c r="B14" s="42" t="s">
        <v>152</v>
      </c>
      <c r="C14" s="43" t="s">
        <v>37</v>
      </c>
      <c r="E14" s="131"/>
      <c r="F14" s="151"/>
      <c r="G14" s="151"/>
      <c r="H14" s="146"/>
    </row>
    <row r="15" spans="2:8" x14ac:dyDescent="0.25">
      <c r="B15" s="42" t="s">
        <v>153</v>
      </c>
      <c r="C15" s="43" t="s">
        <v>38</v>
      </c>
      <c r="E15" s="131"/>
      <c r="F15" s="151"/>
      <c r="G15" s="151"/>
      <c r="H15" s="146"/>
    </row>
    <row r="16" spans="2:8" x14ac:dyDescent="0.25">
      <c r="B16" s="42" t="s">
        <v>137</v>
      </c>
      <c r="C16" s="43" t="s">
        <v>20</v>
      </c>
      <c r="E16" s="42" t="s">
        <v>508</v>
      </c>
      <c r="F16" s="53" t="s">
        <v>510</v>
      </c>
      <c r="G16" s="54" t="s">
        <v>487</v>
      </c>
      <c r="H16" s="43"/>
    </row>
    <row r="17" spans="2:8" x14ac:dyDescent="0.25">
      <c r="B17" s="42" t="s">
        <v>154</v>
      </c>
      <c r="C17" s="43" t="s">
        <v>39</v>
      </c>
      <c r="E17" s="42" t="s">
        <v>509</v>
      </c>
      <c r="F17" s="53" t="s">
        <v>511</v>
      </c>
      <c r="G17" s="54" t="s">
        <v>487</v>
      </c>
      <c r="H17" s="43"/>
    </row>
    <row r="18" spans="2:8" x14ac:dyDescent="0.25">
      <c r="B18" s="124" t="s">
        <v>432</v>
      </c>
      <c r="C18" s="126"/>
      <c r="E18" s="124" t="s">
        <v>432</v>
      </c>
      <c r="F18" s="125"/>
      <c r="G18" s="125"/>
      <c r="H18" s="126"/>
    </row>
    <row r="19" spans="2:8" x14ac:dyDescent="0.25">
      <c r="B19" s="42" t="s">
        <v>141</v>
      </c>
      <c r="C19" s="43" t="s">
        <v>24</v>
      </c>
      <c r="E19" s="131" t="s">
        <v>512</v>
      </c>
      <c r="F19" s="151" t="s">
        <v>513</v>
      </c>
      <c r="G19" s="151" t="s">
        <v>514</v>
      </c>
      <c r="H19" s="146" t="s">
        <v>535</v>
      </c>
    </row>
    <row r="20" spans="2:8" x14ac:dyDescent="0.25">
      <c r="B20" s="42" t="s">
        <v>192</v>
      </c>
      <c r="C20" s="43" t="s">
        <v>79</v>
      </c>
      <c r="E20" s="131"/>
      <c r="F20" s="151"/>
      <c r="G20" s="151"/>
      <c r="H20" s="146"/>
    </row>
    <row r="21" spans="2:8" x14ac:dyDescent="0.25">
      <c r="B21" s="42" t="s">
        <v>156</v>
      </c>
      <c r="C21" s="43" t="s">
        <v>41</v>
      </c>
      <c r="E21" s="131" t="s">
        <v>515</v>
      </c>
      <c r="F21" s="151"/>
      <c r="G21" s="151"/>
      <c r="H21" s="146"/>
    </row>
    <row r="22" spans="2:8" x14ac:dyDescent="0.25">
      <c r="B22" s="42" t="s">
        <v>157</v>
      </c>
      <c r="C22" s="43" t="s">
        <v>42</v>
      </c>
      <c r="E22" s="131"/>
      <c r="F22" s="151"/>
      <c r="G22" s="151"/>
      <c r="H22" s="146"/>
    </row>
    <row r="23" spans="2:8" x14ac:dyDescent="0.25">
      <c r="B23" s="131" t="s">
        <v>159</v>
      </c>
      <c r="C23" s="146" t="s">
        <v>45</v>
      </c>
      <c r="E23" s="42" t="s">
        <v>519</v>
      </c>
      <c r="F23" s="53" t="s">
        <v>521</v>
      </c>
      <c r="G23" s="53" t="s">
        <v>525</v>
      </c>
      <c r="H23" s="146" t="s">
        <v>656</v>
      </c>
    </row>
    <row r="24" spans="2:8" x14ac:dyDescent="0.25">
      <c r="B24" s="131"/>
      <c r="C24" s="146"/>
      <c r="E24" s="42" t="s">
        <v>520</v>
      </c>
      <c r="F24" s="53" t="s">
        <v>527</v>
      </c>
      <c r="G24" s="53" t="s">
        <v>526</v>
      </c>
      <c r="H24" s="146"/>
    </row>
    <row r="25" spans="2:8" x14ac:dyDescent="0.25">
      <c r="B25" s="131" t="s">
        <v>160</v>
      </c>
      <c r="C25" s="146" t="s">
        <v>46</v>
      </c>
      <c r="E25" s="42" t="s">
        <v>516</v>
      </c>
      <c r="F25" s="53" t="s">
        <v>524</v>
      </c>
      <c r="G25" s="53" t="s">
        <v>528</v>
      </c>
      <c r="H25" s="146"/>
    </row>
    <row r="26" spans="2:8" x14ac:dyDescent="0.25">
      <c r="B26" s="131"/>
      <c r="C26" s="146"/>
      <c r="E26" s="42" t="s">
        <v>517</v>
      </c>
      <c r="F26" s="53" t="s">
        <v>523</v>
      </c>
      <c r="G26" s="53" t="s">
        <v>529</v>
      </c>
      <c r="H26" s="146"/>
    </row>
    <row r="27" spans="2:8" x14ac:dyDescent="0.25">
      <c r="B27" s="42" t="s">
        <v>161</v>
      </c>
      <c r="C27" s="43" t="s">
        <v>47</v>
      </c>
      <c r="E27" s="42" t="s">
        <v>518</v>
      </c>
      <c r="F27" s="53" t="s">
        <v>522</v>
      </c>
      <c r="G27" s="53" t="s">
        <v>530</v>
      </c>
      <c r="H27" s="146"/>
    </row>
    <row r="28" spans="2:8" x14ac:dyDescent="0.25">
      <c r="B28" s="124" t="s">
        <v>423</v>
      </c>
      <c r="C28" s="126"/>
      <c r="E28" s="124" t="s">
        <v>423</v>
      </c>
      <c r="F28" s="125"/>
      <c r="G28" s="125"/>
      <c r="H28" s="126"/>
    </row>
    <row r="29" spans="2:8" x14ac:dyDescent="0.25">
      <c r="B29" s="42" t="s">
        <v>219</v>
      </c>
      <c r="C29" s="43" t="s">
        <v>107</v>
      </c>
      <c r="E29" s="131" t="s">
        <v>423</v>
      </c>
      <c r="F29" s="151" t="s">
        <v>531</v>
      </c>
      <c r="G29" s="151" t="s">
        <v>580</v>
      </c>
      <c r="H29" s="146" t="s">
        <v>535</v>
      </c>
    </row>
    <row r="30" spans="2:8" ht="30" x14ac:dyDescent="0.25">
      <c r="B30" s="42" t="s">
        <v>217</v>
      </c>
      <c r="C30" s="43" t="s">
        <v>105</v>
      </c>
      <c r="E30" s="131"/>
      <c r="F30" s="151"/>
      <c r="G30" s="151"/>
      <c r="H30" s="146"/>
    </row>
    <row r="31" spans="2:8" x14ac:dyDescent="0.25">
      <c r="B31" s="42" t="s">
        <v>149</v>
      </c>
      <c r="C31" s="43" t="s">
        <v>34</v>
      </c>
      <c r="E31" s="131"/>
      <c r="F31" s="151"/>
      <c r="G31" s="151"/>
      <c r="H31" s="146"/>
    </row>
    <row r="32" spans="2:8" x14ac:dyDescent="0.25">
      <c r="B32" s="124" t="s">
        <v>424</v>
      </c>
      <c r="C32" s="126"/>
      <c r="E32" s="124" t="s">
        <v>424</v>
      </c>
      <c r="F32" s="125"/>
      <c r="G32" s="125"/>
      <c r="H32" s="126"/>
    </row>
    <row r="33" spans="2:9" x14ac:dyDescent="0.25">
      <c r="B33" s="42" t="s">
        <v>135</v>
      </c>
      <c r="C33" s="43" t="s">
        <v>18</v>
      </c>
      <c r="E33" s="42" t="s">
        <v>533</v>
      </c>
      <c r="F33" s="53" t="s">
        <v>534</v>
      </c>
      <c r="G33" s="53" t="s">
        <v>545</v>
      </c>
      <c r="H33" s="43" t="s">
        <v>535</v>
      </c>
    </row>
    <row r="34" spans="2:9" x14ac:dyDescent="0.25">
      <c r="B34" s="42" t="s">
        <v>131</v>
      </c>
      <c r="C34" s="43" t="s">
        <v>14</v>
      </c>
      <c r="E34" s="42" t="s">
        <v>536</v>
      </c>
      <c r="F34" s="53" t="s">
        <v>539</v>
      </c>
      <c r="G34" s="53" t="s">
        <v>499</v>
      </c>
      <c r="H34" s="43"/>
    </row>
    <row r="35" spans="2:9" x14ac:dyDescent="0.25">
      <c r="B35" s="42" t="s">
        <v>121</v>
      </c>
      <c r="C35" s="43" t="s">
        <v>4</v>
      </c>
      <c r="E35" s="42" t="s">
        <v>537</v>
      </c>
      <c r="F35" s="54" t="s">
        <v>540</v>
      </c>
      <c r="G35" s="53" t="s">
        <v>544</v>
      </c>
      <c r="H35" s="43" t="s">
        <v>535</v>
      </c>
    </row>
    <row r="36" spans="2:9" x14ac:dyDescent="0.25">
      <c r="B36" s="42" t="s">
        <v>122</v>
      </c>
      <c r="C36" s="43" t="s">
        <v>5</v>
      </c>
      <c r="E36" s="131" t="s">
        <v>538</v>
      </c>
      <c r="F36" s="151"/>
      <c r="G36" s="151"/>
      <c r="H36" s="146"/>
    </row>
    <row r="37" spans="2:9" x14ac:dyDescent="0.25">
      <c r="B37" s="42" t="s">
        <v>120</v>
      </c>
      <c r="C37" s="43" t="s">
        <v>3</v>
      </c>
      <c r="E37" s="131" t="s">
        <v>541</v>
      </c>
      <c r="F37" s="151" t="s">
        <v>542</v>
      </c>
      <c r="G37" s="151" t="s">
        <v>543</v>
      </c>
      <c r="H37" s="146" t="s">
        <v>535</v>
      </c>
    </row>
    <row r="38" spans="2:9" x14ac:dyDescent="0.25">
      <c r="B38" s="42" t="s">
        <v>132</v>
      </c>
      <c r="C38" s="43" t="s">
        <v>15</v>
      </c>
      <c r="E38" s="131"/>
      <c r="F38" s="151"/>
      <c r="G38" s="151"/>
      <c r="H38" s="146"/>
    </row>
    <row r="39" spans="2:9" x14ac:dyDescent="0.25">
      <c r="B39" s="42" t="s">
        <v>158</v>
      </c>
      <c r="C39" s="43" t="s">
        <v>44</v>
      </c>
      <c r="E39" s="131"/>
      <c r="F39" s="151"/>
      <c r="G39" s="151"/>
      <c r="H39" s="146"/>
    </row>
    <row r="40" spans="2:9" x14ac:dyDescent="0.25">
      <c r="B40" s="52" t="s">
        <v>778</v>
      </c>
      <c r="C40" s="43" t="s">
        <v>43</v>
      </c>
      <c r="E40" s="131" t="s">
        <v>550</v>
      </c>
      <c r="F40" s="151" t="s">
        <v>547</v>
      </c>
      <c r="G40" s="151" t="s">
        <v>548</v>
      </c>
      <c r="H40" s="151" t="s">
        <v>549</v>
      </c>
      <c r="I40" s="42"/>
    </row>
    <row r="41" spans="2:9" x14ac:dyDescent="0.25">
      <c r="B41" s="42" t="s">
        <v>223</v>
      </c>
      <c r="C41" s="43" t="s">
        <v>110</v>
      </c>
      <c r="E41" s="131"/>
      <c r="F41" s="151"/>
      <c r="G41" s="151"/>
      <c r="H41" s="151"/>
      <c r="I41" s="42"/>
    </row>
    <row r="42" spans="2:9" x14ac:dyDescent="0.25">
      <c r="B42" s="42" t="s">
        <v>140</v>
      </c>
      <c r="C42" s="43" t="s">
        <v>23</v>
      </c>
      <c r="E42" s="42" t="s">
        <v>546</v>
      </c>
      <c r="F42" s="53" t="s">
        <v>551</v>
      </c>
      <c r="G42" s="53" t="s">
        <v>552</v>
      </c>
      <c r="H42" s="43"/>
    </row>
    <row r="43" spans="2:9" x14ac:dyDescent="0.25">
      <c r="B43" s="42" t="s">
        <v>144</v>
      </c>
      <c r="C43" s="43" t="s">
        <v>29</v>
      </c>
      <c r="E43" s="42" t="s">
        <v>553</v>
      </c>
      <c r="F43" s="53" t="s">
        <v>554</v>
      </c>
      <c r="G43" s="53" t="s">
        <v>552</v>
      </c>
      <c r="H43" s="43"/>
    </row>
    <row r="44" spans="2:9" x14ac:dyDescent="0.25">
      <c r="B44" s="124" t="s">
        <v>425</v>
      </c>
      <c r="C44" s="126"/>
      <c r="E44" s="124" t="s">
        <v>425</v>
      </c>
      <c r="F44" s="125"/>
      <c r="G44" s="125"/>
      <c r="H44" s="126"/>
    </row>
    <row r="45" spans="2:9" x14ac:dyDescent="0.25">
      <c r="B45" s="42" t="s">
        <v>119</v>
      </c>
      <c r="C45" s="43" t="s">
        <v>2</v>
      </c>
      <c r="E45" s="42" t="s">
        <v>555</v>
      </c>
      <c r="F45" s="53" t="s">
        <v>556</v>
      </c>
      <c r="G45" s="53" t="s">
        <v>561</v>
      </c>
      <c r="H45" s="43" t="s">
        <v>535</v>
      </c>
    </row>
    <row r="46" spans="2:9" x14ac:dyDescent="0.25">
      <c r="B46" s="42" t="s">
        <v>136</v>
      </c>
      <c r="C46" s="43" t="s">
        <v>19</v>
      </c>
      <c r="E46" s="42" t="s">
        <v>559</v>
      </c>
      <c r="F46" s="53" t="s">
        <v>560</v>
      </c>
      <c r="G46" s="53" t="s">
        <v>545</v>
      </c>
      <c r="H46" s="43" t="s">
        <v>535</v>
      </c>
    </row>
    <row r="47" spans="2:9" x14ac:dyDescent="0.25">
      <c r="B47" s="42" t="s">
        <v>197</v>
      </c>
      <c r="C47" s="43" t="s">
        <v>83</v>
      </c>
      <c r="E47" s="42" t="s">
        <v>562</v>
      </c>
      <c r="F47" s="53" t="s">
        <v>564</v>
      </c>
      <c r="G47" s="53" t="s">
        <v>499</v>
      </c>
      <c r="H47" s="43"/>
    </row>
    <row r="48" spans="2:9" ht="30" x14ac:dyDescent="0.25">
      <c r="B48" s="42" t="s">
        <v>126</v>
      </c>
      <c r="C48" s="43" t="s">
        <v>9</v>
      </c>
      <c r="E48" s="42" t="s">
        <v>563</v>
      </c>
      <c r="F48" s="53" t="s">
        <v>565</v>
      </c>
      <c r="G48" s="53" t="s">
        <v>566</v>
      </c>
      <c r="H48" s="43" t="s">
        <v>549</v>
      </c>
    </row>
    <row r="49" spans="2:8" x14ac:dyDescent="0.25">
      <c r="B49" s="42" t="s">
        <v>143</v>
      </c>
      <c r="C49" s="43" t="s">
        <v>27</v>
      </c>
      <c r="E49" s="42" t="s">
        <v>567</v>
      </c>
      <c r="F49" s="53" t="s">
        <v>568</v>
      </c>
      <c r="G49" s="53" t="s">
        <v>569</v>
      </c>
      <c r="H49" s="43"/>
    </row>
    <row r="50" spans="2:8" x14ac:dyDescent="0.25">
      <c r="B50" s="124" t="s">
        <v>427</v>
      </c>
      <c r="C50" s="126"/>
      <c r="E50" s="124" t="s">
        <v>427</v>
      </c>
      <c r="F50" s="125"/>
      <c r="G50" s="125"/>
      <c r="H50" s="126"/>
    </row>
    <row r="51" spans="2:8" x14ac:dyDescent="0.25">
      <c r="B51" s="42" t="s">
        <v>145</v>
      </c>
      <c r="C51" s="43" t="s">
        <v>30</v>
      </c>
      <c r="E51" s="42" t="s">
        <v>570</v>
      </c>
      <c r="F51" s="53" t="s">
        <v>571</v>
      </c>
      <c r="G51" s="53" t="s">
        <v>572</v>
      </c>
      <c r="H51" s="43" t="s">
        <v>535</v>
      </c>
    </row>
    <row r="52" spans="2:8" x14ac:dyDescent="0.25">
      <c r="B52" s="42" t="s">
        <v>123</v>
      </c>
      <c r="C52" s="43" t="s">
        <v>6</v>
      </c>
      <c r="E52" s="131" t="s">
        <v>538</v>
      </c>
      <c r="F52" s="151"/>
      <c r="G52" s="151"/>
      <c r="H52" s="146"/>
    </row>
    <row r="53" spans="2:8" x14ac:dyDescent="0.25">
      <c r="B53" s="124" t="s">
        <v>428</v>
      </c>
      <c r="C53" s="126"/>
      <c r="E53" s="124" t="s">
        <v>428</v>
      </c>
      <c r="F53" s="125"/>
      <c r="G53" s="125"/>
      <c r="H53" s="126"/>
    </row>
    <row r="54" spans="2:8" x14ac:dyDescent="0.25">
      <c r="B54" s="42" t="s">
        <v>148</v>
      </c>
      <c r="C54" s="43" t="s">
        <v>33</v>
      </c>
      <c r="E54" s="42" t="s">
        <v>573</v>
      </c>
      <c r="F54" s="53" t="s">
        <v>574</v>
      </c>
      <c r="G54" s="53" t="s">
        <v>575</v>
      </c>
      <c r="H54" s="43" t="s">
        <v>535</v>
      </c>
    </row>
    <row r="55" spans="2:8" ht="30" x14ac:dyDescent="0.25">
      <c r="B55" s="42" t="s">
        <v>230</v>
      </c>
      <c r="C55" s="43" t="s">
        <v>28</v>
      </c>
      <c r="E55" s="42" t="s">
        <v>576</v>
      </c>
      <c r="F55" s="53" t="s">
        <v>577</v>
      </c>
      <c r="G55" s="53" t="s">
        <v>552</v>
      </c>
      <c r="H55" s="43" t="s">
        <v>578</v>
      </c>
    </row>
    <row r="56" spans="2:8" x14ac:dyDescent="0.25">
      <c r="B56" s="42" t="s">
        <v>155</v>
      </c>
      <c r="C56" s="43" t="s">
        <v>40</v>
      </c>
      <c r="E56" s="131" t="s">
        <v>579</v>
      </c>
      <c r="F56" s="151" t="s">
        <v>824</v>
      </c>
      <c r="G56" s="151" t="s">
        <v>580</v>
      </c>
      <c r="H56" s="146" t="s">
        <v>535</v>
      </c>
    </row>
    <row r="57" spans="2:8" x14ac:dyDescent="0.25">
      <c r="B57" s="42" t="s">
        <v>124</v>
      </c>
      <c r="C57" s="43" t="s">
        <v>7</v>
      </c>
      <c r="E57" s="131"/>
      <c r="F57" s="151"/>
      <c r="G57" s="151"/>
      <c r="H57" s="146"/>
    </row>
    <row r="58" spans="2:8" ht="45" x14ac:dyDescent="0.25">
      <c r="B58" s="90"/>
      <c r="C58" s="86"/>
      <c r="E58" s="90" t="s">
        <v>809</v>
      </c>
      <c r="F58" s="85" t="s">
        <v>810</v>
      </c>
      <c r="G58" s="85" t="s">
        <v>561</v>
      </c>
      <c r="H58" s="86" t="s">
        <v>811</v>
      </c>
    </row>
    <row r="59" spans="2:8" x14ac:dyDescent="0.25">
      <c r="B59" s="124" t="s">
        <v>431</v>
      </c>
      <c r="C59" s="126"/>
      <c r="E59" s="124" t="s">
        <v>431</v>
      </c>
      <c r="F59" s="125"/>
      <c r="G59" s="125"/>
      <c r="H59" s="126"/>
    </row>
    <row r="60" spans="2:8" ht="30" x14ac:dyDescent="0.25">
      <c r="B60" s="42" t="s">
        <v>174</v>
      </c>
      <c r="C60" s="43" t="s">
        <v>58</v>
      </c>
      <c r="E60" s="42" t="s">
        <v>581</v>
      </c>
      <c r="F60" s="53" t="s">
        <v>582</v>
      </c>
      <c r="G60" s="53" t="s">
        <v>583</v>
      </c>
      <c r="H60" s="43"/>
    </row>
    <row r="61" spans="2:8" x14ac:dyDescent="0.25">
      <c r="B61" s="124" t="s">
        <v>429</v>
      </c>
      <c r="C61" s="126"/>
      <c r="E61" s="124" t="s">
        <v>429</v>
      </c>
      <c r="F61" s="125"/>
      <c r="G61" s="125"/>
      <c r="H61" s="126"/>
    </row>
    <row r="62" spans="2:8" x14ac:dyDescent="0.25">
      <c r="B62" s="42" t="s">
        <v>147</v>
      </c>
      <c r="C62" s="43" t="s">
        <v>32</v>
      </c>
      <c r="E62" s="42" t="s">
        <v>584</v>
      </c>
      <c r="F62" s="53" t="s">
        <v>818</v>
      </c>
      <c r="G62" s="53" t="s">
        <v>674</v>
      </c>
      <c r="H62" s="43"/>
    </row>
    <row r="63" spans="2:8" x14ac:dyDescent="0.25">
      <c r="B63" s="42" t="s">
        <v>128</v>
      </c>
      <c r="C63" s="43" t="s">
        <v>11</v>
      </c>
      <c r="E63" s="42" t="s">
        <v>587</v>
      </c>
      <c r="F63" s="53" t="s">
        <v>588</v>
      </c>
      <c r="G63" s="53" t="s">
        <v>589</v>
      </c>
      <c r="H63" s="43"/>
    </row>
    <row r="64" spans="2:8" x14ac:dyDescent="0.25">
      <c r="B64" s="42" t="s">
        <v>129</v>
      </c>
      <c r="C64" s="43" t="s">
        <v>12</v>
      </c>
      <c r="E64" s="56" t="s">
        <v>593</v>
      </c>
      <c r="F64" s="59" t="s">
        <v>595</v>
      </c>
      <c r="G64" s="59" t="s">
        <v>594</v>
      </c>
      <c r="H64" s="60" t="s">
        <v>558</v>
      </c>
    </row>
    <row r="65" spans="2:8" ht="60" customHeight="1" x14ac:dyDescent="0.25">
      <c r="B65" s="56" t="s">
        <v>162</v>
      </c>
      <c r="C65" s="55" t="s">
        <v>816</v>
      </c>
      <c r="E65" s="129" t="s">
        <v>829</v>
      </c>
      <c r="F65" s="128" t="s">
        <v>830</v>
      </c>
      <c r="G65" s="128" t="s">
        <v>817</v>
      </c>
      <c r="H65" s="127" t="s">
        <v>831</v>
      </c>
    </row>
    <row r="66" spans="2:8" x14ac:dyDescent="0.25">
      <c r="B66" s="61" t="s">
        <v>765</v>
      </c>
      <c r="C66" s="60" t="s">
        <v>100</v>
      </c>
      <c r="E66" s="129"/>
      <c r="F66" s="128"/>
      <c r="G66" s="128"/>
      <c r="H66" s="127"/>
    </row>
    <row r="67" spans="2:8" x14ac:dyDescent="0.25">
      <c r="B67" s="84" t="s">
        <v>133</v>
      </c>
      <c r="C67" s="60" t="s">
        <v>16</v>
      </c>
      <c r="E67" s="129"/>
      <c r="F67" s="128"/>
      <c r="G67" s="128"/>
      <c r="H67" s="127"/>
    </row>
    <row r="68" spans="2:8" x14ac:dyDescent="0.25">
      <c r="B68" s="42" t="s">
        <v>209</v>
      </c>
      <c r="C68" s="43" t="s">
        <v>95</v>
      </c>
      <c r="E68" s="42" t="s">
        <v>590</v>
      </c>
      <c r="F68" s="53" t="s">
        <v>591</v>
      </c>
      <c r="G68" s="53" t="s">
        <v>592</v>
      </c>
      <c r="H68" s="43"/>
    </row>
    <row r="69" spans="2:8" x14ac:dyDescent="0.25">
      <c r="B69" s="42" t="s">
        <v>224</v>
      </c>
      <c r="C69" s="43" t="s">
        <v>111</v>
      </c>
      <c r="E69" s="42" t="s">
        <v>585</v>
      </c>
      <c r="F69" s="53" t="s">
        <v>586</v>
      </c>
      <c r="G69" s="53" t="s">
        <v>487</v>
      </c>
      <c r="H69" s="43"/>
    </row>
    <row r="70" spans="2:8" x14ac:dyDescent="0.25">
      <c r="B70" s="124" t="s">
        <v>430</v>
      </c>
      <c r="C70" s="126"/>
      <c r="E70" s="124" t="s">
        <v>430</v>
      </c>
      <c r="F70" s="125"/>
      <c r="G70" s="125"/>
      <c r="H70" s="126"/>
    </row>
    <row r="71" spans="2:8" x14ac:dyDescent="0.25">
      <c r="B71" s="42" t="s">
        <v>117</v>
      </c>
      <c r="C71" s="43" t="s">
        <v>0</v>
      </c>
      <c r="E71" s="42" t="s">
        <v>596</v>
      </c>
      <c r="F71" s="53" t="s">
        <v>597</v>
      </c>
      <c r="G71" s="53" t="s">
        <v>557</v>
      </c>
      <c r="H71" s="43"/>
    </row>
    <row r="72" spans="2:8" x14ac:dyDescent="0.25">
      <c r="B72" s="42" t="s">
        <v>125</v>
      </c>
      <c r="C72" s="43" t="s">
        <v>8</v>
      </c>
      <c r="E72" s="42" t="s">
        <v>598</v>
      </c>
      <c r="F72" s="53" t="s">
        <v>599</v>
      </c>
      <c r="G72" s="53" t="s">
        <v>552</v>
      </c>
      <c r="H72" s="43"/>
    </row>
    <row r="73" spans="2:8" x14ac:dyDescent="0.25">
      <c r="B73" s="42" t="s">
        <v>130</v>
      </c>
      <c r="C73" s="43" t="s">
        <v>13</v>
      </c>
      <c r="E73" s="42" t="s">
        <v>600</v>
      </c>
      <c r="F73" s="53" t="s">
        <v>601</v>
      </c>
      <c r="G73" s="53" t="s">
        <v>499</v>
      </c>
      <c r="H73" s="43"/>
    </row>
    <row r="74" spans="2:8" ht="30" x14ac:dyDescent="0.25">
      <c r="B74" s="52" t="s">
        <v>820</v>
      </c>
      <c r="C74" s="43" t="s">
        <v>104</v>
      </c>
      <c r="E74" s="42" t="s">
        <v>602</v>
      </c>
      <c r="F74" s="53" t="s">
        <v>603</v>
      </c>
      <c r="G74" s="53" t="s">
        <v>552</v>
      </c>
      <c r="H74" s="43" t="s">
        <v>578</v>
      </c>
    </row>
    <row r="75" spans="2:8" x14ac:dyDescent="0.25">
      <c r="B75" s="42" t="s">
        <v>118</v>
      </c>
      <c r="C75" s="43" t="s">
        <v>1</v>
      </c>
      <c r="E75" s="42" t="s">
        <v>604</v>
      </c>
      <c r="F75" s="53" t="s">
        <v>605</v>
      </c>
      <c r="G75" s="53" t="s">
        <v>589</v>
      </c>
      <c r="H75" s="43"/>
    </row>
    <row r="76" spans="2:8" x14ac:dyDescent="0.25">
      <c r="B76" s="124" t="s">
        <v>606</v>
      </c>
      <c r="C76" s="146"/>
      <c r="E76" s="124" t="s">
        <v>606</v>
      </c>
      <c r="F76" s="125"/>
      <c r="G76" s="125"/>
      <c r="H76" s="126"/>
    </row>
    <row r="77" spans="2:8" x14ac:dyDescent="0.25">
      <c r="B77" s="42"/>
      <c r="C77" s="43"/>
      <c r="E77" s="124" t="s">
        <v>607</v>
      </c>
      <c r="F77" s="125"/>
      <c r="G77" s="125"/>
      <c r="H77" s="126"/>
    </row>
    <row r="78" spans="2:8" x14ac:dyDescent="0.25">
      <c r="B78" s="42"/>
      <c r="C78" s="43"/>
      <c r="E78" s="42" t="s">
        <v>609</v>
      </c>
      <c r="F78" s="53" t="s">
        <v>610</v>
      </c>
      <c r="G78" s="53" t="s">
        <v>619</v>
      </c>
      <c r="H78" s="43"/>
    </row>
    <row r="79" spans="2:8" x14ac:dyDescent="0.25">
      <c r="B79" s="42"/>
      <c r="C79" s="43"/>
      <c r="E79" s="124" t="s">
        <v>608</v>
      </c>
      <c r="F79" s="125"/>
      <c r="G79" s="125"/>
      <c r="H79" s="126"/>
    </row>
    <row r="80" spans="2:8" x14ac:dyDescent="0.25">
      <c r="B80" s="42"/>
      <c r="C80" s="43"/>
      <c r="E80" s="42" t="s">
        <v>611</v>
      </c>
      <c r="F80" s="53" t="s">
        <v>612</v>
      </c>
      <c r="G80" s="53" t="s">
        <v>619</v>
      </c>
      <c r="H80" s="43"/>
    </row>
    <row r="81" spans="2:8" x14ac:dyDescent="0.25">
      <c r="B81" s="90"/>
      <c r="C81" s="86"/>
      <c r="E81" s="124" t="s">
        <v>658</v>
      </c>
      <c r="F81" s="125"/>
      <c r="G81" s="125"/>
      <c r="H81" s="126"/>
    </row>
    <row r="82" spans="2:8" x14ac:dyDescent="0.25">
      <c r="B82" s="90"/>
      <c r="C82" s="86"/>
      <c r="E82" s="90" t="s">
        <v>659</v>
      </c>
      <c r="F82" s="85" t="s">
        <v>660</v>
      </c>
      <c r="G82" s="85" t="s">
        <v>648</v>
      </c>
      <c r="H82" s="86"/>
    </row>
    <row r="83" spans="2:8" x14ac:dyDescent="0.25">
      <c r="B83" s="90"/>
      <c r="C83" s="86"/>
      <c r="E83" s="90" t="s">
        <v>666</v>
      </c>
      <c r="F83" s="85" t="s">
        <v>667</v>
      </c>
      <c r="G83" s="85" t="s">
        <v>648</v>
      </c>
      <c r="H83" s="86"/>
    </row>
    <row r="84" spans="2:8" x14ac:dyDescent="0.25">
      <c r="B84" s="90"/>
      <c r="C84" s="86"/>
      <c r="E84" s="124" t="s">
        <v>754</v>
      </c>
      <c r="F84" s="125"/>
      <c r="G84" s="125"/>
      <c r="H84" s="126"/>
    </row>
    <row r="85" spans="2:8" ht="19.5" customHeight="1" x14ac:dyDescent="0.25">
      <c r="B85" s="90"/>
      <c r="C85" s="86"/>
      <c r="E85" s="90" t="s">
        <v>713</v>
      </c>
      <c r="F85" s="85" t="s">
        <v>715</v>
      </c>
      <c r="G85" s="85" t="s">
        <v>648</v>
      </c>
      <c r="H85" s="146" t="s">
        <v>755</v>
      </c>
    </row>
    <row r="86" spans="2:8" x14ac:dyDescent="0.25">
      <c r="B86" s="90"/>
      <c r="C86" s="86"/>
      <c r="E86" s="90" t="s">
        <v>714</v>
      </c>
      <c r="F86" s="85" t="s">
        <v>716</v>
      </c>
      <c r="G86" s="85" t="s">
        <v>648</v>
      </c>
      <c r="H86" s="146"/>
    </row>
    <row r="87" spans="2:8" x14ac:dyDescent="0.25">
      <c r="B87" s="90"/>
      <c r="C87" s="86"/>
      <c r="E87" s="90" t="s">
        <v>720</v>
      </c>
      <c r="F87" s="85" t="s">
        <v>721</v>
      </c>
      <c r="G87" s="85" t="s">
        <v>648</v>
      </c>
      <c r="H87" s="146"/>
    </row>
    <row r="88" spans="2:8" x14ac:dyDescent="0.25">
      <c r="B88" s="90"/>
      <c r="C88" s="86"/>
      <c r="E88" s="124" t="s">
        <v>753</v>
      </c>
      <c r="F88" s="125"/>
      <c r="G88" s="125"/>
      <c r="H88" s="126"/>
    </row>
    <row r="89" spans="2:8" x14ac:dyDescent="0.25">
      <c r="B89" s="90"/>
      <c r="C89" s="86"/>
      <c r="E89" s="90" t="s">
        <v>760</v>
      </c>
      <c r="F89" s="85" t="s">
        <v>757</v>
      </c>
      <c r="G89" s="85" t="s">
        <v>674</v>
      </c>
      <c r="H89" s="146" t="s">
        <v>756</v>
      </c>
    </row>
    <row r="90" spans="2:8" x14ac:dyDescent="0.25">
      <c r="B90" s="90"/>
      <c r="C90" s="86"/>
      <c r="E90" s="90" t="s">
        <v>761</v>
      </c>
      <c r="F90" s="85" t="s">
        <v>758</v>
      </c>
      <c r="G90" s="85" t="s">
        <v>674</v>
      </c>
      <c r="H90" s="146"/>
    </row>
    <row r="91" spans="2:8" x14ac:dyDescent="0.25">
      <c r="B91" s="90"/>
      <c r="C91" s="86"/>
      <c r="E91" s="90" t="s">
        <v>762</v>
      </c>
      <c r="F91" s="85" t="s">
        <v>759</v>
      </c>
      <c r="G91" s="85" t="s">
        <v>674</v>
      </c>
      <c r="H91" s="146"/>
    </row>
    <row r="92" spans="2:8" x14ac:dyDescent="0.25">
      <c r="B92" s="42"/>
      <c r="C92" s="43"/>
      <c r="E92" s="124" t="s">
        <v>629</v>
      </c>
      <c r="F92" s="125"/>
      <c r="G92" s="125"/>
      <c r="H92" s="126"/>
    </row>
    <row r="93" spans="2:8" x14ac:dyDescent="0.25">
      <c r="B93" s="42"/>
      <c r="C93" s="43"/>
      <c r="E93" s="42" t="s">
        <v>630</v>
      </c>
      <c r="F93" s="53" t="s">
        <v>631</v>
      </c>
      <c r="G93" s="53" t="s">
        <v>618</v>
      </c>
      <c r="H93" s="43"/>
    </row>
    <row r="94" spans="2:8" x14ac:dyDescent="0.25">
      <c r="B94" s="90"/>
      <c r="C94" s="86"/>
      <c r="E94" s="124" t="s">
        <v>706</v>
      </c>
      <c r="F94" s="125"/>
      <c r="G94" s="125"/>
      <c r="H94" s="126"/>
    </row>
    <row r="95" spans="2:8" x14ac:dyDescent="0.25">
      <c r="B95" s="90"/>
      <c r="C95" s="86"/>
      <c r="E95" s="90" t="s">
        <v>812</v>
      </c>
      <c r="F95" s="85" t="s">
        <v>708</v>
      </c>
      <c r="G95" s="85" t="s">
        <v>561</v>
      </c>
      <c r="H95" s="86"/>
    </row>
    <row r="96" spans="2:8" x14ac:dyDescent="0.25">
      <c r="B96" s="90"/>
      <c r="C96" s="86"/>
      <c r="E96" s="90" t="s">
        <v>813</v>
      </c>
      <c r="F96" s="85" t="s">
        <v>709</v>
      </c>
      <c r="G96" s="85" t="s">
        <v>561</v>
      </c>
      <c r="H96" s="86"/>
    </row>
    <row r="97" spans="2:8" x14ac:dyDescent="0.25">
      <c r="B97" s="90"/>
      <c r="C97" s="86"/>
      <c r="E97" s="90" t="s">
        <v>814</v>
      </c>
      <c r="F97" s="85" t="s">
        <v>815</v>
      </c>
      <c r="G97" s="85" t="s">
        <v>561</v>
      </c>
      <c r="H97" s="86"/>
    </row>
    <row r="98" spans="2:8" x14ac:dyDescent="0.25">
      <c r="B98" s="90"/>
      <c r="C98" s="86"/>
      <c r="E98" s="124" t="s">
        <v>710</v>
      </c>
      <c r="F98" s="125"/>
      <c r="G98" s="125"/>
      <c r="H98" s="126"/>
    </row>
    <row r="99" spans="2:8" x14ac:dyDescent="0.25">
      <c r="B99" s="90"/>
      <c r="C99" s="86"/>
      <c r="E99" s="90" t="s">
        <v>711</v>
      </c>
      <c r="F99" s="85" t="s">
        <v>712</v>
      </c>
      <c r="G99" s="85" t="s">
        <v>561</v>
      </c>
      <c r="H99" s="86"/>
    </row>
    <row r="100" spans="2:8" x14ac:dyDescent="0.25">
      <c r="B100" s="42"/>
      <c r="C100" s="43"/>
      <c r="E100" s="124" t="s">
        <v>613</v>
      </c>
      <c r="F100" s="125"/>
      <c r="G100" s="125"/>
      <c r="H100" s="126"/>
    </row>
    <row r="101" spans="2:8" x14ac:dyDescent="0.25">
      <c r="B101" s="42"/>
      <c r="C101" s="43"/>
      <c r="E101" s="42" t="s">
        <v>614</v>
      </c>
      <c r="F101" s="53" t="s">
        <v>616</v>
      </c>
      <c r="G101" s="53" t="s">
        <v>618</v>
      </c>
      <c r="H101" s="43"/>
    </row>
    <row r="102" spans="2:8" x14ac:dyDescent="0.25">
      <c r="B102" s="124" t="s">
        <v>405</v>
      </c>
      <c r="C102" s="126"/>
      <c r="E102" s="124" t="s">
        <v>405</v>
      </c>
      <c r="F102" s="125"/>
      <c r="G102" s="125"/>
      <c r="H102" s="126"/>
    </row>
    <row r="103" spans="2:8" ht="30" customHeight="1" x14ac:dyDescent="0.25">
      <c r="B103" s="133" t="s">
        <v>189</v>
      </c>
      <c r="C103" s="146" t="s">
        <v>74</v>
      </c>
      <c r="E103" s="56" t="s">
        <v>615</v>
      </c>
      <c r="F103" s="53" t="s">
        <v>617</v>
      </c>
      <c r="G103" s="53" t="s">
        <v>618</v>
      </c>
      <c r="H103" s="43" t="s">
        <v>621</v>
      </c>
    </row>
    <row r="104" spans="2:8" x14ac:dyDescent="0.25">
      <c r="B104" s="133"/>
      <c r="C104" s="146"/>
      <c r="E104" s="56" t="s">
        <v>620</v>
      </c>
      <c r="F104" s="53" t="s">
        <v>632</v>
      </c>
      <c r="G104" s="53" t="s">
        <v>618</v>
      </c>
      <c r="H104" s="43"/>
    </row>
    <row r="105" spans="2:8" x14ac:dyDescent="0.25">
      <c r="B105" s="124" t="s">
        <v>406</v>
      </c>
      <c r="C105" s="126"/>
      <c r="E105" s="124" t="s">
        <v>406</v>
      </c>
      <c r="F105" s="125"/>
      <c r="G105" s="125"/>
      <c r="H105" s="126"/>
    </row>
    <row r="106" spans="2:8" ht="30" x14ac:dyDescent="0.25">
      <c r="B106" s="61" t="s">
        <v>396</v>
      </c>
      <c r="C106" s="43" t="s">
        <v>93</v>
      </c>
      <c r="E106" s="61" t="s">
        <v>622</v>
      </c>
      <c r="F106" s="53" t="s">
        <v>808</v>
      </c>
      <c r="G106" s="53" t="s">
        <v>618</v>
      </c>
      <c r="H106" s="43" t="s">
        <v>806</v>
      </c>
    </row>
    <row r="107" spans="2:8" ht="75" x14ac:dyDescent="0.25">
      <c r="B107" s="121" t="s">
        <v>176</v>
      </c>
      <c r="C107" s="55" t="s">
        <v>665</v>
      </c>
      <c r="E107" s="61"/>
      <c r="F107" s="85"/>
      <c r="G107" s="85"/>
      <c r="H107" s="146" t="s">
        <v>807</v>
      </c>
    </row>
    <row r="108" spans="2:8" x14ac:dyDescent="0.25">
      <c r="B108" s="121" t="s">
        <v>186</v>
      </c>
      <c r="C108" s="86" t="s">
        <v>69</v>
      </c>
      <c r="E108" s="61"/>
      <c r="F108" s="85"/>
      <c r="G108" s="85"/>
      <c r="H108" s="146"/>
    </row>
    <row r="109" spans="2:8" x14ac:dyDescent="0.25">
      <c r="B109" s="121" t="s">
        <v>187</v>
      </c>
      <c r="C109" s="86" t="s">
        <v>70</v>
      </c>
      <c r="E109" s="61"/>
      <c r="F109" s="85"/>
      <c r="G109" s="85"/>
      <c r="H109" s="146"/>
    </row>
    <row r="110" spans="2:8" x14ac:dyDescent="0.25">
      <c r="B110" s="61"/>
      <c r="C110" s="43"/>
      <c r="E110" s="61" t="s">
        <v>623</v>
      </c>
      <c r="F110" s="53" t="s">
        <v>633</v>
      </c>
      <c r="G110" s="53" t="s">
        <v>618</v>
      </c>
      <c r="H110" s="43"/>
    </row>
    <row r="111" spans="2:8" x14ac:dyDescent="0.25">
      <c r="B111" s="124" t="s">
        <v>408</v>
      </c>
      <c r="C111" s="126"/>
      <c r="E111" s="124" t="s">
        <v>408</v>
      </c>
      <c r="F111" s="125"/>
      <c r="G111" s="125"/>
      <c r="H111" s="126"/>
    </row>
    <row r="112" spans="2:8" x14ac:dyDescent="0.25">
      <c r="B112" s="56" t="s">
        <v>207</v>
      </c>
      <c r="C112" s="43" t="s">
        <v>92</v>
      </c>
      <c r="E112" s="133" t="s">
        <v>624</v>
      </c>
      <c r="F112" s="151" t="s">
        <v>625</v>
      </c>
      <c r="G112" s="151" t="s">
        <v>532</v>
      </c>
      <c r="H112" s="166" t="s">
        <v>798</v>
      </c>
    </row>
    <row r="113" spans="2:8" ht="30" x14ac:dyDescent="0.25">
      <c r="B113" s="58" t="s">
        <v>206</v>
      </c>
      <c r="C113" s="43" t="s">
        <v>91</v>
      </c>
      <c r="E113" s="133"/>
      <c r="F113" s="151"/>
      <c r="G113" s="151"/>
      <c r="H113" s="166"/>
    </row>
    <row r="114" spans="2:8" x14ac:dyDescent="0.25">
      <c r="B114" s="58" t="s">
        <v>220</v>
      </c>
      <c r="C114" s="43" t="s">
        <v>108</v>
      </c>
      <c r="E114" s="133"/>
      <c r="F114" s="151"/>
      <c r="G114" s="151"/>
      <c r="H114" s="166"/>
    </row>
    <row r="115" spans="2:8" ht="30" x14ac:dyDescent="0.25">
      <c r="B115" s="58" t="s">
        <v>193</v>
      </c>
      <c r="C115" s="43" t="s">
        <v>80</v>
      </c>
      <c r="E115" s="133"/>
      <c r="F115" s="151"/>
      <c r="G115" s="151"/>
      <c r="H115" s="166"/>
    </row>
    <row r="116" spans="2:8" x14ac:dyDescent="0.25">
      <c r="B116" s="58" t="s">
        <v>218</v>
      </c>
      <c r="C116" s="43" t="s">
        <v>106</v>
      </c>
      <c r="E116" s="133"/>
      <c r="F116" s="151"/>
      <c r="G116" s="151"/>
      <c r="H116" s="166"/>
    </row>
    <row r="117" spans="2:8" ht="30" x14ac:dyDescent="0.25">
      <c r="B117" s="57" t="s">
        <v>454</v>
      </c>
      <c r="C117" s="43" t="s">
        <v>81</v>
      </c>
      <c r="E117" s="133"/>
      <c r="F117" s="151"/>
      <c r="G117" s="151"/>
      <c r="H117" s="166"/>
    </row>
    <row r="118" spans="2:8" x14ac:dyDescent="0.25">
      <c r="B118" s="61"/>
      <c r="C118" s="43"/>
      <c r="E118" s="56" t="s">
        <v>626</v>
      </c>
      <c r="F118" s="53" t="s">
        <v>634</v>
      </c>
      <c r="G118" s="53" t="s">
        <v>561</v>
      </c>
      <c r="H118" s="43"/>
    </row>
    <row r="119" spans="2:8" x14ac:dyDescent="0.25">
      <c r="B119" s="90"/>
      <c r="C119" s="86"/>
      <c r="E119" s="124" t="s">
        <v>657</v>
      </c>
      <c r="F119" s="125"/>
      <c r="G119" s="125"/>
      <c r="H119" s="126"/>
    </row>
    <row r="120" spans="2:8" x14ac:dyDescent="0.25">
      <c r="B120" s="90"/>
      <c r="C120" s="86"/>
      <c r="E120" s="90" t="s">
        <v>635</v>
      </c>
      <c r="F120" s="85" t="s">
        <v>639</v>
      </c>
      <c r="G120" s="85" t="s">
        <v>618</v>
      </c>
      <c r="H120" s="86"/>
    </row>
    <row r="121" spans="2:8" x14ac:dyDescent="0.25">
      <c r="B121" s="124" t="s">
        <v>403</v>
      </c>
      <c r="C121" s="126"/>
      <c r="E121" s="124" t="s">
        <v>403</v>
      </c>
      <c r="F121" s="125"/>
      <c r="G121" s="125"/>
      <c r="H121" s="126"/>
    </row>
    <row r="122" spans="2:8" ht="35.25" customHeight="1" x14ac:dyDescent="0.25">
      <c r="B122" s="147" t="s">
        <v>642</v>
      </c>
      <c r="C122" s="130" t="s">
        <v>819</v>
      </c>
      <c r="E122" s="84" t="s">
        <v>636</v>
      </c>
      <c r="F122" s="85" t="s">
        <v>637</v>
      </c>
      <c r="G122" s="85" t="s">
        <v>618</v>
      </c>
      <c r="H122" s="149" t="s">
        <v>734</v>
      </c>
    </row>
    <row r="123" spans="2:8" ht="35.25" customHeight="1" x14ac:dyDescent="0.25">
      <c r="B123" s="148"/>
      <c r="C123" s="146"/>
      <c r="E123" s="84" t="s">
        <v>641</v>
      </c>
      <c r="F123" s="85" t="s">
        <v>638</v>
      </c>
      <c r="G123" s="85" t="s">
        <v>618</v>
      </c>
      <c r="H123" s="149"/>
    </row>
    <row r="124" spans="2:8" x14ac:dyDescent="0.25">
      <c r="B124" s="124" t="s">
        <v>407</v>
      </c>
      <c r="C124" s="126"/>
      <c r="E124" s="124" t="s">
        <v>407</v>
      </c>
      <c r="F124" s="125"/>
      <c r="G124" s="125"/>
      <c r="H124" s="126"/>
    </row>
    <row r="125" spans="2:8" ht="30" x14ac:dyDescent="0.25">
      <c r="B125" s="84" t="s">
        <v>199</v>
      </c>
      <c r="C125" s="43" t="s">
        <v>85</v>
      </c>
      <c r="E125" s="84" t="s">
        <v>640</v>
      </c>
      <c r="F125" s="53" t="s">
        <v>646</v>
      </c>
      <c r="G125" s="53" t="s">
        <v>645</v>
      </c>
      <c r="H125" s="146" t="s">
        <v>649</v>
      </c>
    </row>
    <row r="126" spans="2:8" x14ac:dyDescent="0.25">
      <c r="B126" s="84" t="s">
        <v>215</v>
      </c>
      <c r="C126" s="43" t="s">
        <v>102</v>
      </c>
      <c r="E126" s="84" t="s">
        <v>643</v>
      </c>
      <c r="F126" s="53" t="s">
        <v>647</v>
      </c>
      <c r="G126" s="53" t="s">
        <v>648</v>
      </c>
      <c r="H126" s="146"/>
    </row>
    <row r="127" spans="2:8" x14ac:dyDescent="0.25">
      <c r="B127" s="84" t="s">
        <v>182</v>
      </c>
      <c r="C127" s="55" t="s">
        <v>398</v>
      </c>
      <c r="E127" s="84" t="s">
        <v>644</v>
      </c>
      <c r="F127" s="54" t="s">
        <v>653</v>
      </c>
      <c r="G127" s="85" t="s">
        <v>648</v>
      </c>
      <c r="H127" s="43"/>
    </row>
    <row r="128" spans="2:8" x14ac:dyDescent="0.25">
      <c r="B128" s="124" t="s">
        <v>409</v>
      </c>
      <c r="C128" s="126"/>
      <c r="E128" s="124" t="s">
        <v>409</v>
      </c>
      <c r="F128" s="125"/>
      <c r="G128" s="125"/>
      <c r="H128" s="126"/>
    </row>
    <row r="129" spans="2:8" ht="75" customHeight="1" x14ac:dyDescent="0.25">
      <c r="B129" s="133" t="s">
        <v>198</v>
      </c>
      <c r="C129" s="146" t="s">
        <v>84</v>
      </c>
      <c r="E129" s="84" t="s">
        <v>650</v>
      </c>
      <c r="F129" s="53" t="s">
        <v>651</v>
      </c>
      <c r="G129" s="53" t="s">
        <v>655</v>
      </c>
      <c r="H129" s="86" t="s">
        <v>621</v>
      </c>
    </row>
    <row r="130" spans="2:8" x14ac:dyDescent="0.25">
      <c r="B130" s="133"/>
      <c r="C130" s="146"/>
      <c r="E130" s="84" t="s">
        <v>652</v>
      </c>
      <c r="F130" s="85" t="s">
        <v>654</v>
      </c>
      <c r="G130" s="85" t="s">
        <v>619</v>
      </c>
      <c r="H130" s="86"/>
    </row>
    <row r="131" spans="2:8" x14ac:dyDescent="0.25">
      <c r="B131" s="84"/>
      <c r="C131" s="86"/>
      <c r="E131" s="143" t="s">
        <v>718</v>
      </c>
      <c r="F131" s="144"/>
      <c r="G131" s="144"/>
      <c r="H131" s="145"/>
    </row>
    <row r="132" spans="2:8" x14ac:dyDescent="0.25">
      <c r="B132" s="124" t="s">
        <v>410</v>
      </c>
      <c r="C132" s="126"/>
      <c r="E132" s="124" t="s">
        <v>410</v>
      </c>
      <c r="F132" s="125"/>
      <c r="G132" s="125"/>
      <c r="H132" s="126"/>
    </row>
    <row r="133" spans="2:8" x14ac:dyDescent="0.25">
      <c r="B133" s="95" t="s">
        <v>436</v>
      </c>
      <c r="C133" s="86" t="s">
        <v>75</v>
      </c>
      <c r="E133" s="87"/>
      <c r="F133" s="88"/>
      <c r="G133" s="88"/>
      <c r="H133" s="89"/>
    </row>
    <row r="134" spans="2:8" ht="75" x14ac:dyDescent="0.25">
      <c r="B134" s="95" t="s">
        <v>400</v>
      </c>
      <c r="C134" s="55" t="s">
        <v>399</v>
      </c>
      <c r="E134" s="61" t="s">
        <v>661</v>
      </c>
      <c r="F134" s="54" t="s">
        <v>663</v>
      </c>
      <c r="G134" s="85" t="s">
        <v>668</v>
      </c>
      <c r="H134" s="150" t="s">
        <v>799</v>
      </c>
    </row>
    <row r="135" spans="2:8" x14ac:dyDescent="0.25">
      <c r="B135" s="95" t="s">
        <v>436</v>
      </c>
      <c r="C135" s="43" t="s">
        <v>75</v>
      </c>
      <c r="E135" s="61" t="s">
        <v>662</v>
      </c>
      <c r="F135" s="53" t="s">
        <v>664</v>
      </c>
      <c r="G135" s="53" t="s">
        <v>619</v>
      </c>
      <c r="H135" s="150"/>
    </row>
    <row r="136" spans="2:8" ht="30" x14ac:dyDescent="0.25">
      <c r="B136" s="95" t="s">
        <v>395</v>
      </c>
      <c r="C136" s="55" t="s">
        <v>440</v>
      </c>
      <c r="E136" s="61"/>
      <c r="F136" s="94"/>
      <c r="G136" s="94"/>
      <c r="H136" s="150"/>
    </row>
    <row r="137" spans="2:8" ht="30" x14ac:dyDescent="0.25">
      <c r="B137" s="96" t="s">
        <v>200</v>
      </c>
      <c r="C137" s="43" t="s">
        <v>86</v>
      </c>
      <c r="E137" s="84"/>
      <c r="F137" s="59"/>
      <c r="G137" s="59"/>
      <c r="H137" s="150"/>
    </row>
    <row r="138" spans="2:8" x14ac:dyDescent="0.25">
      <c r="B138" s="95" t="s">
        <v>627</v>
      </c>
      <c r="C138" s="43" t="s">
        <v>71</v>
      </c>
      <c r="E138" s="84"/>
      <c r="F138" s="59"/>
      <c r="G138" s="59"/>
      <c r="H138" s="150"/>
    </row>
    <row r="139" spans="2:8" x14ac:dyDescent="0.25">
      <c r="B139" s="99"/>
      <c r="C139" s="86"/>
      <c r="E139" s="124" t="s">
        <v>717</v>
      </c>
      <c r="F139" s="125"/>
      <c r="G139" s="125"/>
      <c r="H139" s="126"/>
    </row>
    <row r="140" spans="2:8" ht="75" customHeight="1" x14ac:dyDescent="0.25">
      <c r="B140" s="133" t="s">
        <v>188</v>
      </c>
      <c r="C140" s="146" t="s">
        <v>72</v>
      </c>
      <c r="E140" s="97" t="s">
        <v>669</v>
      </c>
      <c r="F140" s="98" t="s">
        <v>671</v>
      </c>
      <c r="G140" s="98" t="s">
        <v>618</v>
      </c>
      <c r="H140" s="138" t="s">
        <v>680</v>
      </c>
    </row>
    <row r="141" spans="2:8" x14ac:dyDescent="0.25">
      <c r="B141" s="133"/>
      <c r="C141" s="146"/>
      <c r="E141" s="97" t="s">
        <v>672</v>
      </c>
      <c r="F141" s="98" t="s">
        <v>673</v>
      </c>
      <c r="G141" s="98" t="s">
        <v>674</v>
      </c>
      <c r="H141" s="126"/>
    </row>
    <row r="142" spans="2:8" x14ac:dyDescent="0.25">
      <c r="B142" s="133"/>
      <c r="C142" s="146"/>
      <c r="E142" s="97" t="s">
        <v>670</v>
      </c>
      <c r="F142" s="98" t="s">
        <v>677</v>
      </c>
      <c r="G142" s="98" t="s">
        <v>675</v>
      </c>
      <c r="H142" s="126"/>
    </row>
    <row r="143" spans="2:8" x14ac:dyDescent="0.25">
      <c r="B143" s="133"/>
      <c r="C143" s="146"/>
      <c r="E143" s="97" t="s">
        <v>676</v>
      </c>
      <c r="F143" s="98" t="s">
        <v>679</v>
      </c>
      <c r="G143" s="98" t="s">
        <v>678</v>
      </c>
      <c r="H143" s="126"/>
    </row>
    <row r="144" spans="2:8" ht="30" x14ac:dyDescent="0.25">
      <c r="B144" s="84" t="s">
        <v>210</v>
      </c>
      <c r="C144" s="43" t="s">
        <v>96</v>
      </c>
      <c r="E144" s="97" t="s">
        <v>681</v>
      </c>
      <c r="F144" s="98" t="s">
        <v>682</v>
      </c>
      <c r="G144" s="98" t="s">
        <v>683</v>
      </c>
      <c r="H144" s="100" t="s">
        <v>684</v>
      </c>
    </row>
    <row r="145" spans="2:8" x14ac:dyDescent="0.25">
      <c r="B145" s="124" t="s">
        <v>411</v>
      </c>
      <c r="C145" s="126"/>
      <c r="E145" s="124" t="s">
        <v>411</v>
      </c>
      <c r="F145" s="125"/>
      <c r="G145" s="125"/>
      <c r="H145" s="126"/>
    </row>
    <row r="146" spans="2:8" s="10" customFormat="1" ht="30" x14ac:dyDescent="0.25">
      <c r="B146" s="133" t="s">
        <v>190</v>
      </c>
      <c r="C146" s="137" t="s">
        <v>76</v>
      </c>
      <c r="E146" s="101" t="s">
        <v>685</v>
      </c>
      <c r="F146" s="102" t="s">
        <v>686</v>
      </c>
      <c r="G146" s="102" t="s">
        <v>688</v>
      </c>
      <c r="H146" s="103" t="s">
        <v>621</v>
      </c>
    </row>
    <row r="147" spans="2:8" s="10" customFormat="1" x14ac:dyDescent="0.25">
      <c r="B147" s="133"/>
      <c r="C147" s="137"/>
      <c r="E147" s="84" t="s">
        <v>689</v>
      </c>
      <c r="F147" s="59" t="s">
        <v>687</v>
      </c>
      <c r="G147" s="59" t="s">
        <v>692</v>
      </c>
      <c r="H147" s="60"/>
    </row>
    <row r="148" spans="2:8" x14ac:dyDescent="0.25">
      <c r="B148" s="124" t="s">
        <v>412</v>
      </c>
      <c r="C148" s="126"/>
      <c r="E148" s="124" t="s">
        <v>412</v>
      </c>
      <c r="F148" s="125"/>
      <c r="G148" s="125"/>
      <c r="H148" s="126"/>
    </row>
    <row r="149" spans="2:8" ht="30" x14ac:dyDescent="0.25">
      <c r="B149" s="167" t="s">
        <v>401</v>
      </c>
      <c r="C149" s="146" t="s">
        <v>77</v>
      </c>
      <c r="E149" s="61" t="s">
        <v>691</v>
      </c>
      <c r="F149" s="53" t="s">
        <v>696</v>
      </c>
      <c r="G149" s="102" t="s">
        <v>688</v>
      </c>
      <c r="H149" s="89"/>
    </row>
    <row r="150" spans="2:8" ht="30" x14ac:dyDescent="0.25">
      <c r="B150" s="167"/>
      <c r="C150" s="146"/>
      <c r="E150" s="97" t="s">
        <v>690</v>
      </c>
      <c r="F150" s="98" t="s">
        <v>693</v>
      </c>
      <c r="G150" s="98" t="s">
        <v>694</v>
      </c>
      <c r="H150" s="100" t="s">
        <v>704</v>
      </c>
    </row>
    <row r="151" spans="2:8" x14ac:dyDescent="0.25">
      <c r="B151" s="124" t="s">
        <v>413</v>
      </c>
      <c r="C151" s="126"/>
      <c r="E151" s="124" t="s">
        <v>413</v>
      </c>
      <c r="F151" s="125"/>
      <c r="G151" s="125"/>
      <c r="H151" s="126"/>
    </row>
    <row r="152" spans="2:8" ht="30" x14ac:dyDescent="0.25">
      <c r="B152" s="133" t="s">
        <v>184</v>
      </c>
      <c r="C152" s="146" t="s">
        <v>67</v>
      </c>
      <c r="E152" s="97" t="s">
        <v>695</v>
      </c>
      <c r="F152" s="98" t="s">
        <v>697</v>
      </c>
      <c r="G152" s="98" t="s">
        <v>698</v>
      </c>
      <c r="H152" s="138" t="s">
        <v>705</v>
      </c>
    </row>
    <row r="153" spans="2:8" ht="30" x14ac:dyDescent="0.25">
      <c r="B153" s="133"/>
      <c r="C153" s="146"/>
      <c r="E153" s="97" t="s">
        <v>699</v>
      </c>
      <c r="F153" s="98" t="s">
        <v>703</v>
      </c>
      <c r="G153" s="98" t="s">
        <v>702</v>
      </c>
      <c r="H153" s="138"/>
    </row>
    <row r="154" spans="2:8" x14ac:dyDescent="0.25">
      <c r="B154" s="133"/>
      <c r="C154" s="146"/>
      <c r="E154" s="101" t="s">
        <v>700</v>
      </c>
      <c r="F154" s="98" t="s">
        <v>701</v>
      </c>
      <c r="G154" s="98" t="s">
        <v>572</v>
      </c>
      <c r="H154" s="138"/>
    </row>
    <row r="155" spans="2:8" x14ac:dyDescent="0.25">
      <c r="B155" s="84"/>
      <c r="C155" s="86"/>
      <c r="E155" s="143" t="s">
        <v>719</v>
      </c>
      <c r="F155" s="144"/>
      <c r="G155" s="144"/>
      <c r="H155" s="145"/>
    </row>
    <row r="156" spans="2:8" x14ac:dyDescent="0.25">
      <c r="B156" s="124" t="s">
        <v>414</v>
      </c>
      <c r="C156" s="126"/>
      <c r="E156" s="124" t="s">
        <v>414</v>
      </c>
      <c r="F156" s="125"/>
      <c r="G156" s="125"/>
      <c r="H156" s="126"/>
    </row>
    <row r="157" spans="2:8" x14ac:dyDescent="0.25">
      <c r="B157" s="84" t="s">
        <v>204</v>
      </c>
      <c r="C157" s="60" t="s">
        <v>89</v>
      </c>
      <c r="E157" s="84" t="s">
        <v>722</v>
      </c>
      <c r="F157" s="85" t="s">
        <v>724</v>
      </c>
      <c r="G157" s="53" t="s">
        <v>648</v>
      </c>
      <c r="H157" s="146" t="s">
        <v>728</v>
      </c>
    </row>
    <row r="158" spans="2:8" x14ac:dyDescent="0.25">
      <c r="B158" s="84" t="s">
        <v>222</v>
      </c>
      <c r="C158" s="60" t="s">
        <v>109</v>
      </c>
      <c r="E158" s="84" t="s">
        <v>726</v>
      </c>
      <c r="F158" s="53" t="s">
        <v>723</v>
      </c>
      <c r="G158" s="85" t="s">
        <v>648</v>
      </c>
      <c r="H158" s="146"/>
    </row>
    <row r="159" spans="2:8" x14ac:dyDescent="0.25">
      <c r="B159" s="84"/>
      <c r="C159" s="60"/>
      <c r="E159" s="84" t="s">
        <v>725</v>
      </c>
      <c r="F159" s="85" t="s">
        <v>727</v>
      </c>
      <c r="G159" s="85" t="s">
        <v>648</v>
      </c>
      <c r="H159" s="146"/>
    </row>
    <row r="160" spans="2:8" x14ac:dyDescent="0.25">
      <c r="B160" s="124" t="s">
        <v>415</v>
      </c>
      <c r="C160" s="126"/>
      <c r="E160" s="124" t="s">
        <v>415</v>
      </c>
      <c r="F160" s="125"/>
      <c r="G160" s="125"/>
      <c r="H160" s="126"/>
    </row>
    <row r="161" spans="2:8" x14ac:dyDescent="0.25">
      <c r="B161" s="133" t="s">
        <v>205</v>
      </c>
      <c r="C161" s="146" t="s">
        <v>90</v>
      </c>
      <c r="E161" s="84" t="s">
        <v>729</v>
      </c>
      <c r="F161" s="53" t="s">
        <v>731</v>
      </c>
      <c r="G161" s="85" t="s">
        <v>648</v>
      </c>
      <c r="H161" s="43"/>
    </row>
    <row r="162" spans="2:8" x14ac:dyDescent="0.25">
      <c r="B162" s="133"/>
      <c r="C162" s="146"/>
      <c r="E162" s="84" t="s">
        <v>730</v>
      </c>
      <c r="F162" s="85" t="s">
        <v>732</v>
      </c>
      <c r="G162" s="85" t="s">
        <v>648</v>
      </c>
      <c r="H162" s="86"/>
    </row>
    <row r="163" spans="2:8" x14ac:dyDescent="0.25">
      <c r="B163" s="124" t="s">
        <v>416</v>
      </c>
      <c r="C163" s="126"/>
      <c r="E163" s="124" t="s">
        <v>416</v>
      </c>
      <c r="F163" s="125"/>
      <c r="G163" s="125"/>
      <c r="H163" s="126"/>
    </row>
    <row r="164" spans="2:8" x14ac:dyDescent="0.25">
      <c r="B164" s="133" t="s">
        <v>216</v>
      </c>
      <c r="C164" s="146" t="s">
        <v>103</v>
      </c>
      <c r="E164" s="101" t="s">
        <v>735</v>
      </c>
      <c r="F164" s="102" t="s">
        <v>736</v>
      </c>
      <c r="G164" s="102" t="s">
        <v>648</v>
      </c>
      <c r="H164" s="138" t="s">
        <v>621</v>
      </c>
    </row>
    <row r="165" spans="2:8" x14ac:dyDescent="0.25">
      <c r="B165" s="133"/>
      <c r="C165" s="146"/>
      <c r="E165" s="101" t="s">
        <v>737</v>
      </c>
      <c r="F165" s="102" t="s">
        <v>738</v>
      </c>
      <c r="G165" s="102" t="s">
        <v>648</v>
      </c>
      <c r="H165" s="138"/>
    </row>
    <row r="166" spans="2:8" x14ac:dyDescent="0.25">
      <c r="B166" s="124" t="s">
        <v>435</v>
      </c>
      <c r="C166" s="126"/>
      <c r="E166" s="124" t="s">
        <v>435</v>
      </c>
      <c r="F166" s="125"/>
      <c r="G166" s="125"/>
      <c r="H166" s="126"/>
    </row>
    <row r="167" spans="2:8" ht="75" x14ac:dyDescent="0.25">
      <c r="B167" s="105" t="s">
        <v>221</v>
      </c>
      <c r="C167" s="55" t="s">
        <v>740</v>
      </c>
      <c r="E167" s="84" t="s">
        <v>742</v>
      </c>
      <c r="F167" s="85" t="s">
        <v>743</v>
      </c>
      <c r="G167" s="85" t="s">
        <v>668</v>
      </c>
      <c r="H167" s="152" t="s">
        <v>800</v>
      </c>
    </row>
    <row r="168" spans="2:8" ht="60" x14ac:dyDescent="0.25">
      <c r="B168" s="106" t="s">
        <v>739</v>
      </c>
      <c r="C168" s="55" t="s">
        <v>741</v>
      </c>
      <c r="E168" s="133" t="s">
        <v>744</v>
      </c>
      <c r="F168" s="151" t="s">
        <v>745</v>
      </c>
      <c r="G168" s="151" t="s">
        <v>746</v>
      </c>
      <c r="H168" s="152"/>
    </row>
    <row r="169" spans="2:8" x14ac:dyDescent="0.25">
      <c r="B169" s="104" t="s">
        <v>627</v>
      </c>
      <c r="C169" s="86" t="s">
        <v>71</v>
      </c>
      <c r="E169" s="133"/>
      <c r="F169" s="151"/>
      <c r="G169" s="151"/>
      <c r="H169" s="152"/>
    </row>
    <row r="170" spans="2:8" x14ac:dyDescent="0.25">
      <c r="B170" s="124" t="s">
        <v>417</v>
      </c>
      <c r="C170" s="126"/>
      <c r="E170" s="124" t="s">
        <v>417</v>
      </c>
      <c r="F170" s="125"/>
      <c r="G170" s="125"/>
      <c r="H170" s="126"/>
    </row>
    <row r="171" spans="2:8" ht="60" x14ac:dyDescent="0.25">
      <c r="B171" s="107" t="s">
        <v>196</v>
      </c>
      <c r="C171" s="109" t="s">
        <v>439</v>
      </c>
      <c r="E171" s="61" t="s">
        <v>747</v>
      </c>
      <c r="F171" s="53" t="s">
        <v>749</v>
      </c>
      <c r="G171" s="53" t="s">
        <v>752</v>
      </c>
      <c r="H171" s="153" t="s">
        <v>821</v>
      </c>
    </row>
    <row r="172" spans="2:8" ht="30" x14ac:dyDescent="0.25">
      <c r="B172" s="108" t="s">
        <v>402</v>
      </c>
      <c r="C172" s="43" t="s">
        <v>73</v>
      </c>
      <c r="E172" s="84" t="s">
        <v>748</v>
      </c>
      <c r="F172" s="54" t="s">
        <v>750</v>
      </c>
      <c r="G172" s="54" t="s">
        <v>751</v>
      </c>
      <c r="H172" s="153"/>
    </row>
    <row r="173" spans="2:8" x14ac:dyDescent="0.25">
      <c r="B173" s="84"/>
      <c r="C173" s="86"/>
      <c r="E173" s="143" t="s">
        <v>763</v>
      </c>
      <c r="F173" s="144"/>
      <c r="G173" s="144"/>
      <c r="H173" s="145"/>
    </row>
    <row r="174" spans="2:8" x14ac:dyDescent="0.25">
      <c r="B174" s="124" t="s">
        <v>404</v>
      </c>
      <c r="C174" s="126"/>
      <c r="E174" s="124" t="s">
        <v>404</v>
      </c>
      <c r="F174" s="125"/>
      <c r="G174" s="125"/>
      <c r="H174" s="126"/>
    </row>
    <row r="175" spans="2:8" x14ac:dyDescent="0.25">
      <c r="B175" s="61" t="s">
        <v>765</v>
      </c>
      <c r="C175" s="60" t="s">
        <v>100</v>
      </c>
      <c r="E175" s="84" t="s">
        <v>766</v>
      </c>
      <c r="F175" s="85" t="s">
        <v>768</v>
      </c>
      <c r="G175" s="85" t="s">
        <v>674</v>
      </c>
      <c r="H175" s="146" t="s">
        <v>777</v>
      </c>
    </row>
    <row r="176" spans="2:8" x14ac:dyDescent="0.25">
      <c r="B176" s="84" t="s">
        <v>133</v>
      </c>
      <c r="C176" s="60" t="s">
        <v>16</v>
      </c>
      <c r="E176" s="61" t="s">
        <v>767</v>
      </c>
      <c r="F176" s="53" t="s">
        <v>769</v>
      </c>
      <c r="G176" s="85" t="s">
        <v>674</v>
      </c>
      <c r="H176" s="146"/>
    </row>
    <row r="177" spans="2:8" x14ac:dyDescent="0.25">
      <c r="B177" s="84"/>
      <c r="C177" s="60"/>
      <c r="E177" s="61" t="s">
        <v>771</v>
      </c>
      <c r="F177" s="85" t="s">
        <v>770</v>
      </c>
      <c r="G177" s="85" t="s">
        <v>674</v>
      </c>
      <c r="H177" s="146"/>
    </row>
    <row r="178" spans="2:8" x14ac:dyDescent="0.25">
      <c r="B178" s="143" t="s">
        <v>764</v>
      </c>
      <c r="C178" s="145"/>
      <c r="E178" s="124" t="s">
        <v>764</v>
      </c>
      <c r="F178" s="125"/>
      <c r="G178" s="125"/>
      <c r="H178" s="126"/>
    </row>
    <row r="179" spans="2:8" x14ac:dyDescent="0.25">
      <c r="B179" s="133" t="s">
        <v>214</v>
      </c>
      <c r="C179" s="137" t="s">
        <v>101</v>
      </c>
      <c r="E179" s="61" t="s">
        <v>772</v>
      </c>
      <c r="F179" s="53" t="s">
        <v>774</v>
      </c>
      <c r="G179" s="85" t="s">
        <v>674</v>
      </c>
      <c r="H179" s="138" t="s">
        <v>776</v>
      </c>
    </row>
    <row r="180" spans="2:8" x14ac:dyDescent="0.25">
      <c r="B180" s="133"/>
      <c r="C180" s="137"/>
      <c r="E180" s="61" t="s">
        <v>773</v>
      </c>
      <c r="F180" s="85" t="s">
        <v>775</v>
      </c>
      <c r="G180" s="85" t="s">
        <v>674</v>
      </c>
      <c r="H180" s="138"/>
    </row>
    <row r="181" spans="2:8" x14ac:dyDescent="0.25">
      <c r="B181" s="124" t="s">
        <v>419</v>
      </c>
      <c r="C181" s="126"/>
      <c r="E181" s="124" t="s">
        <v>419</v>
      </c>
      <c r="F181" s="125"/>
      <c r="G181" s="125"/>
      <c r="H181" s="126"/>
    </row>
    <row r="182" spans="2:8" ht="30" x14ac:dyDescent="0.25">
      <c r="B182" s="84" t="s">
        <v>201</v>
      </c>
      <c r="C182" s="55" t="s">
        <v>784</v>
      </c>
      <c r="E182" s="84" t="s">
        <v>780</v>
      </c>
      <c r="F182" s="59" t="s">
        <v>782</v>
      </c>
      <c r="G182" s="85" t="s">
        <v>674</v>
      </c>
      <c r="H182" s="93" t="s">
        <v>785</v>
      </c>
    </row>
    <row r="183" spans="2:8" x14ac:dyDescent="0.25">
      <c r="B183" s="84" t="s">
        <v>186</v>
      </c>
      <c r="C183" s="43" t="s">
        <v>69</v>
      </c>
      <c r="E183" s="84" t="s">
        <v>781</v>
      </c>
      <c r="F183" s="59" t="s">
        <v>783</v>
      </c>
      <c r="G183" s="85" t="s">
        <v>674</v>
      </c>
      <c r="H183" s="93"/>
    </row>
    <row r="184" spans="2:8" x14ac:dyDescent="0.25">
      <c r="B184" s="124" t="s">
        <v>418</v>
      </c>
      <c r="C184" s="126"/>
      <c r="E184" s="124" t="s">
        <v>418</v>
      </c>
      <c r="F184" s="125"/>
      <c r="G184" s="125"/>
      <c r="H184" s="126"/>
    </row>
    <row r="185" spans="2:8" x14ac:dyDescent="0.25">
      <c r="B185" s="110" t="s">
        <v>219</v>
      </c>
      <c r="C185" s="55" t="s">
        <v>791</v>
      </c>
      <c r="E185" s="140" t="s">
        <v>786</v>
      </c>
      <c r="F185" s="139" t="s">
        <v>788</v>
      </c>
      <c r="G185" s="139" t="s">
        <v>790</v>
      </c>
      <c r="H185" s="141" t="s">
        <v>828</v>
      </c>
    </row>
    <row r="186" spans="2:8" x14ac:dyDescent="0.25">
      <c r="B186" s="111" t="s">
        <v>187</v>
      </c>
      <c r="C186" s="43" t="s">
        <v>70</v>
      </c>
      <c r="E186" s="140"/>
      <c r="F186" s="139"/>
      <c r="G186" s="139"/>
      <c r="H186" s="141"/>
    </row>
    <row r="187" spans="2:8" ht="60" x14ac:dyDescent="0.25">
      <c r="B187" s="123" t="s">
        <v>832</v>
      </c>
      <c r="C187" s="43" t="s">
        <v>64</v>
      </c>
      <c r="E187" s="101" t="s">
        <v>787</v>
      </c>
      <c r="F187" s="102" t="s">
        <v>789</v>
      </c>
      <c r="G187" s="53" t="s">
        <v>619</v>
      </c>
      <c r="H187" s="141"/>
    </row>
    <row r="188" spans="2:8" x14ac:dyDescent="0.25">
      <c r="B188" s="124" t="s">
        <v>420</v>
      </c>
      <c r="C188" s="126"/>
      <c r="E188" s="124" t="s">
        <v>420</v>
      </c>
      <c r="F188" s="125"/>
      <c r="G188" s="125"/>
      <c r="H188" s="126"/>
    </row>
    <row r="189" spans="2:8" ht="75" customHeight="1" x14ac:dyDescent="0.25">
      <c r="B189" s="120" t="s">
        <v>176</v>
      </c>
      <c r="C189" s="55" t="s">
        <v>665</v>
      </c>
      <c r="E189" s="84" t="s">
        <v>792</v>
      </c>
      <c r="F189" s="85" t="s">
        <v>794</v>
      </c>
      <c r="G189" s="53" t="s">
        <v>795</v>
      </c>
      <c r="H189" s="142" t="s">
        <v>801</v>
      </c>
    </row>
    <row r="190" spans="2:8" ht="30.75" thickBot="1" x14ac:dyDescent="0.3">
      <c r="B190" s="120" t="s">
        <v>194</v>
      </c>
      <c r="C190" s="55" t="s">
        <v>779</v>
      </c>
      <c r="E190" s="84" t="s">
        <v>793</v>
      </c>
      <c r="F190" s="85" t="s">
        <v>796</v>
      </c>
      <c r="G190" s="53" t="s">
        <v>797</v>
      </c>
      <c r="H190" s="142"/>
    </row>
    <row r="191" spans="2:8" ht="15.75" thickBot="1" x14ac:dyDescent="0.3">
      <c r="B191" s="143" t="s">
        <v>433</v>
      </c>
      <c r="C191" s="145"/>
      <c r="E191" s="154" t="s">
        <v>433</v>
      </c>
      <c r="F191" s="155"/>
      <c r="G191" s="155"/>
      <c r="H191" s="156"/>
    </row>
    <row r="192" spans="2:8" ht="15.75" customHeight="1" thickBot="1" x14ac:dyDescent="0.3">
      <c r="B192" s="131" t="s">
        <v>173</v>
      </c>
      <c r="C192" s="130" t="s">
        <v>397</v>
      </c>
      <c r="D192" s="117"/>
      <c r="E192" s="40"/>
      <c r="F192" s="118" t="s">
        <v>803</v>
      </c>
      <c r="G192" s="118" t="s">
        <v>485</v>
      </c>
      <c r="H192" s="91" t="s">
        <v>804</v>
      </c>
    </row>
    <row r="193" spans="2:8" ht="16.5" customHeight="1" x14ac:dyDescent="0.25">
      <c r="B193" s="131"/>
      <c r="C193" s="130"/>
      <c r="D193" s="117"/>
      <c r="E193" s="132" t="s">
        <v>802</v>
      </c>
      <c r="F193" s="114" t="s">
        <v>238</v>
      </c>
      <c r="G193" s="114">
        <v>1.3212270625072482</v>
      </c>
      <c r="H193" s="135" t="s">
        <v>805</v>
      </c>
    </row>
    <row r="194" spans="2:8" x14ac:dyDescent="0.25">
      <c r="B194" s="131"/>
      <c r="C194" s="130"/>
      <c r="D194" s="117"/>
      <c r="E194" s="133"/>
      <c r="F194" s="112" t="s">
        <v>244</v>
      </c>
      <c r="G194" s="112">
        <v>0.18643778838323538</v>
      </c>
      <c r="H194" s="136"/>
    </row>
    <row r="195" spans="2:8" x14ac:dyDescent="0.25">
      <c r="B195" s="131"/>
      <c r="C195" s="130"/>
      <c r="D195" s="117"/>
      <c r="E195" s="133"/>
      <c r="F195" s="112" t="s">
        <v>293</v>
      </c>
      <c r="G195" s="112">
        <v>-0.71129525826804485</v>
      </c>
      <c r="H195" s="136"/>
    </row>
    <row r="196" spans="2:8" x14ac:dyDescent="0.25">
      <c r="B196" s="131"/>
      <c r="C196" s="130"/>
      <c r="D196" s="117"/>
      <c r="E196" s="133"/>
      <c r="F196" s="112" t="s">
        <v>332</v>
      </c>
      <c r="G196" s="112">
        <v>-1.7531448794960194</v>
      </c>
      <c r="H196" s="86" t="s">
        <v>609</v>
      </c>
    </row>
    <row r="197" spans="2:8" x14ac:dyDescent="0.25">
      <c r="B197" s="131"/>
      <c r="C197" s="130"/>
      <c r="D197" s="117"/>
      <c r="E197" s="133"/>
      <c r="F197" s="112" t="s">
        <v>322</v>
      </c>
      <c r="G197" s="112">
        <v>-0.4436621427199966</v>
      </c>
      <c r="H197" s="86" t="s">
        <v>611</v>
      </c>
    </row>
    <row r="198" spans="2:8" x14ac:dyDescent="0.25">
      <c r="B198" s="131"/>
      <c r="C198" s="130"/>
      <c r="D198" s="117"/>
      <c r="E198" s="133"/>
      <c r="F198" s="112" t="s">
        <v>267</v>
      </c>
      <c r="G198" s="112">
        <v>-0.23640231020561814</v>
      </c>
      <c r="H198" s="86" t="s">
        <v>666</v>
      </c>
    </row>
    <row r="199" spans="2:8" x14ac:dyDescent="0.25">
      <c r="B199" s="131"/>
      <c r="C199" s="130"/>
      <c r="D199" s="117"/>
      <c r="E199" s="133"/>
      <c r="F199" s="112" t="s">
        <v>246</v>
      </c>
      <c r="G199" s="112">
        <v>-0.30631564858885652</v>
      </c>
      <c r="H199" s="86" t="s">
        <v>714</v>
      </c>
    </row>
    <row r="200" spans="2:8" x14ac:dyDescent="0.25">
      <c r="B200" s="131"/>
      <c r="C200" s="130"/>
      <c r="D200" s="117"/>
      <c r="E200" s="133"/>
      <c r="F200" s="112" t="s">
        <v>288</v>
      </c>
      <c r="G200" s="112">
        <v>-8.7929687725447375E-2</v>
      </c>
      <c r="H200" s="86" t="s">
        <v>761</v>
      </c>
    </row>
    <row r="201" spans="2:8" x14ac:dyDescent="0.25">
      <c r="B201" s="131"/>
      <c r="C201" s="130"/>
      <c r="D201" s="117"/>
      <c r="E201" s="133"/>
      <c r="F201" s="112" t="s">
        <v>324</v>
      </c>
      <c r="G201" s="112">
        <v>-1.6866480000026402E-2</v>
      </c>
      <c r="H201" s="86" t="s">
        <v>630</v>
      </c>
    </row>
    <row r="202" spans="2:8" x14ac:dyDescent="0.25">
      <c r="B202" s="131"/>
      <c r="C202" s="130"/>
      <c r="D202" s="117"/>
      <c r="E202" s="133"/>
      <c r="F202" s="113" t="s">
        <v>276</v>
      </c>
      <c r="G202" s="113">
        <v>-0.49059671062040638</v>
      </c>
      <c r="H202" s="86" t="s">
        <v>707</v>
      </c>
    </row>
    <row r="203" spans="2:8" x14ac:dyDescent="0.25">
      <c r="B203" s="131"/>
      <c r="C203" s="130"/>
      <c r="D203" s="117"/>
      <c r="E203" s="133"/>
      <c r="F203" s="112" t="s">
        <v>275</v>
      </c>
      <c r="G203" s="112">
        <v>-2.8653782480157795E-2</v>
      </c>
      <c r="H203" s="86" t="s">
        <v>711</v>
      </c>
    </row>
    <row r="204" spans="2:8" x14ac:dyDescent="0.25">
      <c r="B204" s="131"/>
      <c r="C204" s="130"/>
      <c r="D204" s="117"/>
      <c r="E204" s="133"/>
      <c r="F204" s="112" t="s">
        <v>274</v>
      </c>
      <c r="G204" s="112">
        <v>-0.26233831655201834</v>
      </c>
      <c r="H204" s="60" t="s">
        <v>620</v>
      </c>
    </row>
    <row r="205" spans="2:8" x14ac:dyDescent="0.25">
      <c r="B205" s="131"/>
      <c r="C205" s="130"/>
      <c r="D205" s="117"/>
      <c r="E205" s="133"/>
      <c r="F205" s="112" t="s">
        <v>326</v>
      </c>
      <c r="G205" s="112">
        <v>-1.316942020560475E-2</v>
      </c>
      <c r="H205" s="119" t="s">
        <v>623</v>
      </c>
    </row>
    <row r="206" spans="2:8" x14ac:dyDescent="0.25">
      <c r="B206" s="131"/>
      <c r="C206" s="130"/>
      <c r="D206" s="117"/>
      <c r="E206" s="133"/>
      <c r="F206" s="112" t="s">
        <v>298</v>
      </c>
      <c r="G206" s="112">
        <v>-0.23807666999999999</v>
      </c>
      <c r="H206" s="60" t="s">
        <v>626</v>
      </c>
    </row>
    <row r="207" spans="2:8" x14ac:dyDescent="0.25">
      <c r="B207" s="131"/>
      <c r="C207" s="130"/>
      <c r="D207" s="117"/>
      <c r="E207" s="133"/>
      <c r="F207" s="112" t="s">
        <v>284</v>
      </c>
      <c r="G207" s="112">
        <v>-0.33066887000000017</v>
      </c>
      <c r="H207" s="60" t="s">
        <v>641</v>
      </c>
    </row>
    <row r="208" spans="2:8" x14ac:dyDescent="0.25">
      <c r="B208" s="131"/>
      <c r="C208" s="130"/>
      <c r="D208" s="117"/>
      <c r="E208" s="133"/>
      <c r="F208" s="112" t="s">
        <v>344</v>
      </c>
      <c r="G208" s="112">
        <v>-0.22140188000000033</v>
      </c>
      <c r="H208" s="60" t="s">
        <v>644</v>
      </c>
    </row>
    <row r="209" spans="2:8" x14ac:dyDescent="0.25">
      <c r="B209" s="131"/>
      <c r="C209" s="130"/>
      <c r="D209" s="117"/>
      <c r="E209" s="133"/>
      <c r="F209" s="112" t="s">
        <v>340</v>
      </c>
      <c r="G209" s="112">
        <v>-0.27064781999999982</v>
      </c>
      <c r="H209" s="60" t="s">
        <v>652</v>
      </c>
    </row>
    <row r="210" spans="2:8" x14ac:dyDescent="0.25">
      <c r="B210" s="131"/>
      <c r="C210" s="130"/>
      <c r="D210" s="117"/>
      <c r="E210" s="133"/>
      <c r="F210" s="112" t="s">
        <v>341</v>
      </c>
      <c r="G210" s="112">
        <v>-7.8211730000000299E-2</v>
      </c>
      <c r="H210" s="119" t="s">
        <v>662</v>
      </c>
    </row>
    <row r="211" spans="2:8" x14ac:dyDescent="0.25">
      <c r="B211" s="131"/>
      <c r="C211" s="130"/>
      <c r="D211" s="117"/>
      <c r="E211" s="133"/>
      <c r="F211" s="112" t="s">
        <v>317</v>
      </c>
      <c r="G211" s="112">
        <v>-0.12012404000000024</v>
      </c>
      <c r="H211" s="60" t="s">
        <v>689</v>
      </c>
    </row>
    <row r="212" spans="2:8" x14ac:dyDescent="0.25">
      <c r="B212" s="131"/>
      <c r="C212" s="130"/>
      <c r="D212" s="117"/>
      <c r="E212" s="133"/>
      <c r="F212" s="112" t="s">
        <v>320</v>
      </c>
      <c r="G212" s="112">
        <v>-8.4152379999999957E-2</v>
      </c>
      <c r="H212" s="100" t="s">
        <v>690</v>
      </c>
    </row>
    <row r="213" spans="2:8" x14ac:dyDescent="0.25">
      <c r="B213" s="131"/>
      <c r="C213" s="130"/>
      <c r="D213" s="117"/>
      <c r="E213" s="133"/>
      <c r="F213" s="112" t="s">
        <v>316</v>
      </c>
      <c r="G213" s="112">
        <v>-3.9740899999999996E-2</v>
      </c>
      <c r="H213" s="100" t="s">
        <v>699</v>
      </c>
    </row>
    <row r="214" spans="2:8" x14ac:dyDescent="0.25">
      <c r="B214" s="131"/>
      <c r="C214" s="130"/>
      <c r="D214" s="117"/>
      <c r="E214" s="133"/>
      <c r="F214" s="112" t="s">
        <v>248</v>
      </c>
      <c r="G214" s="112">
        <v>-0.29793384000000001</v>
      </c>
      <c r="H214" s="60" t="s">
        <v>725</v>
      </c>
    </row>
    <row r="215" spans="2:8" x14ac:dyDescent="0.25">
      <c r="B215" s="131"/>
      <c r="C215" s="130"/>
      <c r="D215" s="117"/>
      <c r="E215" s="133"/>
      <c r="F215" s="112" t="s">
        <v>247</v>
      </c>
      <c r="G215" s="112">
        <v>-0.29793384000000001</v>
      </c>
      <c r="H215" s="60" t="s">
        <v>730</v>
      </c>
    </row>
    <row r="216" spans="2:8" x14ac:dyDescent="0.25">
      <c r="B216" s="131"/>
      <c r="C216" s="130"/>
      <c r="D216" s="117"/>
      <c r="E216" s="133"/>
      <c r="F216" s="112" t="s">
        <v>345</v>
      </c>
      <c r="G216" s="112">
        <v>-0.16646111000000038</v>
      </c>
      <c r="H216" s="103" t="s">
        <v>737</v>
      </c>
    </row>
    <row r="217" spans="2:8" x14ac:dyDescent="0.25">
      <c r="B217" s="131"/>
      <c r="C217" s="130"/>
      <c r="D217" s="117"/>
      <c r="E217" s="133"/>
      <c r="F217" s="112" t="s">
        <v>311</v>
      </c>
      <c r="G217" s="112">
        <v>-0.20349799000000041</v>
      </c>
      <c r="H217" s="60" t="s">
        <v>744</v>
      </c>
    </row>
    <row r="218" spans="2:8" x14ac:dyDescent="0.25">
      <c r="B218" s="131"/>
      <c r="C218" s="130"/>
      <c r="D218" s="117"/>
      <c r="E218" s="133"/>
      <c r="F218" s="112" t="s">
        <v>319</v>
      </c>
      <c r="G218" s="112">
        <v>-0.25262102000000031</v>
      </c>
      <c r="H218" s="60" t="s">
        <v>748</v>
      </c>
    </row>
    <row r="219" spans="2:8" x14ac:dyDescent="0.25">
      <c r="B219" s="131"/>
      <c r="C219" s="130"/>
      <c r="D219" s="117"/>
      <c r="E219" s="133"/>
      <c r="F219" s="112" t="s">
        <v>296</v>
      </c>
      <c r="G219" s="112">
        <v>-0.18416014999999999</v>
      </c>
      <c r="H219" s="119" t="s">
        <v>771</v>
      </c>
    </row>
    <row r="220" spans="2:8" x14ac:dyDescent="0.25">
      <c r="B220" s="131"/>
      <c r="C220" s="130"/>
      <c r="D220" s="117"/>
      <c r="E220" s="133"/>
      <c r="F220" s="112" t="s">
        <v>308</v>
      </c>
      <c r="G220" s="112">
        <v>-0.18416014999999977</v>
      </c>
      <c r="H220" s="119" t="s">
        <v>773</v>
      </c>
    </row>
    <row r="221" spans="2:8" x14ac:dyDescent="0.25">
      <c r="B221" s="131"/>
      <c r="C221" s="130"/>
      <c r="D221" s="117"/>
      <c r="E221" s="133"/>
      <c r="F221" s="112" t="s">
        <v>321</v>
      </c>
      <c r="G221" s="112">
        <v>-0.25356333000000048</v>
      </c>
      <c r="H221" s="60" t="s">
        <v>781</v>
      </c>
    </row>
    <row r="222" spans="2:8" x14ac:dyDescent="0.25">
      <c r="B222" s="131"/>
      <c r="C222" s="130"/>
      <c r="D222" s="117"/>
      <c r="E222" s="133"/>
      <c r="F222" s="112" t="s">
        <v>359</v>
      </c>
      <c r="G222" s="112">
        <v>-0.16773117999999992</v>
      </c>
      <c r="H222" s="103" t="s">
        <v>787</v>
      </c>
    </row>
    <row r="223" spans="2:8" ht="15.75" thickBot="1" x14ac:dyDescent="0.3">
      <c r="B223" s="131"/>
      <c r="C223" s="130"/>
      <c r="D223" s="117"/>
      <c r="E223" s="134"/>
      <c r="F223" s="115" t="s">
        <v>265</v>
      </c>
      <c r="G223" s="115">
        <v>-5.9340312480147421E-2</v>
      </c>
      <c r="H223" s="116" t="s">
        <v>793</v>
      </c>
    </row>
    <row r="224" spans="2:8" x14ac:dyDescent="0.25">
      <c r="B224" s="157" t="s">
        <v>434</v>
      </c>
      <c r="C224" s="158"/>
    </row>
    <row r="225" spans="2:3" x14ac:dyDescent="0.25">
      <c r="B225" s="42" t="s">
        <v>127</v>
      </c>
      <c r="C225" s="86" t="s">
        <v>10</v>
      </c>
    </row>
    <row r="226" spans="2:3" x14ac:dyDescent="0.25">
      <c r="B226" s="42" t="s">
        <v>134</v>
      </c>
      <c r="C226" s="86" t="s">
        <v>17</v>
      </c>
    </row>
    <row r="227" spans="2:3" x14ac:dyDescent="0.25">
      <c r="B227" s="42" t="s">
        <v>163</v>
      </c>
      <c r="C227" s="43" t="s">
        <v>48</v>
      </c>
    </row>
    <row r="228" spans="2:3" x14ac:dyDescent="0.25">
      <c r="B228" s="42" t="s">
        <v>164</v>
      </c>
      <c r="C228" s="43" t="s">
        <v>49</v>
      </c>
    </row>
    <row r="229" spans="2:3" x14ac:dyDescent="0.25">
      <c r="B229" s="42" t="s">
        <v>165</v>
      </c>
      <c r="C229" s="43" t="s">
        <v>50</v>
      </c>
    </row>
    <row r="230" spans="2:3" x14ac:dyDescent="0.25">
      <c r="B230" s="42" t="s">
        <v>166</v>
      </c>
      <c r="C230" s="43" t="s">
        <v>51</v>
      </c>
    </row>
    <row r="231" spans="2:3" x14ac:dyDescent="0.25">
      <c r="B231" s="42" t="s">
        <v>167</v>
      </c>
      <c r="C231" s="43" t="s">
        <v>52</v>
      </c>
    </row>
    <row r="232" spans="2:3" x14ac:dyDescent="0.25">
      <c r="B232" s="42" t="s">
        <v>168</v>
      </c>
      <c r="C232" s="43" t="s">
        <v>53</v>
      </c>
    </row>
    <row r="233" spans="2:3" x14ac:dyDescent="0.25">
      <c r="B233" s="42" t="s">
        <v>169</v>
      </c>
      <c r="C233" s="43" t="s">
        <v>54</v>
      </c>
    </row>
    <row r="234" spans="2:3" x14ac:dyDescent="0.25">
      <c r="B234" s="42" t="s">
        <v>170</v>
      </c>
      <c r="C234" s="43" t="s">
        <v>55</v>
      </c>
    </row>
    <row r="235" spans="2:3" x14ac:dyDescent="0.25">
      <c r="B235" s="42" t="s">
        <v>171</v>
      </c>
      <c r="C235" s="43" t="s">
        <v>56</v>
      </c>
    </row>
    <row r="236" spans="2:3" x14ac:dyDescent="0.25">
      <c r="B236" s="42" t="s">
        <v>172</v>
      </c>
      <c r="C236" s="43" t="s">
        <v>57</v>
      </c>
    </row>
    <row r="237" spans="2:3" x14ac:dyDescent="0.25">
      <c r="B237" s="42" t="s">
        <v>146</v>
      </c>
      <c r="C237" s="43" t="s">
        <v>31</v>
      </c>
    </row>
    <row r="238" spans="2:3" x14ac:dyDescent="0.25">
      <c r="B238" s="42" t="s">
        <v>175</v>
      </c>
      <c r="C238" s="43" t="s">
        <v>59</v>
      </c>
    </row>
    <row r="239" spans="2:3" x14ac:dyDescent="0.25">
      <c r="B239" s="42" t="s">
        <v>177</v>
      </c>
      <c r="C239" s="43" t="s">
        <v>60</v>
      </c>
    </row>
    <row r="240" spans="2:3" x14ac:dyDescent="0.25">
      <c r="B240" s="42" t="s">
        <v>178</v>
      </c>
      <c r="C240" s="43" t="s">
        <v>61</v>
      </c>
    </row>
    <row r="241" spans="2:3" x14ac:dyDescent="0.25">
      <c r="B241" s="42" t="s">
        <v>179</v>
      </c>
      <c r="C241" s="43" t="s">
        <v>62</v>
      </c>
    </row>
    <row r="242" spans="2:3" x14ac:dyDescent="0.25">
      <c r="B242" s="42" t="s">
        <v>180</v>
      </c>
      <c r="C242" s="43" t="s">
        <v>63</v>
      </c>
    </row>
    <row r="243" spans="2:3" ht="30" x14ac:dyDescent="0.25">
      <c r="B243" s="42" t="s">
        <v>181</v>
      </c>
      <c r="C243" s="43" t="s">
        <v>65</v>
      </c>
    </row>
    <row r="244" spans="2:3" x14ac:dyDescent="0.25">
      <c r="B244" s="42" t="s">
        <v>183</v>
      </c>
      <c r="C244" s="43" t="s">
        <v>66</v>
      </c>
    </row>
    <row r="245" spans="2:3" x14ac:dyDescent="0.25">
      <c r="B245" s="42" t="s">
        <v>191</v>
      </c>
      <c r="C245" s="43" t="s">
        <v>78</v>
      </c>
    </row>
    <row r="246" spans="2:3" ht="30" x14ac:dyDescent="0.25">
      <c r="B246" s="42" t="s">
        <v>195</v>
      </c>
      <c r="C246" s="43" t="s">
        <v>82</v>
      </c>
    </row>
    <row r="247" spans="2:3" x14ac:dyDescent="0.25">
      <c r="B247" s="42" t="s">
        <v>202</v>
      </c>
      <c r="C247" s="43" t="s">
        <v>87</v>
      </c>
    </row>
    <row r="248" spans="2:3" x14ac:dyDescent="0.25">
      <c r="B248" s="42" t="s">
        <v>203</v>
      </c>
      <c r="C248" s="43" t="s">
        <v>88</v>
      </c>
    </row>
    <row r="249" spans="2:3" x14ac:dyDescent="0.25">
      <c r="B249" s="42" t="s">
        <v>208</v>
      </c>
      <c r="C249" s="43" t="s">
        <v>94</v>
      </c>
    </row>
    <row r="250" spans="2:3" ht="45" x14ac:dyDescent="0.25">
      <c r="B250" s="42" t="s">
        <v>211</v>
      </c>
      <c r="C250" s="43" t="s">
        <v>97</v>
      </c>
    </row>
    <row r="251" spans="2:3" x14ac:dyDescent="0.25">
      <c r="B251" s="42" t="s">
        <v>212</v>
      </c>
      <c r="C251" s="43" t="s">
        <v>98</v>
      </c>
    </row>
    <row r="252" spans="2:3" ht="30" x14ac:dyDescent="0.25">
      <c r="B252" s="42" t="s">
        <v>213</v>
      </c>
      <c r="C252" s="43" t="s">
        <v>99</v>
      </c>
    </row>
    <row r="253" spans="2:3" x14ac:dyDescent="0.25">
      <c r="B253" s="42" t="s">
        <v>225</v>
      </c>
      <c r="C253" s="43" t="s">
        <v>112</v>
      </c>
    </row>
    <row r="254" spans="2:3" x14ac:dyDescent="0.25">
      <c r="B254" s="42" t="s">
        <v>226</v>
      </c>
      <c r="C254" s="43" t="s">
        <v>113</v>
      </c>
    </row>
    <row r="255" spans="2:3" x14ac:dyDescent="0.25">
      <c r="B255" s="42" t="s">
        <v>227</v>
      </c>
      <c r="C255" s="43" t="s">
        <v>114</v>
      </c>
    </row>
    <row r="256" spans="2:3" x14ac:dyDescent="0.25">
      <c r="B256" s="42" t="s">
        <v>228</v>
      </c>
      <c r="C256" s="43" t="s">
        <v>115</v>
      </c>
    </row>
    <row r="257" spans="2:3" ht="15.75" thickBot="1" x14ac:dyDescent="0.3">
      <c r="B257" s="45" t="s">
        <v>229</v>
      </c>
      <c r="C257" s="46" t="s">
        <v>116</v>
      </c>
    </row>
  </sheetData>
  <mergeCells count="175">
    <mergeCell ref="B174:C174"/>
    <mergeCell ref="B178:C178"/>
    <mergeCell ref="B124:C124"/>
    <mergeCell ref="C149:C150"/>
    <mergeCell ref="B149:B150"/>
    <mergeCell ref="C152:C154"/>
    <mergeCell ref="B152:B154"/>
    <mergeCell ref="B151:C151"/>
    <mergeCell ref="B156:C156"/>
    <mergeCell ref="B160:C160"/>
    <mergeCell ref="B163:C163"/>
    <mergeCell ref="B166:C166"/>
    <mergeCell ref="B148:C148"/>
    <mergeCell ref="B1:C1"/>
    <mergeCell ref="E1:H1"/>
    <mergeCell ref="B11:C11"/>
    <mergeCell ref="B6:C6"/>
    <mergeCell ref="B3:C3"/>
    <mergeCell ref="B18:C18"/>
    <mergeCell ref="E145:H145"/>
    <mergeCell ref="E132:H132"/>
    <mergeCell ref="E128:H128"/>
    <mergeCell ref="E111:H111"/>
    <mergeCell ref="E124:H124"/>
    <mergeCell ref="E11:H11"/>
    <mergeCell ref="E6:H6"/>
    <mergeCell ref="E112:E117"/>
    <mergeCell ref="F112:F117"/>
    <mergeCell ref="H112:H117"/>
    <mergeCell ref="G112:G117"/>
    <mergeCell ref="E56:E57"/>
    <mergeCell ref="E3:H3"/>
    <mergeCell ref="E28:H28"/>
    <mergeCell ref="E18:H18"/>
    <mergeCell ref="E105:H105"/>
    <mergeCell ref="E102:H102"/>
    <mergeCell ref="E100:H100"/>
    <mergeCell ref="B191:C191"/>
    <mergeCell ref="B224:C224"/>
    <mergeCell ref="B53:C53"/>
    <mergeCell ref="C25:C26"/>
    <mergeCell ref="B25:B26"/>
    <mergeCell ref="B59:C59"/>
    <mergeCell ref="B50:C50"/>
    <mergeCell ref="B44:C44"/>
    <mergeCell ref="B32:C32"/>
    <mergeCell ref="B28:C28"/>
    <mergeCell ref="B170:C170"/>
    <mergeCell ref="B184:C184"/>
    <mergeCell ref="B181:C181"/>
    <mergeCell ref="B188:C188"/>
    <mergeCell ref="B70:C70"/>
    <mergeCell ref="B61:C61"/>
    <mergeCell ref="B103:B104"/>
    <mergeCell ref="B76:C76"/>
    <mergeCell ref="C164:C165"/>
    <mergeCell ref="B164:B165"/>
    <mergeCell ref="B161:B162"/>
    <mergeCell ref="B111:C111"/>
    <mergeCell ref="B128:C128"/>
    <mergeCell ref="B132:C132"/>
    <mergeCell ref="E191:H191"/>
    <mergeCell ref="E188:H188"/>
    <mergeCell ref="E181:H181"/>
    <mergeCell ref="E184:H184"/>
    <mergeCell ref="E170:H170"/>
    <mergeCell ref="E166:H166"/>
    <mergeCell ref="E163:H163"/>
    <mergeCell ref="E160:H160"/>
    <mergeCell ref="E156:H156"/>
    <mergeCell ref="H164:H165"/>
    <mergeCell ref="E151:H151"/>
    <mergeCell ref="E178:H178"/>
    <mergeCell ref="E174:H174"/>
    <mergeCell ref="H152:H154"/>
    <mergeCell ref="E168:E169"/>
    <mergeCell ref="H167:H169"/>
    <mergeCell ref="G168:G169"/>
    <mergeCell ref="F168:F169"/>
    <mergeCell ref="H171:H172"/>
    <mergeCell ref="E173:H173"/>
    <mergeCell ref="H175:H177"/>
    <mergeCell ref="E36:H36"/>
    <mergeCell ref="E37:E39"/>
    <mergeCell ref="F37:F39"/>
    <mergeCell ref="G37:G39"/>
    <mergeCell ref="E32:H32"/>
    <mergeCell ref="H37:H39"/>
    <mergeCell ref="E77:H77"/>
    <mergeCell ref="E76:H76"/>
    <mergeCell ref="E70:H70"/>
    <mergeCell ref="E61:H61"/>
    <mergeCell ref="E59:H59"/>
    <mergeCell ref="E53:H53"/>
    <mergeCell ref="E50:H50"/>
    <mergeCell ref="E44:H44"/>
    <mergeCell ref="E92:H92"/>
    <mergeCell ref="E79:H79"/>
    <mergeCell ref="H40:H41"/>
    <mergeCell ref="E52:H52"/>
    <mergeCell ref="H56:H57"/>
    <mergeCell ref="G56:G57"/>
    <mergeCell ref="F56:F57"/>
    <mergeCell ref="E88:H88"/>
    <mergeCell ref="H85:H87"/>
    <mergeCell ref="H89:H91"/>
    <mergeCell ref="E40:E41"/>
    <mergeCell ref="F40:F41"/>
    <mergeCell ref="G40:G41"/>
    <mergeCell ref="E81:H81"/>
    <mergeCell ref="B23:B24"/>
    <mergeCell ref="H23:H27"/>
    <mergeCell ref="H19:H20"/>
    <mergeCell ref="H13:H15"/>
    <mergeCell ref="G13:G15"/>
    <mergeCell ref="F13:F15"/>
    <mergeCell ref="E13:E15"/>
    <mergeCell ref="H8:H9"/>
    <mergeCell ref="H29:H31"/>
    <mergeCell ref="G8:G9"/>
    <mergeCell ref="F8:F9"/>
    <mergeCell ref="E8:E9"/>
    <mergeCell ref="F29:F31"/>
    <mergeCell ref="E29:E31"/>
    <mergeCell ref="G29:G31"/>
    <mergeCell ref="G19:G20"/>
    <mergeCell ref="F19:F20"/>
    <mergeCell ref="E19:E20"/>
    <mergeCell ref="E21:H22"/>
    <mergeCell ref="C23:C24"/>
    <mergeCell ref="E139:H139"/>
    <mergeCell ref="H140:H143"/>
    <mergeCell ref="C146:C147"/>
    <mergeCell ref="B146:B147"/>
    <mergeCell ref="C140:C143"/>
    <mergeCell ref="B140:B143"/>
    <mergeCell ref="B102:C102"/>
    <mergeCell ref="B105:C105"/>
    <mergeCell ref="E119:H119"/>
    <mergeCell ref="C122:C123"/>
    <mergeCell ref="B122:B123"/>
    <mergeCell ref="H122:H123"/>
    <mergeCell ref="H125:H126"/>
    <mergeCell ref="C129:C130"/>
    <mergeCell ref="B129:B130"/>
    <mergeCell ref="E121:H121"/>
    <mergeCell ref="H134:H138"/>
    <mergeCell ref="B145:C145"/>
    <mergeCell ref="C103:C104"/>
    <mergeCell ref="H107:H109"/>
    <mergeCell ref="B121:C121"/>
    <mergeCell ref="E148:H148"/>
    <mergeCell ref="H65:H67"/>
    <mergeCell ref="G65:G67"/>
    <mergeCell ref="F65:F67"/>
    <mergeCell ref="E65:E67"/>
    <mergeCell ref="C192:C223"/>
    <mergeCell ref="B192:B223"/>
    <mergeCell ref="E193:E223"/>
    <mergeCell ref="H193:H195"/>
    <mergeCell ref="C179:C180"/>
    <mergeCell ref="B179:B180"/>
    <mergeCell ref="H179:H180"/>
    <mergeCell ref="G185:G186"/>
    <mergeCell ref="F185:F186"/>
    <mergeCell ref="E185:E186"/>
    <mergeCell ref="H185:H187"/>
    <mergeCell ref="H189:H190"/>
    <mergeCell ref="E94:H94"/>
    <mergeCell ref="E98:H98"/>
    <mergeCell ref="E84:H84"/>
    <mergeCell ref="E131:H131"/>
    <mergeCell ref="E155:H155"/>
    <mergeCell ref="H157:H159"/>
    <mergeCell ref="C161:C16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26DC4-B43A-4B5B-ACA4-102B297D870B}">
  <dimension ref="A1:AN144"/>
  <sheetViews>
    <sheetView topLeftCell="D75" zoomScale="55" zoomScaleNormal="55" workbookViewId="0">
      <selection activeCell="G115" sqref="G115"/>
    </sheetView>
  </sheetViews>
  <sheetFormatPr defaultColWidth="31.85546875" defaultRowHeight="15" x14ac:dyDescent="0.25"/>
  <cols>
    <col min="1" max="1" width="31.85546875" style="2"/>
    <col min="2" max="3" width="18.85546875" style="21" customWidth="1"/>
    <col min="4" max="4" width="16.28515625" style="2" customWidth="1"/>
    <col min="5" max="5" width="31.85546875" style="2"/>
    <col min="6" max="6" width="18.7109375" style="2" customWidth="1"/>
    <col min="7" max="7" width="14.42578125" style="1" customWidth="1"/>
    <col min="8" max="33" width="18.7109375" style="2" customWidth="1"/>
    <col min="34" max="34" width="19.28515625" style="2" customWidth="1"/>
    <col min="35" max="40" width="25" style="2" customWidth="1"/>
    <col min="41" max="16384" width="31.85546875" style="2"/>
  </cols>
  <sheetData>
    <row r="1" spans="1:40" x14ac:dyDescent="0.25">
      <c r="A1" s="168" t="s">
        <v>825</v>
      </c>
      <c r="B1" s="168"/>
      <c r="C1" s="168"/>
      <c r="F1" s="168" t="s">
        <v>826</v>
      </c>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row>
    <row r="2" spans="1:40" x14ac:dyDescent="0.25">
      <c r="A2" s="168"/>
      <c r="B2" s="168"/>
      <c r="C2" s="168"/>
      <c r="H2" s="63" t="s">
        <v>443</v>
      </c>
      <c r="J2" s="2" t="s">
        <v>443</v>
      </c>
      <c r="L2" s="63"/>
      <c r="N2" s="2" t="s">
        <v>444</v>
      </c>
      <c r="P2" s="2" t="s">
        <v>446</v>
      </c>
      <c r="R2" s="2" t="s">
        <v>448</v>
      </c>
      <c r="T2" s="2" t="s">
        <v>449</v>
      </c>
      <c r="V2" s="2" t="s">
        <v>451</v>
      </c>
      <c r="X2" s="2" t="s">
        <v>451</v>
      </c>
      <c r="Z2" s="2" t="s">
        <v>451</v>
      </c>
      <c r="AB2" s="2" t="s">
        <v>457</v>
      </c>
      <c r="AC2" s="2" t="s">
        <v>461</v>
      </c>
      <c r="AE2" s="2" t="s">
        <v>463</v>
      </c>
    </row>
    <row r="3" spans="1:40" ht="45" x14ac:dyDescent="0.25">
      <c r="B3" s="21" t="s">
        <v>372</v>
      </c>
      <c r="C3" s="21" t="s">
        <v>373</v>
      </c>
      <c r="F3" s="2" t="s">
        <v>373</v>
      </c>
      <c r="G3" s="1" t="s">
        <v>827</v>
      </c>
      <c r="H3" s="3" t="s">
        <v>441</v>
      </c>
      <c r="I3" s="2" t="s">
        <v>465</v>
      </c>
      <c r="J3" s="3" t="s">
        <v>628</v>
      </c>
      <c r="K3" s="2" t="s">
        <v>466</v>
      </c>
      <c r="L3" s="3" t="s">
        <v>442</v>
      </c>
      <c r="M3" s="2" t="s">
        <v>466</v>
      </c>
      <c r="N3" s="2" t="s">
        <v>445</v>
      </c>
      <c r="O3" s="2" t="s">
        <v>467</v>
      </c>
      <c r="P3" s="2" t="s">
        <v>447</v>
      </c>
      <c r="Q3" s="2" t="s">
        <v>468</v>
      </c>
      <c r="R3" s="2" t="s">
        <v>456</v>
      </c>
      <c r="S3" s="2" t="s">
        <v>469</v>
      </c>
      <c r="T3" s="2" t="s">
        <v>450</v>
      </c>
      <c r="U3" s="2" t="s">
        <v>470</v>
      </c>
      <c r="V3" s="2" t="s">
        <v>452</v>
      </c>
      <c r="W3" s="2" t="s">
        <v>471</v>
      </c>
      <c r="X3" s="2" t="s">
        <v>453</v>
      </c>
      <c r="Y3" s="2" t="s">
        <v>472</v>
      </c>
      <c r="Z3" s="2" t="s">
        <v>455</v>
      </c>
      <c r="AA3" s="2" t="s">
        <v>473</v>
      </c>
      <c r="AB3" s="2" t="s">
        <v>458</v>
      </c>
      <c r="AC3" s="2" t="s">
        <v>462</v>
      </c>
      <c r="AD3" s="2" t="s">
        <v>474</v>
      </c>
      <c r="AE3" s="2" t="s">
        <v>464</v>
      </c>
      <c r="AF3" s="2" t="s">
        <v>478</v>
      </c>
      <c r="AJ3" s="8" t="s">
        <v>459</v>
      </c>
      <c r="AK3" s="2" t="s">
        <v>374</v>
      </c>
      <c r="AL3" s="2" t="s">
        <v>476</v>
      </c>
      <c r="AM3" s="2" t="s">
        <v>475</v>
      </c>
      <c r="AN3" s="2" t="s">
        <v>477</v>
      </c>
    </row>
    <row r="4" spans="1:40" x14ac:dyDescent="0.25">
      <c r="A4" s="2" t="s">
        <v>231</v>
      </c>
      <c r="B4" s="21">
        <v>-951.55587006671703</v>
      </c>
      <c r="C4" s="21">
        <f>B4/$B$137</f>
        <v>-70.129667623916006</v>
      </c>
      <c r="E4" s="2" t="s">
        <v>231</v>
      </c>
      <c r="F4" s="20">
        <v>-70.129667623916006</v>
      </c>
      <c r="G4" s="68">
        <v>0</v>
      </c>
      <c r="H4" s="20">
        <v>0</v>
      </c>
      <c r="I4" s="20">
        <f>F4-G4*$F$78-H4*$F$41</f>
        <v>-70.129667623916006</v>
      </c>
      <c r="J4" s="22">
        <v>0</v>
      </c>
      <c r="K4" s="20">
        <f>I4-J4*$I$112</f>
        <v>-70.129667623916006</v>
      </c>
      <c r="L4" s="22">
        <v>-1</v>
      </c>
      <c r="M4" s="20">
        <f>K4-L4*$K$136</f>
        <v>-70.009789763710401</v>
      </c>
      <c r="N4" s="20">
        <v>0</v>
      </c>
      <c r="O4" s="20">
        <f>M4-N4*$K$85</f>
        <v>-70.009789763710401</v>
      </c>
      <c r="P4" s="20">
        <v>2</v>
      </c>
      <c r="Q4" s="20">
        <f>O4-P4*$O$42</f>
        <v>-70.067097328670712</v>
      </c>
      <c r="R4" s="20">
        <v>0</v>
      </c>
      <c r="S4" s="20">
        <f>Q4-R4*$Q$127</f>
        <v>-70.067097328670712</v>
      </c>
      <c r="T4" s="20">
        <v>0</v>
      </c>
      <c r="U4" s="20">
        <f>S4-T4*$S$125</f>
        <v>-70.067097328670712</v>
      </c>
      <c r="V4" s="20">
        <v>0</v>
      </c>
      <c r="W4" s="20">
        <f t="shared" ref="W4:W35" si="0">U4-V4*$AK$11</f>
        <v>-70.067097328670712</v>
      </c>
      <c r="X4" s="20">
        <v>0</v>
      </c>
      <c r="Y4" s="20">
        <f>W4+X4*$W$96</f>
        <v>-70.067097328670712</v>
      </c>
      <c r="Z4" s="20">
        <v>0</v>
      </c>
      <c r="AA4" s="20">
        <f>Y4+Z4*$Y$104</f>
        <v>-70.067097328670712</v>
      </c>
      <c r="AB4" s="20">
        <v>0</v>
      </c>
      <c r="AC4" s="20">
        <v>0</v>
      </c>
      <c r="AD4" s="20">
        <f>AA4-AB4*$AL$6+AC4*$AL$9</f>
        <v>-70.067097328670712</v>
      </c>
      <c r="AE4" s="20">
        <v>1</v>
      </c>
      <c r="AF4" s="20">
        <f>AD4+AE4*$AM$10</f>
        <v>-69.979167640945263</v>
      </c>
      <c r="AG4" s="20" t="s">
        <v>231</v>
      </c>
      <c r="AI4" s="2" t="s">
        <v>375</v>
      </c>
      <c r="AJ4" s="2">
        <v>-0.33066887</v>
      </c>
      <c r="AK4" s="2">
        <f>AJ4-C57</f>
        <v>0</v>
      </c>
      <c r="AL4" s="2">
        <f>AK4-D57</f>
        <v>0</v>
      </c>
      <c r="AM4" s="20">
        <f>AK4-AD57</f>
        <v>0.33066887000000017</v>
      </c>
      <c r="AN4" s="2">
        <f>AJ4-AF57</f>
        <v>0</v>
      </c>
    </row>
    <row r="5" spans="1:40" x14ac:dyDescent="0.25">
      <c r="A5" s="2" t="s">
        <v>232</v>
      </c>
      <c r="B5" s="21">
        <v>30.1174698005774</v>
      </c>
      <c r="C5" s="21">
        <f t="shared" ref="C5:C68" si="1">B5/$B$137</f>
        <v>2.2196575243025216</v>
      </c>
      <c r="E5" s="2" t="s">
        <v>232</v>
      </c>
      <c r="F5" s="20">
        <v>2.2196575243025216</v>
      </c>
      <c r="G5" s="68">
        <v>0</v>
      </c>
      <c r="H5" s="20">
        <v>0</v>
      </c>
      <c r="I5" s="20">
        <f t="shared" ref="I5:I68" si="2">F5-G5*$F$78-H5*$F$41</f>
        <v>2.2196575243025216</v>
      </c>
      <c r="J5" s="22">
        <v>0</v>
      </c>
      <c r="K5" s="20">
        <f t="shared" ref="K5:K68" si="3">I5-J5*$I$112</f>
        <v>2.2196575243025216</v>
      </c>
      <c r="L5" s="22">
        <v>0</v>
      </c>
      <c r="M5" s="20">
        <f t="shared" ref="M5:M68" si="4">K5-L5*$K$136</f>
        <v>2.2196575243025216</v>
      </c>
      <c r="N5" s="20">
        <v>0</v>
      </c>
      <c r="O5" s="20">
        <f t="shared" ref="O5:O68" si="5">M5-N5*$K$85</f>
        <v>2.2196575243025216</v>
      </c>
      <c r="P5" s="20">
        <v>0</v>
      </c>
      <c r="Q5" s="20">
        <f t="shared" ref="Q5:Q68" si="6">O5-P5*$O$42</f>
        <v>2.2196575243025216</v>
      </c>
      <c r="R5" s="20">
        <v>0</v>
      </c>
      <c r="S5" s="20">
        <f t="shared" ref="S5:S68" si="7">Q5-R5*$Q$127</f>
        <v>2.2196575243025216</v>
      </c>
      <c r="T5" s="20">
        <v>0</v>
      </c>
      <c r="U5" s="20">
        <f t="shared" ref="U5:U68" si="8">S5-T5*$S$125</f>
        <v>2.2196575243025216</v>
      </c>
      <c r="V5" s="20">
        <v>0</v>
      </c>
      <c r="W5" s="20">
        <f t="shared" si="0"/>
        <v>2.2196575243025216</v>
      </c>
      <c r="X5" s="20">
        <v>0</v>
      </c>
      <c r="Y5" s="20">
        <f t="shared" ref="Y5:Y68" si="9">W5+X5*$W$96</f>
        <v>2.2196575243025216</v>
      </c>
      <c r="Z5" s="20">
        <v>0</v>
      </c>
      <c r="AA5" s="20">
        <f t="shared" ref="AA5:AA68" si="10">Y5+Z5*$Y$104</f>
        <v>2.2196575243025216</v>
      </c>
      <c r="AB5" s="20">
        <v>0</v>
      </c>
      <c r="AC5" s="20">
        <v>0</v>
      </c>
      <c r="AD5" s="20">
        <f t="shared" ref="AD5:AD68" si="11">AA5-AB5*$AL$6+AC5*$AL$9</f>
        <v>2.2196575243025216</v>
      </c>
      <c r="AE5" s="20">
        <v>0</v>
      </c>
      <c r="AF5" s="20">
        <f t="shared" ref="AF5:AF68" si="12">AD5+AE5*$AM$10</f>
        <v>2.2196575243025216</v>
      </c>
      <c r="AG5" s="20" t="s">
        <v>232</v>
      </c>
      <c r="AI5" s="2" t="s">
        <v>376</v>
      </c>
      <c r="AJ5" s="2">
        <v>-0.20349798999999999</v>
      </c>
      <c r="AK5" s="2">
        <f>AJ5-C84</f>
        <v>4.163336342344337E-16</v>
      </c>
      <c r="AL5" s="20">
        <f>AJ5-AA84</f>
        <v>4.163336342344337E-16</v>
      </c>
      <c r="AM5" s="2">
        <f>AJ5-AD84</f>
        <v>4.163336342344337E-16</v>
      </c>
      <c r="AN5" s="2">
        <f>AJ5-AF84</f>
        <v>4.163336342344337E-16</v>
      </c>
    </row>
    <row r="6" spans="1:40" x14ac:dyDescent="0.25">
      <c r="A6" s="2" t="s">
        <v>233</v>
      </c>
      <c r="B6" s="21">
        <v>965.49584182048602</v>
      </c>
      <c r="C6" s="21">
        <f t="shared" si="1"/>
        <v>71.157043542168765</v>
      </c>
      <c r="E6" s="2" t="s">
        <v>233</v>
      </c>
      <c r="F6" s="20">
        <v>71.157043542168765</v>
      </c>
      <c r="G6" s="68">
        <v>0</v>
      </c>
      <c r="H6" s="20">
        <v>1</v>
      </c>
      <c r="I6" s="20">
        <f t="shared" si="2"/>
        <v>71.393445852374384</v>
      </c>
      <c r="J6" s="22">
        <v>2</v>
      </c>
      <c r="K6" s="20">
        <f t="shared" si="3"/>
        <v>71.15369013196316</v>
      </c>
      <c r="L6" s="22">
        <v>0</v>
      </c>
      <c r="M6" s="20">
        <f t="shared" si="4"/>
        <v>71.15369013196316</v>
      </c>
      <c r="N6" s="20">
        <v>1</v>
      </c>
      <c r="O6" s="20">
        <f t="shared" si="5"/>
        <v>71.270214581963145</v>
      </c>
      <c r="P6" s="20">
        <v>-2</v>
      </c>
      <c r="Q6" s="20">
        <f t="shared" si="6"/>
        <v>71.327522146923457</v>
      </c>
      <c r="R6" s="20">
        <v>0</v>
      </c>
      <c r="S6" s="20">
        <f t="shared" si="7"/>
        <v>71.327522146923457</v>
      </c>
      <c r="T6" s="20">
        <v>-2</v>
      </c>
      <c r="U6" s="20">
        <f t="shared" si="8"/>
        <v>71.384829711883768</v>
      </c>
      <c r="V6" s="20">
        <v>0</v>
      </c>
      <c r="W6" s="20">
        <f t="shared" si="0"/>
        <v>71.384829711883768</v>
      </c>
      <c r="X6" s="20">
        <v>0</v>
      </c>
      <c r="Y6" s="20">
        <f t="shared" si="9"/>
        <v>71.384829711883768</v>
      </c>
      <c r="Z6" s="20">
        <v>0</v>
      </c>
      <c r="AA6" s="20">
        <f t="shared" si="10"/>
        <v>71.384829711883768</v>
      </c>
      <c r="AB6" s="20">
        <v>0</v>
      </c>
      <c r="AC6" s="20">
        <v>1</v>
      </c>
      <c r="AD6" s="20">
        <f t="shared" si="11"/>
        <v>71.867874092294997</v>
      </c>
      <c r="AE6" s="20">
        <v>-1</v>
      </c>
      <c r="AF6" s="20">
        <f t="shared" si="12"/>
        <v>71.779944404569548</v>
      </c>
      <c r="AG6" s="20" t="s">
        <v>233</v>
      </c>
      <c r="AI6" s="2" t="s">
        <v>377</v>
      </c>
      <c r="AJ6" s="2">
        <v>-0.18416014999999999</v>
      </c>
      <c r="AK6" s="9">
        <f>AJ6-C69</f>
        <v>0.23646133041121578</v>
      </c>
      <c r="AL6" s="9">
        <f>AJ6-AA69</f>
        <v>8.7929687725447375E-2</v>
      </c>
      <c r="AM6" s="10">
        <f>AJ6-AD69</f>
        <v>0</v>
      </c>
      <c r="AN6" s="10">
        <f>AJ6-AF69</f>
        <v>0</v>
      </c>
    </row>
    <row r="7" spans="1:40" x14ac:dyDescent="0.25">
      <c r="A7" s="2" t="s">
        <v>234</v>
      </c>
      <c r="B7" s="21">
        <v>984.18213204684503</v>
      </c>
      <c r="C7" s="21">
        <f t="shared" si="1"/>
        <v>72.534223131851405</v>
      </c>
      <c r="E7" s="2" t="s">
        <v>234</v>
      </c>
      <c r="F7" s="20">
        <v>72.534223131851405</v>
      </c>
      <c r="G7" s="68">
        <v>0</v>
      </c>
      <c r="H7" s="20">
        <v>0</v>
      </c>
      <c r="I7" s="20">
        <f t="shared" si="2"/>
        <v>72.534223131851405</v>
      </c>
      <c r="J7" s="22">
        <v>1</v>
      </c>
      <c r="K7" s="20">
        <f t="shared" si="3"/>
        <v>72.4143452716458</v>
      </c>
      <c r="L7" s="22">
        <v>0</v>
      </c>
      <c r="M7" s="20">
        <f t="shared" si="4"/>
        <v>72.4143452716458</v>
      </c>
      <c r="N7" s="20">
        <v>1</v>
      </c>
      <c r="O7" s="20">
        <f t="shared" si="5"/>
        <v>72.530869721645786</v>
      </c>
      <c r="P7" s="20">
        <v>2</v>
      </c>
      <c r="Q7" s="20">
        <f t="shared" si="6"/>
        <v>72.473562156685475</v>
      </c>
      <c r="R7" s="20">
        <v>0</v>
      </c>
      <c r="S7" s="20">
        <f t="shared" si="7"/>
        <v>72.473562156685475</v>
      </c>
      <c r="T7" s="20">
        <v>1</v>
      </c>
      <c r="U7" s="20">
        <f t="shared" si="8"/>
        <v>72.444908374205312</v>
      </c>
      <c r="V7" s="20">
        <v>0</v>
      </c>
      <c r="W7" s="20">
        <f t="shared" si="0"/>
        <v>72.444908374205312</v>
      </c>
      <c r="X7" s="20">
        <v>0</v>
      </c>
      <c r="Y7" s="20">
        <f t="shared" si="9"/>
        <v>72.444908374205312</v>
      </c>
      <c r="Z7" s="20">
        <v>0</v>
      </c>
      <c r="AA7" s="20">
        <f t="shared" si="10"/>
        <v>72.444908374205312</v>
      </c>
      <c r="AB7" s="20">
        <v>0</v>
      </c>
      <c r="AC7" s="20">
        <v>1</v>
      </c>
      <c r="AD7" s="20">
        <f t="shared" si="11"/>
        <v>72.927952754616541</v>
      </c>
      <c r="AE7" s="20">
        <v>0</v>
      </c>
      <c r="AF7" s="20">
        <f t="shared" si="12"/>
        <v>72.927952754616541</v>
      </c>
      <c r="AG7" s="20" t="s">
        <v>234</v>
      </c>
      <c r="AI7" s="2" t="s">
        <v>378</v>
      </c>
      <c r="AJ7" s="2">
        <v>-0.18416014999999999</v>
      </c>
      <c r="AK7" s="2">
        <f>AJ7-C81</f>
        <v>-2.2204460492503131E-16</v>
      </c>
      <c r="AL7" s="2">
        <f>AJ67-AA81</f>
        <v>0.18416014999999977</v>
      </c>
      <c r="AM7" s="2">
        <f>AJ7-AD81</f>
        <v>-2.2204460492503131E-16</v>
      </c>
      <c r="AN7" s="2">
        <f>AJ7-AF81</f>
        <v>-2.2204460492503131E-16</v>
      </c>
    </row>
    <row r="8" spans="1:40" x14ac:dyDescent="0.25">
      <c r="A8" s="2" t="s">
        <v>235</v>
      </c>
      <c r="B8" s="21">
        <v>-0.98315931484279395</v>
      </c>
      <c r="C8" s="21">
        <f t="shared" si="1"/>
        <v>-7.2458841503912838E-2</v>
      </c>
      <c r="E8" s="2" t="s">
        <v>235</v>
      </c>
      <c r="F8" s="20">
        <v>-7.2458841503912838E-2</v>
      </c>
      <c r="G8" s="68">
        <v>0</v>
      </c>
      <c r="H8" s="20">
        <v>0</v>
      </c>
      <c r="I8" s="20">
        <f t="shared" si="2"/>
        <v>-7.2458841503912838E-2</v>
      </c>
      <c r="J8" s="22">
        <v>0</v>
      </c>
      <c r="K8" s="20">
        <f t="shared" si="3"/>
        <v>-7.2458841503912838E-2</v>
      </c>
      <c r="L8" s="22">
        <v>0</v>
      </c>
      <c r="M8" s="20">
        <f t="shared" si="4"/>
        <v>-7.2458841503912838E-2</v>
      </c>
      <c r="N8" s="20">
        <v>0</v>
      </c>
      <c r="O8" s="20">
        <f t="shared" si="5"/>
        <v>-7.2458841503912838E-2</v>
      </c>
      <c r="P8" s="20">
        <v>0</v>
      </c>
      <c r="Q8" s="20">
        <f t="shared" si="6"/>
        <v>-7.2458841503912838E-2</v>
      </c>
      <c r="R8" s="20">
        <v>-0.999999999999999</v>
      </c>
      <c r="S8" s="20">
        <f t="shared" si="7"/>
        <v>-0.37877449009276848</v>
      </c>
      <c r="T8" s="20">
        <v>0</v>
      </c>
      <c r="U8" s="20">
        <f t="shared" si="8"/>
        <v>-0.37877449009276848</v>
      </c>
      <c r="V8" s="20">
        <v>0</v>
      </c>
      <c r="W8" s="20">
        <f t="shared" si="0"/>
        <v>-0.37877449009276848</v>
      </c>
      <c r="X8" s="20">
        <v>0</v>
      </c>
      <c r="Y8" s="20">
        <f t="shared" si="9"/>
        <v>-0.37877449009276848</v>
      </c>
      <c r="Z8" s="20">
        <v>-1</v>
      </c>
      <c r="AA8" s="20">
        <f t="shared" si="10"/>
        <v>-0.2588966298871479</v>
      </c>
      <c r="AB8" s="20">
        <v>0</v>
      </c>
      <c r="AC8" s="20">
        <v>0</v>
      </c>
      <c r="AD8" s="20">
        <f t="shared" si="11"/>
        <v>-0.2588966298871479</v>
      </c>
      <c r="AE8" s="20">
        <v>0</v>
      </c>
      <c r="AF8" s="20">
        <f t="shared" si="12"/>
        <v>-0.2588966298871479</v>
      </c>
      <c r="AG8" s="20" t="s">
        <v>235</v>
      </c>
      <c r="AI8" s="2" t="s">
        <v>379</v>
      </c>
      <c r="AJ8" s="2">
        <v>-1.3110400000000001E-2</v>
      </c>
      <c r="AK8" s="2">
        <f>AJ8-C99</f>
        <v>5.902020560474841E-5</v>
      </c>
      <c r="AL8" s="2">
        <f>AJ8-AA99</f>
        <v>5.902020560474841E-5</v>
      </c>
      <c r="AM8" s="2">
        <f>AJ8-AD99</f>
        <v>5.902020560474841E-5</v>
      </c>
      <c r="AN8" s="2">
        <f>AJ8-AF99</f>
        <v>5.902020560474841E-5</v>
      </c>
    </row>
    <row r="9" spans="1:40" x14ac:dyDescent="0.25">
      <c r="A9" s="2" t="s">
        <v>236</v>
      </c>
      <c r="B9" s="21">
        <v>0.97778875574378399</v>
      </c>
      <c r="C9" s="21">
        <f t="shared" si="1"/>
        <v>7.2063031298315816E-2</v>
      </c>
      <c r="E9" s="2" t="s">
        <v>236</v>
      </c>
      <c r="F9" s="20">
        <v>7.2063031298315816E-2</v>
      </c>
      <c r="G9" s="68">
        <v>0</v>
      </c>
      <c r="H9" s="20">
        <v>0</v>
      </c>
      <c r="I9" s="20">
        <f t="shared" si="2"/>
        <v>7.2063031298315816E-2</v>
      </c>
      <c r="J9" s="22">
        <v>0</v>
      </c>
      <c r="K9" s="20">
        <f t="shared" si="3"/>
        <v>7.2063031298315816E-2</v>
      </c>
      <c r="L9" s="22">
        <v>0</v>
      </c>
      <c r="M9" s="20">
        <f t="shared" si="4"/>
        <v>7.2063031298315816E-2</v>
      </c>
      <c r="N9" s="20">
        <v>0</v>
      </c>
      <c r="O9" s="20">
        <f t="shared" si="5"/>
        <v>7.2063031298315816E-2</v>
      </c>
      <c r="P9" s="20">
        <v>0</v>
      </c>
      <c r="Q9" s="20">
        <f t="shared" si="6"/>
        <v>7.2063031298315816E-2</v>
      </c>
      <c r="R9" s="20">
        <v>0.999999999999999</v>
      </c>
      <c r="S9" s="20">
        <f t="shared" si="7"/>
        <v>0.37837867988717144</v>
      </c>
      <c r="T9" s="20">
        <v>0</v>
      </c>
      <c r="U9" s="20">
        <f t="shared" si="8"/>
        <v>0.37837867988717144</v>
      </c>
      <c r="V9" s="20">
        <v>0</v>
      </c>
      <c r="W9" s="20">
        <f t="shared" si="0"/>
        <v>0.37837867988717144</v>
      </c>
      <c r="X9" s="20">
        <v>0</v>
      </c>
      <c r="Y9" s="20">
        <f t="shared" si="9"/>
        <v>0.37837867988717144</v>
      </c>
      <c r="Z9" s="20">
        <v>1</v>
      </c>
      <c r="AA9" s="20">
        <f t="shared" si="10"/>
        <v>0.25850081968155086</v>
      </c>
      <c r="AB9" s="20">
        <v>0</v>
      </c>
      <c r="AC9" s="20">
        <v>0</v>
      </c>
      <c r="AD9" s="20">
        <f t="shared" si="11"/>
        <v>0.25850081968155086</v>
      </c>
      <c r="AE9" s="20">
        <v>0</v>
      </c>
      <c r="AF9" s="20">
        <f t="shared" si="12"/>
        <v>0.25850081968155086</v>
      </c>
      <c r="AG9" s="20" t="s">
        <v>236</v>
      </c>
      <c r="AI9" s="2" t="s">
        <v>380</v>
      </c>
      <c r="AJ9" s="2">
        <v>-0.29793384000000001</v>
      </c>
      <c r="AK9" s="9">
        <f>AJ9-C20</f>
        <v>0.3665199304112402</v>
      </c>
      <c r="AL9" s="9">
        <f>AJ9-AA20</f>
        <v>0.48304438041123121</v>
      </c>
      <c r="AM9" s="10">
        <f>AJ9-AD20</f>
        <v>0</v>
      </c>
      <c r="AN9" s="10">
        <f>AJ9-AF20</f>
        <v>0</v>
      </c>
    </row>
    <row r="10" spans="1:40" x14ac:dyDescent="0.25">
      <c r="A10" s="2" t="s">
        <v>237</v>
      </c>
      <c r="B10" s="21">
        <v>3.3481682496958098E-2</v>
      </c>
      <c r="C10" s="21">
        <f t="shared" si="1"/>
        <v>2.4676000000257753E-3</v>
      </c>
      <c r="E10" s="2" t="s">
        <v>237</v>
      </c>
      <c r="F10" s="20">
        <v>2.4676000000257753E-3</v>
      </c>
      <c r="G10" s="68">
        <v>0</v>
      </c>
      <c r="H10" s="20">
        <v>0</v>
      </c>
      <c r="I10" s="20">
        <f t="shared" si="2"/>
        <v>2.4676000000257753E-3</v>
      </c>
      <c r="J10" s="22">
        <v>0</v>
      </c>
      <c r="K10" s="20">
        <f t="shared" si="3"/>
        <v>2.4676000000257753E-3</v>
      </c>
      <c r="L10" s="22">
        <v>0</v>
      </c>
      <c r="M10" s="20">
        <f t="shared" si="4"/>
        <v>2.4676000000257753E-3</v>
      </c>
      <c r="N10" s="20">
        <v>0</v>
      </c>
      <c r="O10" s="20">
        <f t="shared" si="5"/>
        <v>2.4676000000257753E-3</v>
      </c>
      <c r="P10" s="20">
        <v>0</v>
      </c>
      <c r="Q10" s="20">
        <f t="shared" si="6"/>
        <v>2.4676000000257753E-3</v>
      </c>
      <c r="R10" s="20">
        <v>0</v>
      </c>
      <c r="S10" s="20">
        <f t="shared" si="7"/>
        <v>2.4676000000257753E-3</v>
      </c>
      <c r="T10" s="20">
        <v>0</v>
      </c>
      <c r="U10" s="20">
        <f t="shared" si="8"/>
        <v>2.4676000000257753E-3</v>
      </c>
      <c r="V10" s="20">
        <v>0</v>
      </c>
      <c r="W10" s="20">
        <f t="shared" si="0"/>
        <v>2.4676000000257753E-3</v>
      </c>
      <c r="X10" s="20">
        <v>0</v>
      </c>
      <c r="Y10" s="20">
        <f t="shared" si="9"/>
        <v>2.4676000000257753E-3</v>
      </c>
      <c r="Z10" s="20">
        <v>0</v>
      </c>
      <c r="AA10" s="20">
        <f t="shared" si="10"/>
        <v>2.4676000000257753E-3</v>
      </c>
      <c r="AB10" s="20">
        <v>0</v>
      </c>
      <c r="AC10" s="20">
        <v>0</v>
      </c>
      <c r="AD10" s="20">
        <f t="shared" si="11"/>
        <v>2.4676000000257753E-3</v>
      </c>
      <c r="AE10" s="20">
        <v>0</v>
      </c>
      <c r="AF10" s="20">
        <f t="shared" si="12"/>
        <v>2.4676000000257753E-3</v>
      </c>
      <c r="AG10" s="20" t="s">
        <v>237</v>
      </c>
      <c r="AI10" s="2" t="s">
        <v>381</v>
      </c>
      <c r="AJ10" s="2">
        <v>-0.29793384000000001</v>
      </c>
      <c r="AK10" s="9">
        <f>AJ10-C21</f>
        <v>-0.36651993041123959</v>
      </c>
      <c r="AL10" s="9">
        <f>AJ10-AA21</f>
        <v>-0.48304438041123066</v>
      </c>
      <c r="AM10" s="9">
        <f>AJ10-AD21</f>
        <v>8.7929687725447958E-2</v>
      </c>
      <c r="AN10" s="10">
        <f>AJ10-AF21</f>
        <v>0</v>
      </c>
    </row>
    <row r="11" spans="1:40" x14ac:dyDescent="0.25">
      <c r="A11" s="2" t="s">
        <v>238</v>
      </c>
      <c r="B11" s="21">
        <v>16.346032734155699</v>
      </c>
      <c r="C11" s="21">
        <f t="shared" si="1"/>
        <v>1.2047026125072571</v>
      </c>
      <c r="E11" s="2" t="s">
        <v>238</v>
      </c>
      <c r="F11" s="20">
        <v>1.2047026125072571</v>
      </c>
      <c r="G11" s="68">
        <v>0</v>
      </c>
      <c r="H11" s="20">
        <v>0</v>
      </c>
      <c r="I11" s="20">
        <f t="shared" si="2"/>
        <v>1.2047026125072571</v>
      </c>
      <c r="J11" s="22">
        <v>0</v>
      </c>
      <c r="K11" s="20">
        <f t="shared" si="3"/>
        <v>1.2047026125072571</v>
      </c>
      <c r="L11" s="22">
        <v>0</v>
      </c>
      <c r="M11" s="20">
        <f t="shared" si="4"/>
        <v>1.2047026125072571</v>
      </c>
      <c r="N11" s="20">
        <v>1</v>
      </c>
      <c r="O11" s="20">
        <f t="shared" si="5"/>
        <v>1.3212270625072482</v>
      </c>
      <c r="P11" s="20">
        <v>0</v>
      </c>
      <c r="Q11" s="20">
        <f t="shared" si="6"/>
        <v>1.3212270625072482</v>
      </c>
      <c r="R11" s="20">
        <v>0</v>
      </c>
      <c r="S11" s="20">
        <f t="shared" si="7"/>
        <v>1.3212270625072482</v>
      </c>
      <c r="T11" s="20">
        <v>0</v>
      </c>
      <c r="U11" s="20">
        <f t="shared" si="8"/>
        <v>1.3212270625072482</v>
      </c>
      <c r="V11" s="20">
        <v>0</v>
      </c>
      <c r="W11" s="20">
        <f t="shared" si="0"/>
        <v>1.3212270625072482</v>
      </c>
      <c r="X11" s="20">
        <v>0</v>
      </c>
      <c r="Y11" s="20">
        <f t="shared" si="9"/>
        <v>1.3212270625072482</v>
      </c>
      <c r="Z11" s="20">
        <v>0</v>
      </c>
      <c r="AA11" s="20">
        <f t="shared" si="10"/>
        <v>1.3212270625072482</v>
      </c>
      <c r="AB11" s="20">
        <v>0</v>
      </c>
      <c r="AC11" s="20">
        <v>0</v>
      </c>
      <c r="AD11" s="20">
        <f t="shared" si="11"/>
        <v>1.3212270625072482</v>
      </c>
      <c r="AE11" s="20">
        <v>0</v>
      </c>
      <c r="AF11" s="20">
        <f t="shared" si="12"/>
        <v>1.3212270625072482</v>
      </c>
      <c r="AG11" s="20" t="s">
        <v>238</v>
      </c>
      <c r="AI11" s="2" t="s">
        <v>382</v>
      </c>
      <c r="AJ11" s="2">
        <v>-0.23807666999999999</v>
      </c>
      <c r="AK11" s="9">
        <f>AJ11-C71</f>
        <v>0.11987786020562058</v>
      </c>
      <c r="AL11" s="10">
        <f>AJ11-AA71</f>
        <v>0</v>
      </c>
      <c r="AM11" s="10">
        <f>AJ11-AD71</f>
        <v>0</v>
      </c>
      <c r="AN11" s="10">
        <f>AJ11-AF71</f>
        <v>0</v>
      </c>
    </row>
    <row r="12" spans="1:40" x14ac:dyDescent="0.25">
      <c r="A12" s="2" t="s">
        <v>239</v>
      </c>
      <c r="B12" s="21">
        <v>-0.79460569877892195</v>
      </c>
      <c r="C12" s="21">
        <f t="shared" si="1"/>
        <v>-5.8562440000005683E-2</v>
      </c>
      <c r="E12" s="2" t="s">
        <v>239</v>
      </c>
      <c r="F12" s="20">
        <v>-5.8562440000005683E-2</v>
      </c>
      <c r="G12" s="68">
        <v>0</v>
      </c>
      <c r="H12" s="20">
        <v>0</v>
      </c>
      <c r="I12" s="20">
        <f t="shared" si="2"/>
        <v>-5.8562440000005683E-2</v>
      </c>
      <c r="J12" s="22">
        <v>0</v>
      </c>
      <c r="K12" s="20">
        <f t="shared" si="3"/>
        <v>-5.8562440000005683E-2</v>
      </c>
      <c r="L12" s="22">
        <v>0</v>
      </c>
      <c r="M12" s="20">
        <f t="shared" si="4"/>
        <v>-5.8562440000005683E-2</v>
      </c>
      <c r="N12" s="20">
        <v>0</v>
      </c>
      <c r="O12" s="20">
        <f t="shared" si="5"/>
        <v>-5.8562440000005683E-2</v>
      </c>
      <c r="P12" s="20">
        <v>0</v>
      </c>
      <c r="Q12" s="20">
        <f t="shared" si="6"/>
        <v>-5.8562440000005683E-2</v>
      </c>
      <c r="R12" s="20">
        <v>0</v>
      </c>
      <c r="S12" s="20">
        <f t="shared" si="7"/>
        <v>-5.8562440000005683E-2</v>
      </c>
      <c r="T12" s="20">
        <v>0</v>
      </c>
      <c r="U12" s="20">
        <f t="shared" si="8"/>
        <v>-5.8562440000005683E-2</v>
      </c>
      <c r="V12" s="20">
        <v>0</v>
      </c>
      <c r="W12" s="20">
        <f t="shared" si="0"/>
        <v>-5.8562440000005683E-2</v>
      </c>
      <c r="X12" s="20">
        <v>1</v>
      </c>
      <c r="Y12" s="20">
        <f t="shared" si="9"/>
        <v>-0.17844030020562626</v>
      </c>
      <c r="Z12" s="20">
        <v>0</v>
      </c>
      <c r="AA12" s="20">
        <f t="shared" si="10"/>
        <v>-0.17844030020562626</v>
      </c>
      <c r="AB12" s="20">
        <v>0</v>
      </c>
      <c r="AC12" s="20">
        <v>-1</v>
      </c>
      <c r="AD12" s="20">
        <f t="shared" si="11"/>
        <v>-0.6614846806168575</v>
      </c>
      <c r="AE12" s="20">
        <v>-1</v>
      </c>
      <c r="AF12" s="20">
        <f t="shared" si="12"/>
        <v>-0.74941436834230546</v>
      </c>
      <c r="AG12" s="20" t="s">
        <v>239</v>
      </c>
      <c r="AI12" s="2" t="s">
        <v>383</v>
      </c>
      <c r="AJ12" s="2">
        <v>-7.8211729999999993E-2</v>
      </c>
      <c r="AK12" s="2">
        <f>AJ12-C114</f>
        <v>3.0531133177191805E-16</v>
      </c>
      <c r="AL12" s="2">
        <f>AJ12-AA114</f>
        <v>3.0531133177191805E-16</v>
      </c>
      <c r="AM12" s="2">
        <f>AJ12-AD114</f>
        <v>3.0531133177191805E-16</v>
      </c>
      <c r="AN12" s="2">
        <f>AJ12-AF114</f>
        <v>3.0531133177191805E-16</v>
      </c>
    </row>
    <row r="13" spans="1:40" x14ac:dyDescent="0.25">
      <c r="A13" s="2" t="s">
        <v>240</v>
      </c>
      <c r="B13" s="21">
        <v>-4.1562503200659204</v>
      </c>
      <c r="C13" s="21">
        <f t="shared" si="1"/>
        <v>-0.30631564858885379</v>
      </c>
      <c r="E13" s="2" t="s">
        <v>240</v>
      </c>
      <c r="F13" s="20">
        <v>-0.30631564858885379</v>
      </c>
      <c r="G13" s="68">
        <v>0</v>
      </c>
      <c r="H13" s="20">
        <v>0</v>
      </c>
      <c r="I13" s="20">
        <f t="shared" si="2"/>
        <v>-0.30631564858885379</v>
      </c>
      <c r="J13" s="22">
        <v>0</v>
      </c>
      <c r="K13" s="20">
        <f t="shared" si="3"/>
        <v>-0.30631564858885379</v>
      </c>
      <c r="L13" s="22">
        <v>0</v>
      </c>
      <c r="M13" s="20">
        <f t="shared" si="4"/>
        <v>-0.30631564858885379</v>
      </c>
      <c r="N13" s="20">
        <v>0</v>
      </c>
      <c r="O13" s="20">
        <f t="shared" si="5"/>
        <v>-0.30631564858885379</v>
      </c>
      <c r="P13" s="20">
        <v>0</v>
      </c>
      <c r="Q13" s="20">
        <f t="shared" si="6"/>
        <v>-0.30631564858885379</v>
      </c>
      <c r="R13" s="20">
        <v>0</v>
      </c>
      <c r="S13" s="20">
        <f t="shared" si="7"/>
        <v>-0.30631564858885379</v>
      </c>
      <c r="T13" s="20">
        <v>0</v>
      </c>
      <c r="U13" s="20">
        <f t="shared" si="8"/>
        <v>-0.30631564858885379</v>
      </c>
      <c r="V13" s="20">
        <v>0</v>
      </c>
      <c r="W13" s="20">
        <f t="shared" si="0"/>
        <v>-0.30631564858885379</v>
      </c>
      <c r="X13" s="20">
        <v>0</v>
      </c>
      <c r="Y13" s="20">
        <f t="shared" si="9"/>
        <v>-0.30631564858885379</v>
      </c>
      <c r="Z13" s="20">
        <v>0</v>
      </c>
      <c r="AA13" s="20">
        <f t="shared" si="10"/>
        <v>-0.30631564858885379</v>
      </c>
      <c r="AB13" s="20">
        <v>0</v>
      </c>
      <c r="AC13" s="20">
        <v>0</v>
      </c>
      <c r="AD13" s="20">
        <f t="shared" si="11"/>
        <v>-0.30631564858885379</v>
      </c>
      <c r="AE13" s="20">
        <v>0</v>
      </c>
      <c r="AF13" s="20">
        <f t="shared" si="12"/>
        <v>-0.30631564858885379</v>
      </c>
      <c r="AG13" s="20" t="s">
        <v>240</v>
      </c>
      <c r="AI13" s="2" t="s">
        <v>384</v>
      </c>
      <c r="AJ13" s="2">
        <v>-0.16773118000000001</v>
      </c>
      <c r="AK13" s="2">
        <f>AJ13-C132</f>
        <v>0</v>
      </c>
      <c r="AL13" s="2">
        <f>AJ13-AA132</f>
        <v>0</v>
      </c>
      <c r="AM13" s="2">
        <f>AJ13-AD132</f>
        <v>0</v>
      </c>
      <c r="AN13" s="2">
        <f>AJ13-AF132</f>
        <v>0</v>
      </c>
    </row>
    <row r="14" spans="1:40" x14ac:dyDescent="0.25">
      <c r="A14" s="2" t="s">
        <v>241</v>
      </c>
      <c r="B14" s="21">
        <v>0</v>
      </c>
      <c r="C14" s="21">
        <f t="shared" si="1"/>
        <v>0</v>
      </c>
      <c r="E14" s="2" t="s">
        <v>241</v>
      </c>
      <c r="F14" s="20">
        <v>0</v>
      </c>
      <c r="G14" s="68">
        <v>0</v>
      </c>
      <c r="H14" s="20">
        <v>0</v>
      </c>
      <c r="I14" s="20">
        <f t="shared" si="2"/>
        <v>0</v>
      </c>
      <c r="J14" s="22">
        <v>0</v>
      </c>
      <c r="K14" s="20">
        <f t="shared" si="3"/>
        <v>0</v>
      </c>
      <c r="L14" s="22">
        <v>0</v>
      </c>
      <c r="M14" s="20">
        <f t="shared" si="4"/>
        <v>0</v>
      </c>
      <c r="N14" s="20">
        <v>0</v>
      </c>
      <c r="O14" s="20">
        <f t="shared" si="5"/>
        <v>0</v>
      </c>
      <c r="P14" s="20">
        <v>0</v>
      </c>
      <c r="Q14" s="20">
        <f t="shared" si="6"/>
        <v>0</v>
      </c>
      <c r="R14" s="20">
        <v>0</v>
      </c>
      <c r="S14" s="20">
        <f t="shared" si="7"/>
        <v>0</v>
      </c>
      <c r="T14" s="20">
        <v>0</v>
      </c>
      <c r="U14" s="20">
        <f t="shared" si="8"/>
        <v>0</v>
      </c>
      <c r="V14" s="20">
        <v>0</v>
      </c>
      <c r="W14" s="20">
        <f t="shared" si="0"/>
        <v>0</v>
      </c>
      <c r="X14" s="20">
        <v>0</v>
      </c>
      <c r="Y14" s="20">
        <f t="shared" si="9"/>
        <v>0</v>
      </c>
      <c r="Z14" s="20">
        <v>0</v>
      </c>
      <c r="AA14" s="20">
        <f t="shared" si="10"/>
        <v>0</v>
      </c>
      <c r="AB14" s="20">
        <v>0</v>
      </c>
      <c r="AC14" s="20">
        <v>0</v>
      </c>
      <c r="AD14" s="20">
        <f t="shared" si="11"/>
        <v>0</v>
      </c>
      <c r="AE14" s="20">
        <v>0</v>
      </c>
      <c r="AF14" s="20">
        <f t="shared" si="12"/>
        <v>0</v>
      </c>
      <c r="AG14" s="20" t="s">
        <v>241</v>
      </c>
      <c r="AI14" s="2" t="s">
        <v>385</v>
      </c>
      <c r="AJ14" s="2">
        <v>-0.27064781999999998</v>
      </c>
      <c r="AK14" s="2">
        <f>AJ14-C113</f>
        <v>0</v>
      </c>
      <c r="AL14" s="2">
        <f>AJ14-AA113</f>
        <v>0</v>
      </c>
      <c r="AM14" s="2">
        <f>AJ14-AD113</f>
        <v>0</v>
      </c>
      <c r="AN14" s="2">
        <f>AJ14-AF113</f>
        <v>0</v>
      </c>
    </row>
    <row r="15" spans="1:40" x14ac:dyDescent="0.25">
      <c r="A15" s="2" t="s">
        <v>242</v>
      </c>
      <c r="B15" s="21">
        <v>0</v>
      </c>
      <c r="C15" s="21">
        <f t="shared" si="1"/>
        <v>0</v>
      </c>
      <c r="E15" s="2" t="s">
        <v>242</v>
      </c>
      <c r="F15" s="20">
        <v>0</v>
      </c>
      <c r="G15" s="68">
        <v>0</v>
      </c>
      <c r="H15" s="20">
        <v>0</v>
      </c>
      <c r="I15" s="20">
        <f t="shared" si="2"/>
        <v>0</v>
      </c>
      <c r="J15" s="22">
        <v>0</v>
      </c>
      <c r="K15" s="20">
        <f t="shared" si="3"/>
        <v>0</v>
      </c>
      <c r="L15" s="22">
        <v>0</v>
      </c>
      <c r="M15" s="20">
        <f t="shared" si="4"/>
        <v>0</v>
      </c>
      <c r="N15" s="20">
        <v>0</v>
      </c>
      <c r="O15" s="20">
        <f t="shared" si="5"/>
        <v>0</v>
      </c>
      <c r="P15" s="20">
        <v>0</v>
      </c>
      <c r="Q15" s="20">
        <f t="shared" si="6"/>
        <v>0</v>
      </c>
      <c r="R15" s="20">
        <v>0</v>
      </c>
      <c r="S15" s="20">
        <f t="shared" si="7"/>
        <v>0</v>
      </c>
      <c r="T15" s="20">
        <v>0</v>
      </c>
      <c r="U15" s="20">
        <f t="shared" si="8"/>
        <v>0</v>
      </c>
      <c r="V15" s="20">
        <v>0</v>
      </c>
      <c r="W15" s="20">
        <f t="shared" si="0"/>
        <v>0</v>
      </c>
      <c r="X15" s="20">
        <v>0</v>
      </c>
      <c r="Y15" s="20">
        <f t="shared" si="9"/>
        <v>0</v>
      </c>
      <c r="Z15" s="20">
        <v>0</v>
      </c>
      <c r="AA15" s="20">
        <f t="shared" si="10"/>
        <v>0</v>
      </c>
      <c r="AB15" s="20">
        <v>0</v>
      </c>
      <c r="AC15" s="20">
        <v>0</v>
      </c>
      <c r="AD15" s="20">
        <f t="shared" si="11"/>
        <v>0</v>
      </c>
      <c r="AE15" s="20">
        <v>0</v>
      </c>
      <c r="AF15" s="20">
        <f t="shared" si="12"/>
        <v>0</v>
      </c>
      <c r="AG15" s="20" t="s">
        <v>242</v>
      </c>
      <c r="AI15" s="2" t="s">
        <v>386</v>
      </c>
      <c r="AJ15" s="2">
        <v>-0.25262102000000003</v>
      </c>
      <c r="AK15" s="2">
        <f>AJ15-C92</f>
        <v>0</v>
      </c>
      <c r="AL15" s="2">
        <f>AJ15-AA92</f>
        <v>0</v>
      </c>
      <c r="AM15" s="2">
        <f>AJ15-AD92</f>
        <v>0</v>
      </c>
      <c r="AN15" s="2">
        <f>AJ15-AF92</f>
        <v>0</v>
      </c>
    </row>
    <row r="16" spans="1:40" x14ac:dyDescent="0.25">
      <c r="A16" s="2" t="s">
        <v>243</v>
      </c>
      <c r="B16" s="21">
        <v>0</v>
      </c>
      <c r="C16" s="21">
        <f t="shared" si="1"/>
        <v>0</v>
      </c>
      <c r="E16" s="2" t="s">
        <v>243</v>
      </c>
      <c r="F16" s="20">
        <v>0</v>
      </c>
      <c r="G16" s="68">
        <v>0</v>
      </c>
      <c r="H16" s="20">
        <v>0</v>
      </c>
      <c r="I16" s="20">
        <f t="shared" si="2"/>
        <v>0</v>
      </c>
      <c r="J16" s="22">
        <v>0</v>
      </c>
      <c r="K16" s="20">
        <f t="shared" si="3"/>
        <v>0</v>
      </c>
      <c r="L16" s="22">
        <v>0</v>
      </c>
      <c r="M16" s="20">
        <f t="shared" si="4"/>
        <v>0</v>
      </c>
      <c r="N16" s="20">
        <v>0</v>
      </c>
      <c r="O16" s="20">
        <f t="shared" si="5"/>
        <v>0</v>
      </c>
      <c r="P16" s="20">
        <v>0</v>
      </c>
      <c r="Q16" s="20">
        <f t="shared" si="6"/>
        <v>0</v>
      </c>
      <c r="R16" s="20">
        <v>0</v>
      </c>
      <c r="S16" s="20">
        <f t="shared" si="7"/>
        <v>0</v>
      </c>
      <c r="T16" s="20">
        <v>0</v>
      </c>
      <c r="U16" s="20">
        <f t="shared" si="8"/>
        <v>0</v>
      </c>
      <c r="V16" s="20">
        <v>0</v>
      </c>
      <c r="W16" s="20">
        <f t="shared" si="0"/>
        <v>0</v>
      </c>
      <c r="X16" s="20">
        <v>0</v>
      </c>
      <c r="Y16" s="20">
        <f t="shared" si="9"/>
        <v>0</v>
      </c>
      <c r="Z16" s="20">
        <v>0</v>
      </c>
      <c r="AA16" s="20">
        <f t="shared" si="10"/>
        <v>0</v>
      </c>
      <c r="AB16" s="20">
        <v>0</v>
      </c>
      <c r="AC16" s="20">
        <v>0</v>
      </c>
      <c r="AD16" s="20">
        <f t="shared" si="11"/>
        <v>0</v>
      </c>
      <c r="AE16" s="20">
        <v>0</v>
      </c>
      <c r="AF16" s="20">
        <f t="shared" si="12"/>
        <v>0</v>
      </c>
      <c r="AG16" s="20" t="s">
        <v>243</v>
      </c>
      <c r="AI16" s="2" t="s">
        <v>387</v>
      </c>
      <c r="AJ16" s="2">
        <v>-3.068653E-2</v>
      </c>
      <c r="AK16" s="9">
        <f>AJ16-C38</f>
        <v>2.8653782480147421E-2</v>
      </c>
      <c r="AL16" s="9">
        <f>AJ16-AA38</f>
        <v>2.8653782480147421E-2</v>
      </c>
      <c r="AM16" s="9">
        <f>AJ16-AD38</f>
        <v>2.8653782480147421E-2</v>
      </c>
      <c r="AN16" s="9">
        <f>AJ16-AF38</f>
        <v>2.8653782480147421E-2</v>
      </c>
    </row>
    <row r="17" spans="1:40" x14ac:dyDescent="0.25">
      <c r="A17" s="2" t="s">
        <v>244</v>
      </c>
      <c r="B17" s="21">
        <v>0</v>
      </c>
      <c r="C17" s="21">
        <f t="shared" si="1"/>
        <v>0</v>
      </c>
      <c r="E17" s="2" t="s">
        <v>244</v>
      </c>
      <c r="F17" s="20">
        <v>0</v>
      </c>
      <c r="G17" s="68">
        <v>0</v>
      </c>
      <c r="H17" s="20">
        <v>0</v>
      </c>
      <c r="I17" s="20">
        <f t="shared" si="2"/>
        <v>0</v>
      </c>
      <c r="J17" s="22">
        <v>0</v>
      </c>
      <c r="K17" s="20">
        <f t="shared" si="3"/>
        <v>0</v>
      </c>
      <c r="L17" s="22">
        <v>0</v>
      </c>
      <c r="M17" s="20">
        <f t="shared" si="4"/>
        <v>0</v>
      </c>
      <c r="N17" s="20">
        <v>0</v>
      </c>
      <c r="O17" s="20">
        <f t="shared" si="5"/>
        <v>0</v>
      </c>
      <c r="P17" s="20">
        <v>0</v>
      </c>
      <c r="Q17" s="20">
        <f t="shared" si="6"/>
        <v>0</v>
      </c>
      <c r="R17" s="20">
        <v>1</v>
      </c>
      <c r="S17" s="20">
        <f t="shared" si="7"/>
        <v>0.30631564858885596</v>
      </c>
      <c r="T17" s="20">
        <v>0</v>
      </c>
      <c r="U17" s="20">
        <f t="shared" si="8"/>
        <v>0.30631564858885596</v>
      </c>
      <c r="V17" s="20">
        <v>0</v>
      </c>
      <c r="W17" s="20">
        <f t="shared" si="0"/>
        <v>0.30631564858885596</v>
      </c>
      <c r="X17" s="20">
        <v>1</v>
      </c>
      <c r="Y17" s="20">
        <f t="shared" si="9"/>
        <v>0.18643778838323538</v>
      </c>
      <c r="Z17" s="20">
        <v>0</v>
      </c>
      <c r="AA17" s="20">
        <f t="shared" si="10"/>
        <v>0.18643778838323538</v>
      </c>
      <c r="AB17" s="20">
        <v>0</v>
      </c>
      <c r="AC17" s="20">
        <v>0</v>
      </c>
      <c r="AD17" s="20">
        <f t="shared" si="11"/>
        <v>0.18643778838323538</v>
      </c>
      <c r="AE17" s="20">
        <v>0</v>
      </c>
      <c r="AF17" s="20">
        <f t="shared" si="12"/>
        <v>0.18643778838323538</v>
      </c>
      <c r="AG17" s="20" t="s">
        <v>244</v>
      </c>
      <c r="AI17" s="2" t="s">
        <v>388</v>
      </c>
      <c r="AJ17" s="2">
        <v>-0.12012404000000002</v>
      </c>
      <c r="AK17" s="2">
        <f>AJ17-C90</f>
        <v>2.2204460492503131E-16</v>
      </c>
      <c r="AL17" s="2">
        <f>AJ17-AA90</f>
        <v>2.2204460492503131E-16</v>
      </c>
      <c r="AM17" s="2">
        <f>AJ17-AD90</f>
        <v>2.2204460492503131E-16</v>
      </c>
      <c r="AN17" s="2">
        <f>AJ17-AF90</f>
        <v>2.2204460492503131E-16</v>
      </c>
    </row>
    <row r="18" spans="1:40" ht="30" x14ac:dyDescent="0.25">
      <c r="A18" s="2" t="s">
        <v>245</v>
      </c>
      <c r="B18" s="21">
        <v>0</v>
      </c>
      <c r="C18" s="21">
        <f t="shared" si="1"/>
        <v>0</v>
      </c>
      <c r="E18" s="2" t="s">
        <v>245</v>
      </c>
      <c r="F18" s="20">
        <v>0</v>
      </c>
      <c r="G18" s="68">
        <v>0</v>
      </c>
      <c r="H18" s="20">
        <v>0</v>
      </c>
      <c r="I18" s="20">
        <f t="shared" si="2"/>
        <v>0</v>
      </c>
      <c r="J18" s="22">
        <v>0</v>
      </c>
      <c r="K18" s="20">
        <f t="shared" si="3"/>
        <v>0</v>
      </c>
      <c r="L18" s="22">
        <v>0</v>
      </c>
      <c r="M18" s="20">
        <f t="shared" si="4"/>
        <v>0</v>
      </c>
      <c r="N18" s="20">
        <v>0</v>
      </c>
      <c r="O18" s="20">
        <f t="shared" si="5"/>
        <v>0</v>
      </c>
      <c r="P18" s="20">
        <v>0</v>
      </c>
      <c r="Q18" s="20">
        <f t="shared" si="6"/>
        <v>0</v>
      </c>
      <c r="R18" s="20">
        <v>0</v>
      </c>
      <c r="S18" s="20">
        <f t="shared" si="7"/>
        <v>0</v>
      </c>
      <c r="T18" s="20">
        <v>0</v>
      </c>
      <c r="U18" s="20">
        <f t="shared" si="8"/>
        <v>0</v>
      </c>
      <c r="V18" s="20">
        <v>0</v>
      </c>
      <c r="W18" s="20">
        <f t="shared" si="0"/>
        <v>0</v>
      </c>
      <c r="X18" s="20">
        <v>0</v>
      </c>
      <c r="Y18" s="20">
        <f t="shared" si="9"/>
        <v>0</v>
      </c>
      <c r="Z18" s="20">
        <v>0</v>
      </c>
      <c r="AA18" s="20">
        <f t="shared" si="10"/>
        <v>0</v>
      </c>
      <c r="AB18" s="20">
        <v>0</v>
      </c>
      <c r="AC18" s="20">
        <v>0</v>
      </c>
      <c r="AD18" s="20">
        <f t="shared" si="11"/>
        <v>0</v>
      </c>
      <c r="AE18" s="20">
        <v>0</v>
      </c>
      <c r="AF18" s="20">
        <f t="shared" si="12"/>
        <v>0</v>
      </c>
      <c r="AG18" s="20" t="s">
        <v>245</v>
      </c>
      <c r="AI18" s="2" t="s">
        <v>389</v>
      </c>
      <c r="AJ18" s="2">
        <v>-0.16646111</v>
      </c>
      <c r="AK18" s="2">
        <f>AJ18-C118</f>
        <v>3.8857805861880479E-16</v>
      </c>
      <c r="AL18" s="2">
        <f>AJ18-AA118</f>
        <v>3.8857805861880479E-16</v>
      </c>
      <c r="AM18" s="2">
        <f>AJ18-AD118</f>
        <v>3.8857805861880479E-16</v>
      </c>
      <c r="AN18" s="2">
        <f>AJ18-AF118</f>
        <v>3.8857805861880479E-16</v>
      </c>
    </row>
    <row r="19" spans="1:40" x14ac:dyDescent="0.25">
      <c r="A19" s="2" t="s">
        <v>246</v>
      </c>
      <c r="B19" s="21">
        <v>0</v>
      </c>
      <c r="C19" s="21">
        <f t="shared" si="1"/>
        <v>0</v>
      </c>
      <c r="E19" s="2" t="s">
        <v>246</v>
      </c>
      <c r="F19" s="20">
        <v>0</v>
      </c>
      <c r="G19" s="68">
        <v>0</v>
      </c>
      <c r="H19" s="20">
        <v>0</v>
      </c>
      <c r="I19" s="20">
        <f t="shared" si="2"/>
        <v>0</v>
      </c>
      <c r="J19" s="22">
        <v>0</v>
      </c>
      <c r="K19" s="20">
        <f t="shared" si="3"/>
        <v>0</v>
      </c>
      <c r="L19" s="22">
        <v>0</v>
      </c>
      <c r="M19" s="20">
        <f t="shared" si="4"/>
        <v>0</v>
      </c>
      <c r="N19" s="20">
        <v>0</v>
      </c>
      <c r="O19" s="20">
        <f t="shared" si="5"/>
        <v>0</v>
      </c>
      <c r="P19" s="20">
        <v>0</v>
      </c>
      <c r="Q19" s="20">
        <f t="shared" si="6"/>
        <v>0</v>
      </c>
      <c r="R19" s="20">
        <v>-1</v>
      </c>
      <c r="S19" s="20">
        <f t="shared" si="7"/>
        <v>-0.30631564858885596</v>
      </c>
      <c r="T19" s="20">
        <v>0</v>
      </c>
      <c r="U19" s="20">
        <f t="shared" si="8"/>
        <v>-0.30631564858885596</v>
      </c>
      <c r="V19" s="20">
        <v>0</v>
      </c>
      <c r="W19" s="20">
        <f t="shared" si="0"/>
        <v>-0.30631564858885596</v>
      </c>
      <c r="X19" s="20">
        <v>0</v>
      </c>
      <c r="Y19" s="20">
        <f t="shared" si="9"/>
        <v>-0.30631564858885596</v>
      </c>
      <c r="Z19" s="20">
        <v>0</v>
      </c>
      <c r="AA19" s="20">
        <f t="shared" si="10"/>
        <v>-0.30631564858885596</v>
      </c>
      <c r="AB19" s="20">
        <v>-1</v>
      </c>
      <c r="AC19" s="20">
        <v>0</v>
      </c>
      <c r="AD19" s="20">
        <f t="shared" si="11"/>
        <v>-0.21838596086340858</v>
      </c>
      <c r="AE19" s="20">
        <v>-1</v>
      </c>
      <c r="AF19" s="20">
        <f t="shared" si="12"/>
        <v>-0.30631564858885652</v>
      </c>
      <c r="AG19" s="20" t="s">
        <v>246</v>
      </c>
      <c r="AI19" s="2" t="s">
        <v>390</v>
      </c>
      <c r="AJ19" s="2">
        <v>-0.25003990999999998</v>
      </c>
      <c r="AK19" s="9">
        <f>AJ19-C47</f>
        <v>1.2298406552018359E-2</v>
      </c>
      <c r="AL19" s="9">
        <f>AJ19-AA47</f>
        <v>1.2298406552018359E-2</v>
      </c>
      <c r="AM19" s="9">
        <f>AJ19-AD47</f>
        <v>1.2298406552018359E-2</v>
      </c>
      <c r="AN19" s="9">
        <f>AJ19-AF47</f>
        <v>1.2298406552018359E-2</v>
      </c>
    </row>
    <row r="20" spans="1:40" x14ac:dyDescent="0.25">
      <c r="A20" s="2" t="s">
        <v>247</v>
      </c>
      <c r="B20" s="21">
        <v>-9.0156549580902308</v>
      </c>
      <c r="C20" s="21">
        <f t="shared" si="1"/>
        <v>-0.66445377041124021</v>
      </c>
      <c r="E20" s="36" t="s">
        <v>247</v>
      </c>
      <c r="F20" s="20">
        <v>-0.66445377041124021</v>
      </c>
      <c r="G20" s="68">
        <v>0</v>
      </c>
      <c r="H20" s="20">
        <v>0</v>
      </c>
      <c r="I20" s="20">
        <f t="shared" si="2"/>
        <v>-0.66445377041124021</v>
      </c>
      <c r="J20" s="22">
        <v>0</v>
      </c>
      <c r="K20" s="20">
        <f t="shared" si="3"/>
        <v>-0.66445377041124021</v>
      </c>
      <c r="L20" s="22">
        <v>0</v>
      </c>
      <c r="M20" s="20">
        <f t="shared" si="4"/>
        <v>-0.66445377041124021</v>
      </c>
      <c r="N20" s="20">
        <v>-1</v>
      </c>
      <c r="O20" s="20">
        <f t="shared" si="5"/>
        <v>-0.78097822041123122</v>
      </c>
      <c r="P20" s="20">
        <v>0</v>
      </c>
      <c r="Q20" s="20">
        <f t="shared" si="6"/>
        <v>-0.78097822041123122</v>
      </c>
      <c r="R20" s="20">
        <v>0</v>
      </c>
      <c r="S20" s="20">
        <f t="shared" si="7"/>
        <v>-0.78097822041123122</v>
      </c>
      <c r="T20" s="20">
        <v>0</v>
      </c>
      <c r="U20" s="20">
        <f t="shared" si="8"/>
        <v>-0.78097822041123122</v>
      </c>
      <c r="V20" s="20">
        <v>0</v>
      </c>
      <c r="W20" s="20">
        <f t="shared" si="0"/>
        <v>-0.78097822041123122</v>
      </c>
      <c r="X20" s="20">
        <v>0</v>
      </c>
      <c r="Y20" s="20">
        <f t="shared" si="9"/>
        <v>-0.78097822041123122</v>
      </c>
      <c r="Z20" s="20">
        <v>0</v>
      </c>
      <c r="AA20" s="37">
        <f t="shared" si="10"/>
        <v>-0.78097822041123122</v>
      </c>
      <c r="AB20" s="37">
        <v>0</v>
      </c>
      <c r="AC20" s="37">
        <v>1</v>
      </c>
      <c r="AD20" s="37">
        <f t="shared" si="11"/>
        <v>-0.29793384000000001</v>
      </c>
      <c r="AE20" s="64">
        <v>0</v>
      </c>
      <c r="AF20" s="20">
        <f t="shared" si="12"/>
        <v>-0.29793384000000001</v>
      </c>
      <c r="AG20" s="37" t="s">
        <v>247</v>
      </c>
      <c r="AI20" s="2" t="s">
        <v>391</v>
      </c>
      <c r="AJ20" s="2">
        <v>-0.25356332999999998</v>
      </c>
      <c r="AK20" s="2">
        <f>AJ20-C94</f>
        <v>4.9960036108132044E-16</v>
      </c>
      <c r="AL20" s="2">
        <f>AJ20-AA94</f>
        <v>4.9960036108132044E-16</v>
      </c>
      <c r="AM20" s="2">
        <f>AJ20-AD94</f>
        <v>4.9960036108132044E-16</v>
      </c>
      <c r="AN20" s="2">
        <f>AJ20-AF94</f>
        <v>4.9960036108132044E-16</v>
      </c>
    </row>
    <row r="21" spans="1:40" x14ac:dyDescent="0.25">
      <c r="A21" s="2" t="s">
        <v>248</v>
      </c>
      <c r="B21" s="21">
        <v>0.93061181019322403</v>
      </c>
      <c r="C21" s="21">
        <f t="shared" si="1"/>
        <v>6.85860904112396E-2</v>
      </c>
      <c r="E21" s="36" t="s">
        <v>248</v>
      </c>
      <c r="F21" s="20">
        <v>6.85860904112396E-2</v>
      </c>
      <c r="G21" s="68">
        <v>0</v>
      </c>
      <c r="H21" s="20">
        <v>0</v>
      </c>
      <c r="I21" s="20">
        <f t="shared" si="2"/>
        <v>6.85860904112396E-2</v>
      </c>
      <c r="J21" s="22">
        <v>0</v>
      </c>
      <c r="K21" s="20">
        <f t="shared" si="3"/>
        <v>6.85860904112396E-2</v>
      </c>
      <c r="L21" s="22">
        <v>0</v>
      </c>
      <c r="M21" s="20">
        <f t="shared" si="4"/>
        <v>6.85860904112396E-2</v>
      </c>
      <c r="N21" s="20">
        <v>1</v>
      </c>
      <c r="O21" s="20">
        <f t="shared" si="5"/>
        <v>0.18511054041123062</v>
      </c>
      <c r="P21" s="20">
        <v>0</v>
      </c>
      <c r="Q21" s="20">
        <f t="shared" si="6"/>
        <v>0.18511054041123062</v>
      </c>
      <c r="R21" s="20">
        <v>0</v>
      </c>
      <c r="S21" s="20">
        <f t="shared" si="7"/>
        <v>0.18511054041123062</v>
      </c>
      <c r="T21" s="20">
        <v>0</v>
      </c>
      <c r="U21" s="20">
        <f t="shared" si="8"/>
        <v>0.18511054041123062</v>
      </c>
      <c r="V21" s="20">
        <v>0</v>
      </c>
      <c r="W21" s="20">
        <f t="shared" si="0"/>
        <v>0.18511054041123062</v>
      </c>
      <c r="X21" s="20">
        <v>0</v>
      </c>
      <c r="Y21" s="20">
        <f t="shared" si="9"/>
        <v>0.18511054041123062</v>
      </c>
      <c r="Z21" s="20">
        <v>0</v>
      </c>
      <c r="AA21" s="20">
        <f t="shared" si="10"/>
        <v>0.18511054041123062</v>
      </c>
      <c r="AB21" s="20">
        <v>1</v>
      </c>
      <c r="AC21" s="20">
        <v>-1</v>
      </c>
      <c r="AD21" s="37">
        <f t="shared" si="11"/>
        <v>-0.38586352772544796</v>
      </c>
      <c r="AE21" s="37">
        <v>1</v>
      </c>
      <c r="AF21" s="37">
        <f t="shared" si="12"/>
        <v>-0.29793384000000001</v>
      </c>
      <c r="AG21" s="37" t="s">
        <v>248</v>
      </c>
      <c r="AI21" s="2" t="s">
        <v>392</v>
      </c>
      <c r="AJ21" s="2">
        <v>-3.9740900000000003E-2</v>
      </c>
      <c r="AK21" s="10">
        <f>AJ21-C89</f>
        <v>0</v>
      </c>
      <c r="AL21" s="10">
        <f>AJ21-AA89</f>
        <v>0</v>
      </c>
      <c r="AM21" s="10">
        <f>AJ21-AD89</f>
        <v>0</v>
      </c>
      <c r="AN21" s="10">
        <f>AJ21-AF89</f>
        <v>0</v>
      </c>
    </row>
    <row r="22" spans="1:40" x14ac:dyDescent="0.25">
      <c r="A22" s="2" t="s">
        <v>249</v>
      </c>
      <c r="B22" s="21">
        <v>-3.1328879715734801</v>
      </c>
      <c r="C22" s="21">
        <f t="shared" si="1"/>
        <v>-0.23089384350496206</v>
      </c>
      <c r="E22" s="2" t="s">
        <v>249</v>
      </c>
      <c r="F22" s="20">
        <v>-0.23089384350496206</v>
      </c>
      <c r="G22" s="68">
        <v>0</v>
      </c>
      <c r="H22" s="20">
        <v>0</v>
      </c>
      <c r="I22" s="20">
        <f t="shared" si="2"/>
        <v>-0.23089384350496206</v>
      </c>
      <c r="J22" s="22">
        <v>0</v>
      </c>
      <c r="K22" s="20">
        <f t="shared" si="3"/>
        <v>-0.23089384350496206</v>
      </c>
      <c r="L22" s="22">
        <v>0</v>
      </c>
      <c r="M22" s="20">
        <f t="shared" si="4"/>
        <v>-0.23089384350496206</v>
      </c>
      <c r="N22" s="20">
        <v>0</v>
      </c>
      <c r="O22" s="20">
        <f t="shared" si="5"/>
        <v>-0.23089384350496206</v>
      </c>
      <c r="P22" s="20">
        <v>0</v>
      </c>
      <c r="Q22" s="20">
        <f t="shared" si="6"/>
        <v>-0.23089384350496206</v>
      </c>
      <c r="R22" s="20">
        <v>0</v>
      </c>
      <c r="S22" s="20">
        <f t="shared" si="7"/>
        <v>-0.23089384350496206</v>
      </c>
      <c r="T22" s="20">
        <v>0</v>
      </c>
      <c r="U22" s="20">
        <f t="shared" si="8"/>
        <v>-0.23089384350496206</v>
      </c>
      <c r="V22" s="20">
        <v>0</v>
      </c>
      <c r="W22" s="20">
        <f t="shared" si="0"/>
        <v>-0.23089384350496206</v>
      </c>
      <c r="X22" s="20">
        <v>0</v>
      </c>
      <c r="Y22" s="20">
        <f t="shared" si="9"/>
        <v>-0.23089384350496206</v>
      </c>
      <c r="Z22" s="20">
        <v>0</v>
      </c>
      <c r="AA22" s="20">
        <f t="shared" si="10"/>
        <v>-0.23089384350496206</v>
      </c>
      <c r="AB22" s="20">
        <v>0</v>
      </c>
      <c r="AC22" s="20">
        <v>0</v>
      </c>
      <c r="AD22" s="20">
        <f t="shared" si="11"/>
        <v>-0.23089384350496206</v>
      </c>
      <c r="AE22" s="20">
        <v>0</v>
      </c>
      <c r="AF22" s="20">
        <f t="shared" si="12"/>
        <v>-0.23089384350496206</v>
      </c>
      <c r="AG22" s="20" t="s">
        <v>249</v>
      </c>
      <c r="AI22" s="2" t="s">
        <v>393</v>
      </c>
      <c r="AJ22" s="2">
        <v>-8.4152379999999999E-2</v>
      </c>
      <c r="AK22" s="2">
        <f>AJ22-C93</f>
        <v>0</v>
      </c>
      <c r="AL22" s="2">
        <f>AJ22-AA93</f>
        <v>0</v>
      </c>
      <c r="AM22" s="2">
        <f>AJ22-AD93</f>
        <v>0</v>
      </c>
      <c r="AN22" s="2">
        <f>AJ22-AF93</f>
        <v>0</v>
      </c>
    </row>
    <row r="23" spans="1:40" x14ac:dyDescent="0.25">
      <c r="A23" s="2" t="s">
        <v>250</v>
      </c>
      <c r="B23" s="21">
        <v>0</v>
      </c>
      <c r="C23" s="21">
        <f t="shared" si="1"/>
        <v>0</v>
      </c>
      <c r="E23" s="2" t="s">
        <v>250</v>
      </c>
      <c r="F23" s="20">
        <v>0</v>
      </c>
      <c r="G23" s="68">
        <v>0</v>
      </c>
      <c r="H23" s="20">
        <v>0</v>
      </c>
      <c r="I23" s="20">
        <f t="shared" si="2"/>
        <v>0</v>
      </c>
      <c r="J23" s="22">
        <v>0</v>
      </c>
      <c r="K23" s="20">
        <f t="shared" si="3"/>
        <v>0</v>
      </c>
      <c r="L23" s="22">
        <v>0</v>
      </c>
      <c r="M23" s="20">
        <f t="shared" si="4"/>
        <v>0</v>
      </c>
      <c r="N23" s="20">
        <v>0</v>
      </c>
      <c r="O23" s="20">
        <f t="shared" si="5"/>
        <v>0</v>
      </c>
      <c r="P23" s="20">
        <v>0</v>
      </c>
      <c r="Q23" s="20">
        <f t="shared" si="6"/>
        <v>0</v>
      </c>
      <c r="R23" s="20">
        <v>0</v>
      </c>
      <c r="S23" s="20">
        <f t="shared" si="7"/>
        <v>0</v>
      </c>
      <c r="T23" s="20">
        <v>0</v>
      </c>
      <c r="U23" s="20">
        <f t="shared" si="8"/>
        <v>0</v>
      </c>
      <c r="V23" s="20">
        <v>0</v>
      </c>
      <c r="W23" s="20">
        <f t="shared" si="0"/>
        <v>0</v>
      </c>
      <c r="X23" s="20">
        <v>0</v>
      </c>
      <c r="Y23" s="20">
        <f t="shared" si="9"/>
        <v>0</v>
      </c>
      <c r="Z23" s="20">
        <v>0</v>
      </c>
      <c r="AA23" s="20">
        <f t="shared" si="10"/>
        <v>0</v>
      </c>
      <c r="AB23" s="20">
        <v>0</v>
      </c>
      <c r="AC23" s="20">
        <v>0</v>
      </c>
      <c r="AD23" s="20">
        <f t="shared" si="11"/>
        <v>0</v>
      </c>
      <c r="AE23" s="20">
        <v>0</v>
      </c>
      <c r="AF23" s="20">
        <f t="shared" si="12"/>
        <v>0</v>
      </c>
      <c r="AG23" s="20" t="s">
        <v>250</v>
      </c>
      <c r="AI23" s="2" t="s">
        <v>394</v>
      </c>
      <c r="AJ23" s="2">
        <v>-0.22140188</v>
      </c>
      <c r="AK23" s="2">
        <f>AJ23-C117</f>
        <v>3.3306690738754696E-16</v>
      </c>
      <c r="AL23" s="2">
        <f>AJ23-AA117</f>
        <v>3.3306690738754696E-16</v>
      </c>
      <c r="AM23" s="2">
        <f>AJ23-AD117</f>
        <v>3.3306690738754696E-16</v>
      </c>
      <c r="AN23" s="2">
        <f>AJ23-AF117</f>
        <v>3.3306690738754696E-16</v>
      </c>
    </row>
    <row r="24" spans="1:40" x14ac:dyDescent="0.25">
      <c r="A24" s="2" t="s">
        <v>251</v>
      </c>
      <c r="B24" s="21">
        <v>-1002.34348554312</v>
      </c>
      <c r="C24" s="21">
        <f t="shared" si="1"/>
        <v>-73.872714884526843</v>
      </c>
      <c r="E24" s="2" t="s">
        <v>251</v>
      </c>
      <c r="F24" s="20">
        <v>-73.872714884526843</v>
      </c>
      <c r="G24" s="68">
        <v>0</v>
      </c>
      <c r="H24" s="20">
        <v>-1</v>
      </c>
      <c r="I24" s="20">
        <f t="shared" si="2"/>
        <v>-74.109117194732463</v>
      </c>
      <c r="J24" s="22">
        <v>-1</v>
      </c>
      <c r="K24" s="20">
        <f t="shared" si="3"/>
        <v>-73.989239334526857</v>
      </c>
      <c r="L24" s="22">
        <v>0</v>
      </c>
      <c r="M24" s="20">
        <f t="shared" si="4"/>
        <v>-73.989239334526857</v>
      </c>
      <c r="N24" s="20">
        <v>0</v>
      </c>
      <c r="O24" s="20">
        <f t="shared" si="5"/>
        <v>-73.989239334526857</v>
      </c>
      <c r="P24" s="20">
        <v>-1</v>
      </c>
      <c r="Q24" s="20">
        <f t="shared" si="6"/>
        <v>-73.960585552046695</v>
      </c>
      <c r="R24" s="20">
        <v>0</v>
      </c>
      <c r="S24" s="20">
        <f t="shared" si="7"/>
        <v>-73.960585552046695</v>
      </c>
      <c r="T24" s="20">
        <v>-1</v>
      </c>
      <c r="U24" s="20">
        <f t="shared" si="8"/>
        <v>-73.931931769566532</v>
      </c>
      <c r="V24" s="20">
        <v>0</v>
      </c>
      <c r="W24" s="20">
        <f t="shared" si="0"/>
        <v>-73.931931769566532</v>
      </c>
      <c r="X24" s="20">
        <v>0</v>
      </c>
      <c r="Y24" s="20">
        <f t="shared" si="9"/>
        <v>-73.931931769566532</v>
      </c>
      <c r="Z24" s="20">
        <v>0</v>
      </c>
      <c r="AA24" s="20">
        <f t="shared" si="10"/>
        <v>-73.931931769566532</v>
      </c>
      <c r="AB24" s="20">
        <v>0</v>
      </c>
      <c r="AC24" s="20">
        <v>-1</v>
      </c>
      <c r="AD24" s="20">
        <f t="shared" si="11"/>
        <v>-74.414976149977761</v>
      </c>
      <c r="AE24" s="20">
        <v>0</v>
      </c>
      <c r="AF24" s="20">
        <f t="shared" si="12"/>
        <v>-74.414976149977761</v>
      </c>
      <c r="AG24" s="20" t="s">
        <v>251</v>
      </c>
    </row>
    <row r="25" spans="1:40" x14ac:dyDescent="0.25">
      <c r="A25" s="2" t="s">
        <v>252</v>
      </c>
      <c r="B25" s="21">
        <v>1001.20592919173</v>
      </c>
      <c r="C25" s="21">
        <f t="shared" si="1"/>
        <v>73.788876981429411</v>
      </c>
      <c r="E25" s="2" t="s">
        <v>252</v>
      </c>
      <c r="F25" s="20">
        <v>73.788876981429411</v>
      </c>
      <c r="G25" s="68">
        <v>0</v>
      </c>
      <c r="H25" s="20">
        <v>0</v>
      </c>
      <c r="I25" s="20">
        <f t="shared" si="2"/>
        <v>73.788876981429411</v>
      </c>
      <c r="J25" s="22">
        <v>1</v>
      </c>
      <c r="K25" s="20">
        <f t="shared" si="3"/>
        <v>73.668999121223806</v>
      </c>
      <c r="L25" s="22">
        <v>0</v>
      </c>
      <c r="M25" s="20">
        <f t="shared" si="4"/>
        <v>73.668999121223806</v>
      </c>
      <c r="N25" s="20">
        <v>0</v>
      </c>
      <c r="O25" s="20">
        <f t="shared" si="5"/>
        <v>73.668999121223806</v>
      </c>
      <c r="P25" s="20">
        <v>0</v>
      </c>
      <c r="Q25" s="20">
        <f t="shared" si="6"/>
        <v>73.668999121223806</v>
      </c>
      <c r="R25" s="20">
        <v>0</v>
      </c>
      <c r="S25" s="20">
        <f t="shared" si="7"/>
        <v>73.668999121223806</v>
      </c>
      <c r="T25" s="20">
        <v>1</v>
      </c>
      <c r="U25" s="20">
        <f t="shared" si="8"/>
        <v>73.640345338743643</v>
      </c>
      <c r="V25" s="20">
        <v>0</v>
      </c>
      <c r="W25" s="20">
        <f t="shared" si="0"/>
        <v>73.640345338743643</v>
      </c>
      <c r="X25" s="20">
        <v>0</v>
      </c>
      <c r="Y25" s="20">
        <f t="shared" si="9"/>
        <v>73.640345338743643</v>
      </c>
      <c r="Z25" s="20">
        <v>0</v>
      </c>
      <c r="AA25" s="20">
        <f t="shared" si="10"/>
        <v>73.640345338743643</v>
      </c>
      <c r="AB25" s="20">
        <v>0</v>
      </c>
      <c r="AC25" s="20">
        <v>1</v>
      </c>
      <c r="AD25" s="20">
        <f t="shared" si="11"/>
        <v>74.123389719154872</v>
      </c>
      <c r="AE25" s="20">
        <v>0</v>
      </c>
      <c r="AF25" s="20">
        <f t="shared" si="12"/>
        <v>74.123389719154872</v>
      </c>
      <c r="AG25" s="20" t="s">
        <v>252</v>
      </c>
    </row>
    <row r="26" spans="1:40" x14ac:dyDescent="0.25">
      <c r="A26" s="2" t="s">
        <v>253</v>
      </c>
      <c r="B26" s="21">
        <v>0</v>
      </c>
      <c r="C26" s="21">
        <f t="shared" si="1"/>
        <v>0</v>
      </c>
      <c r="E26" s="2" t="s">
        <v>253</v>
      </c>
      <c r="F26" s="20">
        <v>0</v>
      </c>
      <c r="G26" s="68">
        <v>0</v>
      </c>
      <c r="H26" s="20">
        <v>0</v>
      </c>
      <c r="I26" s="20">
        <f t="shared" si="2"/>
        <v>0</v>
      </c>
      <c r="J26" s="22">
        <v>0</v>
      </c>
      <c r="K26" s="20">
        <f t="shared" si="3"/>
        <v>0</v>
      </c>
      <c r="L26" s="22">
        <v>0</v>
      </c>
      <c r="M26" s="20">
        <f t="shared" si="4"/>
        <v>0</v>
      </c>
      <c r="N26" s="20">
        <v>0</v>
      </c>
      <c r="O26" s="20">
        <f t="shared" si="5"/>
        <v>0</v>
      </c>
      <c r="P26" s="20">
        <v>0</v>
      </c>
      <c r="Q26" s="20">
        <f t="shared" si="6"/>
        <v>0</v>
      </c>
      <c r="R26" s="20">
        <v>0</v>
      </c>
      <c r="S26" s="20">
        <f t="shared" si="7"/>
        <v>0</v>
      </c>
      <c r="T26" s="20">
        <v>0</v>
      </c>
      <c r="U26" s="20">
        <f t="shared" si="8"/>
        <v>0</v>
      </c>
      <c r="V26" s="20">
        <v>0</v>
      </c>
      <c r="W26" s="20">
        <f t="shared" si="0"/>
        <v>0</v>
      </c>
      <c r="X26" s="20">
        <v>0</v>
      </c>
      <c r="Y26" s="20">
        <f t="shared" si="9"/>
        <v>0</v>
      </c>
      <c r="Z26" s="20">
        <v>0</v>
      </c>
      <c r="AA26" s="20">
        <f t="shared" si="10"/>
        <v>0</v>
      </c>
      <c r="AB26" s="20">
        <v>0</v>
      </c>
      <c r="AC26" s="20">
        <v>0</v>
      </c>
      <c r="AD26" s="20">
        <f t="shared" si="11"/>
        <v>0</v>
      </c>
      <c r="AE26" s="20">
        <v>0</v>
      </c>
      <c r="AF26" s="20">
        <f t="shared" si="12"/>
        <v>0</v>
      </c>
      <c r="AG26" s="20" t="s">
        <v>253</v>
      </c>
      <c r="AJ26" s="8" t="s">
        <v>460</v>
      </c>
    </row>
    <row r="27" spans="1:40" x14ac:dyDescent="0.25">
      <c r="A27" s="2" t="s">
        <v>254</v>
      </c>
      <c r="B27" s="21">
        <v>0</v>
      </c>
      <c r="C27" s="21">
        <f t="shared" si="1"/>
        <v>0</v>
      </c>
      <c r="E27" s="2" t="s">
        <v>254</v>
      </c>
      <c r="F27" s="20">
        <v>0</v>
      </c>
      <c r="G27" s="68">
        <v>0</v>
      </c>
      <c r="H27" s="20">
        <v>0</v>
      </c>
      <c r="I27" s="20">
        <f t="shared" si="2"/>
        <v>0</v>
      </c>
      <c r="J27" s="22">
        <v>0</v>
      </c>
      <c r="K27" s="20">
        <f t="shared" si="3"/>
        <v>0</v>
      </c>
      <c r="L27" s="22">
        <v>0</v>
      </c>
      <c r="M27" s="20">
        <f t="shared" si="4"/>
        <v>0</v>
      </c>
      <c r="N27" s="20">
        <v>0</v>
      </c>
      <c r="O27" s="20">
        <f t="shared" si="5"/>
        <v>0</v>
      </c>
      <c r="P27" s="20">
        <v>0</v>
      </c>
      <c r="Q27" s="20">
        <f t="shared" si="6"/>
        <v>0</v>
      </c>
      <c r="R27" s="20">
        <v>0</v>
      </c>
      <c r="S27" s="20">
        <f t="shared" si="7"/>
        <v>0</v>
      </c>
      <c r="T27" s="20">
        <v>0</v>
      </c>
      <c r="U27" s="20">
        <f t="shared" si="8"/>
        <v>0</v>
      </c>
      <c r="V27" s="20">
        <v>0</v>
      </c>
      <c r="W27" s="20">
        <f t="shared" si="0"/>
        <v>0</v>
      </c>
      <c r="X27" s="20">
        <v>0</v>
      </c>
      <c r="Y27" s="20">
        <f t="shared" si="9"/>
        <v>0</v>
      </c>
      <c r="Z27" s="20">
        <v>0</v>
      </c>
      <c r="AA27" s="20">
        <f t="shared" si="10"/>
        <v>0</v>
      </c>
      <c r="AB27" s="20">
        <v>0</v>
      </c>
      <c r="AC27" s="20">
        <v>0</v>
      </c>
      <c r="AD27" s="20">
        <f t="shared" si="11"/>
        <v>0</v>
      </c>
      <c r="AE27" s="20">
        <v>0</v>
      </c>
      <c r="AF27" s="20">
        <f t="shared" si="12"/>
        <v>0</v>
      </c>
      <c r="AG27" s="20" t="s">
        <v>254</v>
      </c>
    </row>
    <row r="28" spans="1:40" x14ac:dyDescent="0.25">
      <c r="A28" s="2" t="s">
        <v>255</v>
      </c>
      <c r="B28" s="21">
        <v>8.8561711042186602</v>
      </c>
      <c r="C28" s="21">
        <f t="shared" si="1"/>
        <v>0.65269981038090563</v>
      </c>
      <c r="E28" s="2" t="s">
        <v>255</v>
      </c>
      <c r="F28" s="20">
        <v>0.65269981038090563</v>
      </c>
      <c r="G28" s="68">
        <v>0</v>
      </c>
      <c r="H28" s="20">
        <v>0</v>
      </c>
      <c r="I28" s="20">
        <f t="shared" si="2"/>
        <v>0.65269981038090563</v>
      </c>
      <c r="J28" s="22">
        <v>0</v>
      </c>
      <c r="K28" s="20">
        <f t="shared" si="3"/>
        <v>0.65269981038090563</v>
      </c>
      <c r="L28" s="22">
        <v>0</v>
      </c>
      <c r="M28" s="20">
        <f t="shared" si="4"/>
        <v>0.65269981038090563</v>
      </c>
      <c r="N28" s="20">
        <v>0</v>
      </c>
      <c r="O28" s="20">
        <f t="shared" si="5"/>
        <v>0.65269981038090563</v>
      </c>
      <c r="P28" s="20">
        <v>0</v>
      </c>
      <c r="Q28" s="20">
        <f t="shared" si="6"/>
        <v>0.65269981038090563</v>
      </c>
      <c r="R28" s="20">
        <v>0</v>
      </c>
      <c r="S28" s="20">
        <f t="shared" si="7"/>
        <v>0.65269981038090563</v>
      </c>
      <c r="T28" s="20">
        <v>0</v>
      </c>
      <c r="U28" s="20">
        <f t="shared" si="8"/>
        <v>0.65269981038090563</v>
      </c>
      <c r="V28" s="20">
        <v>0</v>
      </c>
      <c r="W28" s="20">
        <f t="shared" si="0"/>
        <v>0.65269981038090563</v>
      </c>
      <c r="X28" s="20">
        <v>0</v>
      </c>
      <c r="Y28" s="20">
        <f t="shared" si="9"/>
        <v>0.65269981038090563</v>
      </c>
      <c r="Z28" s="20">
        <v>0</v>
      </c>
      <c r="AA28" s="20">
        <f t="shared" si="10"/>
        <v>0.65269981038090563</v>
      </c>
      <c r="AB28" s="20">
        <v>0</v>
      </c>
      <c r="AC28" s="20">
        <v>0</v>
      </c>
      <c r="AD28" s="20">
        <f t="shared" si="11"/>
        <v>0.65269981038090563</v>
      </c>
      <c r="AE28" s="20">
        <v>0</v>
      </c>
      <c r="AF28" s="20">
        <f t="shared" si="12"/>
        <v>0.65269981038090563</v>
      </c>
      <c r="AG28" s="20" t="s">
        <v>255</v>
      </c>
    </row>
    <row r="29" spans="1:40" x14ac:dyDescent="0.25">
      <c r="A29" s="2" t="s">
        <v>256</v>
      </c>
      <c r="B29" s="21">
        <v>-8.8561711042186708</v>
      </c>
      <c r="C29" s="21">
        <f t="shared" si="1"/>
        <v>-0.65269981038090641</v>
      </c>
      <c r="E29" s="2" t="s">
        <v>256</v>
      </c>
      <c r="F29" s="20">
        <v>-0.65269981038090641</v>
      </c>
      <c r="G29" s="68">
        <v>0</v>
      </c>
      <c r="H29" s="20">
        <v>0</v>
      </c>
      <c r="I29" s="20">
        <f t="shared" si="2"/>
        <v>-0.65269981038090641</v>
      </c>
      <c r="J29" s="22">
        <v>0</v>
      </c>
      <c r="K29" s="20">
        <f t="shared" si="3"/>
        <v>-0.65269981038090641</v>
      </c>
      <c r="L29" s="22">
        <v>0</v>
      </c>
      <c r="M29" s="20">
        <f t="shared" si="4"/>
        <v>-0.65269981038090641</v>
      </c>
      <c r="N29" s="20">
        <v>0</v>
      </c>
      <c r="O29" s="20">
        <f t="shared" si="5"/>
        <v>-0.65269981038090641</v>
      </c>
      <c r="P29" s="20">
        <v>0</v>
      </c>
      <c r="Q29" s="20">
        <f t="shared" si="6"/>
        <v>-0.65269981038090641</v>
      </c>
      <c r="R29" s="20">
        <v>0</v>
      </c>
      <c r="S29" s="20">
        <f t="shared" si="7"/>
        <v>-0.65269981038090641</v>
      </c>
      <c r="T29" s="20">
        <v>0</v>
      </c>
      <c r="U29" s="20">
        <f t="shared" si="8"/>
        <v>-0.65269981038090641</v>
      </c>
      <c r="V29" s="20">
        <v>0</v>
      </c>
      <c r="W29" s="20">
        <f t="shared" si="0"/>
        <v>-0.65269981038090641</v>
      </c>
      <c r="X29" s="20">
        <v>0</v>
      </c>
      <c r="Y29" s="20">
        <f t="shared" si="9"/>
        <v>-0.65269981038090641</v>
      </c>
      <c r="Z29" s="20">
        <v>0</v>
      </c>
      <c r="AA29" s="20">
        <f t="shared" si="10"/>
        <v>-0.65269981038090641</v>
      </c>
      <c r="AB29" s="20">
        <v>0</v>
      </c>
      <c r="AC29" s="20">
        <v>0</v>
      </c>
      <c r="AD29" s="20">
        <f t="shared" si="11"/>
        <v>-0.65269981038090641</v>
      </c>
      <c r="AE29" s="20">
        <v>0</v>
      </c>
      <c r="AF29" s="20">
        <f t="shared" si="12"/>
        <v>-0.65269981038090641</v>
      </c>
      <c r="AG29" s="20" t="s">
        <v>256</v>
      </c>
    </row>
    <row r="30" spans="1:40" x14ac:dyDescent="0.25">
      <c r="A30" s="2" t="s">
        <v>257</v>
      </c>
      <c r="B30" s="21">
        <v>0</v>
      </c>
      <c r="C30" s="21">
        <f t="shared" si="1"/>
        <v>0</v>
      </c>
      <c r="E30" s="2" t="s">
        <v>257</v>
      </c>
      <c r="F30" s="20">
        <v>0</v>
      </c>
      <c r="G30" s="68">
        <v>0</v>
      </c>
      <c r="H30" s="20">
        <v>0</v>
      </c>
      <c r="I30" s="20">
        <f t="shared" si="2"/>
        <v>0</v>
      </c>
      <c r="J30" s="22">
        <v>0</v>
      </c>
      <c r="K30" s="20">
        <f t="shared" si="3"/>
        <v>0</v>
      </c>
      <c r="L30" s="22">
        <v>0</v>
      </c>
      <c r="M30" s="20">
        <f t="shared" si="4"/>
        <v>0</v>
      </c>
      <c r="N30" s="20">
        <v>0</v>
      </c>
      <c r="O30" s="20">
        <f t="shared" si="5"/>
        <v>0</v>
      </c>
      <c r="P30" s="20">
        <v>0</v>
      </c>
      <c r="Q30" s="20">
        <f t="shared" si="6"/>
        <v>0</v>
      </c>
      <c r="R30" s="20">
        <v>-1</v>
      </c>
      <c r="S30" s="20">
        <f t="shared" si="7"/>
        <v>-0.30631564858885596</v>
      </c>
      <c r="T30" s="20">
        <v>0</v>
      </c>
      <c r="U30" s="20">
        <f t="shared" si="8"/>
        <v>-0.30631564858885596</v>
      </c>
      <c r="V30" s="20">
        <v>0</v>
      </c>
      <c r="W30" s="20">
        <f t="shared" si="0"/>
        <v>-0.30631564858885596</v>
      </c>
      <c r="X30" s="20">
        <v>-1</v>
      </c>
      <c r="Y30" s="20">
        <f t="shared" si="9"/>
        <v>-0.18643778838323538</v>
      </c>
      <c r="Z30" s="20">
        <v>0</v>
      </c>
      <c r="AA30" s="20">
        <f t="shared" si="10"/>
        <v>-0.18643778838323538</v>
      </c>
      <c r="AB30" s="20">
        <v>0</v>
      </c>
      <c r="AC30" s="20">
        <v>0</v>
      </c>
      <c r="AD30" s="20">
        <f t="shared" si="11"/>
        <v>-0.18643778838323538</v>
      </c>
      <c r="AE30" s="20">
        <v>0</v>
      </c>
      <c r="AF30" s="20">
        <f t="shared" si="12"/>
        <v>-0.18643778838323538</v>
      </c>
      <c r="AG30" s="20" t="s">
        <v>257</v>
      </c>
    </row>
    <row r="31" spans="1:40" x14ac:dyDescent="0.25">
      <c r="A31" s="2" t="s">
        <v>258</v>
      </c>
      <c r="B31" s="21">
        <v>0.23269678278688899</v>
      </c>
      <c r="C31" s="21">
        <f t="shared" si="1"/>
        <v>1.7149752891393463E-2</v>
      </c>
      <c r="E31" s="2" t="s">
        <v>258</v>
      </c>
      <c r="F31" s="20">
        <v>1.7149752891393463E-2</v>
      </c>
      <c r="G31" s="68">
        <v>0</v>
      </c>
      <c r="H31" s="20">
        <v>1</v>
      </c>
      <c r="I31" s="20">
        <f t="shared" si="2"/>
        <v>0.25355206309701162</v>
      </c>
      <c r="J31" s="22">
        <v>1</v>
      </c>
      <c r="K31" s="20">
        <f t="shared" si="3"/>
        <v>0.13367420289140103</v>
      </c>
      <c r="L31" s="22">
        <v>0</v>
      </c>
      <c r="M31" s="20">
        <f t="shared" si="4"/>
        <v>0.13367420289140103</v>
      </c>
      <c r="N31" s="20">
        <v>0</v>
      </c>
      <c r="O31" s="20">
        <f t="shared" si="5"/>
        <v>0.13367420289140103</v>
      </c>
      <c r="P31" s="20">
        <v>1</v>
      </c>
      <c r="Q31" s="20">
        <f t="shared" si="6"/>
        <v>0.10502042041124321</v>
      </c>
      <c r="R31" s="20">
        <v>0</v>
      </c>
      <c r="S31" s="20">
        <f t="shared" si="7"/>
        <v>0.10502042041124321</v>
      </c>
      <c r="T31" s="20">
        <v>0</v>
      </c>
      <c r="U31" s="20">
        <f t="shared" si="8"/>
        <v>0.10502042041124321</v>
      </c>
      <c r="V31" s="20">
        <v>0</v>
      </c>
      <c r="W31" s="20">
        <f t="shared" si="0"/>
        <v>0.10502042041124321</v>
      </c>
      <c r="X31" s="20">
        <v>0</v>
      </c>
      <c r="Y31" s="20">
        <f t="shared" si="9"/>
        <v>0.10502042041124321</v>
      </c>
      <c r="Z31" s="20">
        <v>0</v>
      </c>
      <c r="AA31" s="20">
        <f t="shared" si="10"/>
        <v>0.10502042041124321</v>
      </c>
      <c r="AB31" s="20">
        <v>0</v>
      </c>
      <c r="AC31" s="20">
        <v>0</v>
      </c>
      <c r="AD31" s="20">
        <f t="shared" si="11"/>
        <v>0.10502042041124321</v>
      </c>
      <c r="AE31" s="20">
        <v>0</v>
      </c>
      <c r="AF31" s="20">
        <f t="shared" si="12"/>
        <v>0.10502042041124321</v>
      </c>
      <c r="AG31" s="20" t="s">
        <v>258</v>
      </c>
    </row>
    <row r="32" spans="1:40" x14ac:dyDescent="0.25">
      <c r="A32" s="2" t="s">
        <v>259</v>
      </c>
      <c r="B32" s="21">
        <v>18.174812527312799</v>
      </c>
      <c r="C32" s="21">
        <f t="shared" si="1"/>
        <v>1.3394836832629333</v>
      </c>
      <c r="E32" s="2" t="s">
        <v>259</v>
      </c>
      <c r="F32" s="20">
        <v>1.3394836832629333</v>
      </c>
      <c r="G32" s="68">
        <v>0</v>
      </c>
      <c r="H32" s="20">
        <v>0</v>
      </c>
      <c r="I32" s="20">
        <f t="shared" si="2"/>
        <v>1.3394836832629333</v>
      </c>
      <c r="J32" s="22">
        <v>0</v>
      </c>
      <c r="K32" s="20">
        <f t="shared" si="3"/>
        <v>1.3394836832629333</v>
      </c>
      <c r="L32" s="22">
        <v>0</v>
      </c>
      <c r="M32" s="20">
        <f t="shared" si="4"/>
        <v>1.3394836832629333</v>
      </c>
      <c r="N32" s="20">
        <v>0</v>
      </c>
      <c r="O32" s="20">
        <f t="shared" si="5"/>
        <v>1.3394836832629333</v>
      </c>
      <c r="P32" s="20">
        <v>3</v>
      </c>
      <c r="Q32" s="20">
        <f t="shared" si="6"/>
        <v>1.2535223358224599</v>
      </c>
      <c r="R32" s="20">
        <v>0</v>
      </c>
      <c r="S32" s="20">
        <f t="shared" si="7"/>
        <v>1.2535223358224599</v>
      </c>
      <c r="T32" s="20">
        <v>2</v>
      </c>
      <c r="U32" s="20">
        <f t="shared" si="8"/>
        <v>1.1962147708621442</v>
      </c>
      <c r="V32" s="20">
        <v>0</v>
      </c>
      <c r="W32" s="20">
        <f t="shared" si="0"/>
        <v>1.1962147708621442</v>
      </c>
      <c r="X32" s="20">
        <v>0</v>
      </c>
      <c r="Y32" s="20">
        <f t="shared" si="9"/>
        <v>1.1962147708621442</v>
      </c>
      <c r="Z32" s="20">
        <v>0</v>
      </c>
      <c r="AA32" s="20">
        <f t="shared" si="10"/>
        <v>1.1962147708621442</v>
      </c>
      <c r="AB32" s="20">
        <v>0</v>
      </c>
      <c r="AC32" s="20">
        <v>0</v>
      </c>
      <c r="AD32" s="20">
        <f t="shared" si="11"/>
        <v>1.1962147708621442</v>
      </c>
      <c r="AE32" s="20">
        <v>1</v>
      </c>
      <c r="AF32" s="20">
        <f t="shared" si="12"/>
        <v>1.2841444585875923</v>
      </c>
      <c r="AG32" s="20" t="s">
        <v>259</v>
      </c>
    </row>
    <row r="33" spans="1:33" x14ac:dyDescent="0.25">
      <c r="A33" s="2" t="s">
        <v>260</v>
      </c>
      <c r="B33" s="21">
        <v>2.5459568596976699E-2</v>
      </c>
      <c r="C33" s="21">
        <f t="shared" si="1"/>
        <v>1.876370205597155E-3</v>
      </c>
      <c r="E33" s="2" t="s">
        <v>260</v>
      </c>
      <c r="F33" s="20">
        <v>1.876370205597155E-3</v>
      </c>
      <c r="G33" s="68">
        <v>0</v>
      </c>
      <c r="H33" s="20">
        <v>0</v>
      </c>
      <c r="I33" s="20">
        <f t="shared" si="2"/>
        <v>1.876370205597155E-3</v>
      </c>
      <c r="J33" s="22">
        <v>0</v>
      </c>
      <c r="K33" s="20">
        <f t="shared" si="3"/>
        <v>1.876370205597155E-3</v>
      </c>
      <c r="L33" s="22">
        <v>0</v>
      </c>
      <c r="M33" s="20">
        <f t="shared" si="4"/>
        <v>1.876370205597155E-3</v>
      </c>
      <c r="N33" s="20">
        <v>0</v>
      </c>
      <c r="O33" s="20">
        <f t="shared" si="5"/>
        <v>1.876370205597155E-3</v>
      </c>
      <c r="P33" s="20">
        <v>0</v>
      </c>
      <c r="Q33" s="20">
        <f t="shared" si="6"/>
        <v>1.876370205597155E-3</v>
      </c>
      <c r="R33" s="20">
        <v>0</v>
      </c>
      <c r="S33" s="20">
        <f t="shared" si="7"/>
        <v>1.876370205597155E-3</v>
      </c>
      <c r="T33" s="20">
        <v>0</v>
      </c>
      <c r="U33" s="20">
        <f t="shared" si="8"/>
        <v>1.876370205597155E-3</v>
      </c>
      <c r="V33" s="20">
        <v>0</v>
      </c>
      <c r="W33" s="20">
        <f t="shared" si="0"/>
        <v>1.876370205597155E-3</v>
      </c>
      <c r="X33" s="20">
        <v>0</v>
      </c>
      <c r="Y33" s="20">
        <f t="shared" si="9"/>
        <v>1.876370205597155E-3</v>
      </c>
      <c r="Z33" s="20">
        <v>-1</v>
      </c>
      <c r="AA33" s="20">
        <f t="shared" si="10"/>
        <v>0.12175423041121773</v>
      </c>
      <c r="AB33" s="20">
        <v>0</v>
      </c>
      <c r="AC33" s="20">
        <v>0</v>
      </c>
      <c r="AD33" s="20">
        <f t="shared" si="11"/>
        <v>0.12175423041121773</v>
      </c>
      <c r="AE33" s="20">
        <v>0</v>
      </c>
      <c r="AF33" s="20">
        <f t="shared" si="12"/>
        <v>0.12175423041121773</v>
      </c>
      <c r="AG33" s="20" t="s">
        <v>260</v>
      </c>
    </row>
    <row r="34" spans="1:33" x14ac:dyDescent="0.25">
      <c r="A34" s="2" t="s">
        <v>261</v>
      </c>
      <c r="B34" s="21">
        <v>0</v>
      </c>
      <c r="C34" s="21">
        <f t="shared" si="1"/>
        <v>0</v>
      </c>
      <c r="E34" s="2" t="s">
        <v>261</v>
      </c>
      <c r="F34" s="20">
        <v>0</v>
      </c>
      <c r="G34" s="68">
        <v>0</v>
      </c>
      <c r="H34" s="20">
        <v>0</v>
      </c>
      <c r="I34" s="20">
        <f t="shared" si="2"/>
        <v>0</v>
      </c>
      <c r="J34" s="22">
        <v>0</v>
      </c>
      <c r="K34" s="20">
        <f t="shared" si="3"/>
        <v>0</v>
      </c>
      <c r="L34" s="22">
        <v>0</v>
      </c>
      <c r="M34" s="20">
        <f t="shared" si="4"/>
        <v>0</v>
      </c>
      <c r="N34" s="20">
        <v>0</v>
      </c>
      <c r="O34" s="20">
        <f t="shared" si="5"/>
        <v>0</v>
      </c>
      <c r="P34" s="20">
        <v>0</v>
      </c>
      <c r="Q34" s="20">
        <f t="shared" si="6"/>
        <v>0</v>
      </c>
      <c r="R34" s="20">
        <v>1</v>
      </c>
      <c r="S34" s="20">
        <f t="shared" si="7"/>
        <v>0.30631564858885596</v>
      </c>
      <c r="T34" s="20">
        <v>0</v>
      </c>
      <c r="U34" s="20">
        <f t="shared" si="8"/>
        <v>0.30631564858885596</v>
      </c>
      <c r="V34" s="20">
        <v>0</v>
      </c>
      <c r="W34" s="20">
        <f t="shared" si="0"/>
        <v>0.30631564858885596</v>
      </c>
      <c r="X34" s="20">
        <v>1</v>
      </c>
      <c r="Y34" s="20">
        <f t="shared" si="9"/>
        <v>0.18643778838323538</v>
      </c>
      <c r="Z34" s="20">
        <v>0</v>
      </c>
      <c r="AA34" s="20">
        <f t="shared" si="10"/>
        <v>0.18643778838323538</v>
      </c>
      <c r="AB34" s="20">
        <v>0</v>
      </c>
      <c r="AC34" s="20">
        <v>0</v>
      </c>
      <c r="AD34" s="20">
        <f t="shared" si="11"/>
        <v>0.18643778838323538</v>
      </c>
      <c r="AE34" s="20">
        <v>0</v>
      </c>
      <c r="AF34" s="20">
        <f t="shared" si="12"/>
        <v>0.18643778838323538</v>
      </c>
      <c r="AG34" s="20" t="s">
        <v>261</v>
      </c>
    </row>
    <row r="35" spans="1:33" x14ac:dyDescent="0.25">
      <c r="A35" s="2" t="s">
        <v>262</v>
      </c>
      <c r="B35" s="21">
        <v>-2.5459568596976699E-2</v>
      </c>
      <c r="C35" s="21">
        <f t="shared" si="1"/>
        <v>-1.876370205597155E-3</v>
      </c>
      <c r="E35" s="2" t="s">
        <v>262</v>
      </c>
      <c r="F35" s="20">
        <v>-1.876370205597155E-3</v>
      </c>
      <c r="G35" s="68">
        <v>0</v>
      </c>
      <c r="H35" s="20">
        <v>0</v>
      </c>
      <c r="I35" s="20">
        <f t="shared" si="2"/>
        <v>-1.876370205597155E-3</v>
      </c>
      <c r="J35" s="22">
        <v>0</v>
      </c>
      <c r="K35" s="20">
        <f t="shared" si="3"/>
        <v>-1.876370205597155E-3</v>
      </c>
      <c r="L35" s="22">
        <v>0</v>
      </c>
      <c r="M35" s="20">
        <f t="shared" si="4"/>
        <v>-1.876370205597155E-3</v>
      </c>
      <c r="N35" s="20">
        <v>0</v>
      </c>
      <c r="O35" s="20">
        <f t="shared" si="5"/>
        <v>-1.876370205597155E-3</v>
      </c>
      <c r="P35" s="20">
        <v>0</v>
      </c>
      <c r="Q35" s="20">
        <f t="shared" si="6"/>
        <v>-1.876370205597155E-3</v>
      </c>
      <c r="R35" s="20">
        <v>0</v>
      </c>
      <c r="S35" s="20">
        <f t="shared" si="7"/>
        <v>-1.876370205597155E-3</v>
      </c>
      <c r="T35" s="20">
        <v>0</v>
      </c>
      <c r="U35" s="20">
        <f t="shared" si="8"/>
        <v>-1.876370205597155E-3</v>
      </c>
      <c r="V35" s="20">
        <v>0</v>
      </c>
      <c r="W35" s="20">
        <f t="shared" si="0"/>
        <v>-1.876370205597155E-3</v>
      </c>
      <c r="X35" s="20">
        <v>0</v>
      </c>
      <c r="Y35" s="20">
        <f t="shared" si="9"/>
        <v>-1.876370205597155E-3</v>
      </c>
      <c r="Z35" s="20">
        <v>1</v>
      </c>
      <c r="AA35" s="20">
        <f t="shared" si="10"/>
        <v>-0.12175423041121773</v>
      </c>
      <c r="AB35" s="20">
        <v>0</v>
      </c>
      <c r="AC35" s="20">
        <v>0</v>
      </c>
      <c r="AD35" s="20">
        <f t="shared" si="11"/>
        <v>-0.12175423041121773</v>
      </c>
      <c r="AE35" s="20">
        <v>0</v>
      </c>
      <c r="AF35" s="20">
        <f t="shared" si="12"/>
        <v>-0.12175423041121773</v>
      </c>
      <c r="AG35" s="20" t="s">
        <v>262</v>
      </c>
    </row>
    <row r="36" spans="1:33" x14ac:dyDescent="0.25">
      <c r="A36" s="2" t="s">
        <v>263</v>
      </c>
      <c r="B36" s="21">
        <v>-18.174812527312699</v>
      </c>
      <c r="C36" s="21">
        <f t="shared" si="1"/>
        <v>-1.339483683262926</v>
      </c>
      <c r="E36" s="2" t="s">
        <v>263</v>
      </c>
      <c r="F36" s="20">
        <v>-1.339483683262926</v>
      </c>
      <c r="G36" s="68">
        <v>0</v>
      </c>
      <c r="H36" s="20">
        <v>0</v>
      </c>
      <c r="I36" s="20">
        <f t="shared" si="2"/>
        <v>-1.339483683262926</v>
      </c>
      <c r="J36" s="22">
        <v>0</v>
      </c>
      <c r="K36" s="20">
        <f t="shared" si="3"/>
        <v>-1.339483683262926</v>
      </c>
      <c r="L36" s="22">
        <v>0</v>
      </c>
      <c r="M36" s="20">
        <f t="shared" si="4"/>
        <v>-1.339483683262926</v>
      </c>
      <c r="N36" s="20">
        <v>0</v>
      </c>
      <c r="O36" s="20">
        <f t="shared" si="5"/>
        <v>-1.339483683262926</v>
      </c>
      <c r="P36" s="20">
        <v>-3</v>
      </c>
      <c r="Q36" s="20">
        <f t="shared" si="6"/>
        <v>-1.2535223358224525</v>
      </c>
      <c r="R36" s="20">
        <v>0</v>
      </c>
      <c r="S36" s="20">
        <f t="shared" si="7"/>
        <v>-1.2535223358224525</v>
      </c>
      <c r="T36" s="20">
        <v>-2</v>
      </c>
      <c r="U36" s="20">
        <f t="shared" si="8"/>
        <v>-1.1962147708621369</v>
      </c>
      <c r="V36" s="20">
        <v>0</v>
      </c>
      <c r="W36" s="20">
        <f t="shared" ref="W36:W67" si="13">U36-V36*$AK$11</f>
        <v>-1.1962147708621369</v>
      </c>
      <c r="X36" s="20">
        <v>0</v>
      </c>
      <c r="Y36" s="20">
        <f t="shared" si="9"/>
        <v>-1.1962147708621369</v>
      </c>
      <c r="Z36" s="20">
        <v>0</v>
      </c>
      <c r="AA36" s="20">
        <f t="shared" si="10"/>
        <v>-1.1962147708621369</v>
      </c>
      <c r="AB36" s="20">
        <v>0</v>
      </c>
      <c r="AC36" s="20">
        <v>0</v>
      </c>
      <c r="AD36" s="20">
        <f t="shared" si="11"/>
        <v>-1.1962147708621369</v>
      </c>
      <c r="AE36" s="20">
        <v>-1</v>
      </c>
      <c r="AF36" s="20">
        <f t="shared" si="12"/>
        <v>-1.2841444585875847</v>
      </c>
      <c r="AG36" s="20" t="s">
        <v>263</v>
      </c>
    </row>
    <row r="37" spans="1:33" x14ac:dyDescent="0.25">
      <c r="A37" s="2" t="s">
        <v>264</v>
      </c>
      <c r="B37" s="21">
        <v>2.8892109160341399</v>
      </c>
      <c r="C37" s="21">
        <f t="shared" si="1"/>
        <v>0.21293484451171296</v>
      </c>
      <c r="E37" s="2" t="s">
        <v>264</v>
      </c>
      <c r="F37" s="20">
        <v>0.21293484451171296</v>
      </c>
      <c r="G37" s="68">
        <v>0</v>
      </c>
      <c r="H37" s="20">
        <v>0</v>
      </c>
      <c r="I37" s="20">
        <f t="shared" si="2"/>
        <v>0.21293484451171296</v>
      </c>
      <c r="J37" s="22">
        <v>0</v>
      </c>
      <c r="K37" s="20">
        <f t="shared" si="3"/>
        <v>0.21293484451171296</v>
      </c>
      <c r="L37" s="22">
        <v>0</v>
      </c>
      <c r="M37" s="20">
        <f t="shared" si="4"/>
        <v>0.21293484451171296</v>
      </c>
      <c r="N37" s="20">
        <v>0</v>
      </c>
      <c r="O37" s="20">
        <f t="shared" si="5"/>
        <v>0.21293484451171296</v>
      </c>
      <c r="P37" s="20">
        <v>0.999999999999999</v>
      </c>
      <c r="Q37" s="20">
        <f t="shared" si="6"/>
        <v>0.18428106203155517</v>
      </c>
      <c r="R37" s="20">
        <v>0.999999999999999</v>
      </c>
      <c r="S37" s="20">
        <f t="shared" si="7"/>
        <v>0.49059671062041077</v>
      </c>
      <c r="T37" s="20">
        <v>0</v>
      </c>
      <c r="U37" s="20">
        <f t="shared" si="8"/>
        <v>0.49059671062041077</v>
      </c>
      <c r="V37" s="20">
        <v>0</v>
      </c>
      <c r="W37" s="20">
        <f t="shared" si="13"/>
        <v>0.49059671062041077</v>
      </c>
      <c r="X37" s="20">
        <v>0</v>
      </c>
      <c r="Y37" s="20">
        <f t="shared" si="9"/>
        <v>0.49059671062041077</v>
      </c>
      <c r="Z37" s="20">
        <v>0</v>
      </c>
      <c r="AA37" s="20">
        <f t="shared" si="10"/>
        <v>0.49059671062041077</v>
      </c>
      <c r="AB37" s="20">
        <v>0</v>
      </c>
      <c r="AC37" s="20">
        <v>0</v>
      </c>
      <c r="AD37" s="20">
        <f t="shared" si="11"/>
        <v>0.49059671062041077</v>
      </c>
      <c r="AE37" s="20">
        <v>0</v>
      </c>
      <c r="AF37" s="20">
        <f t="shared" si="12"/>
        <v>0.49059671062041077</v>
      </c>
      <c r="AG37" s="20" t="s">
        <v>264</v>
      </c>
    </row>
    <row r="38" spans="1:33" x14ac:dyDescent="0.25">
      <c r="A38" s="2" t="s">
        <v>265</v>
      </c>
      <c r="B38" s="21">
        <v>-0.80516027788532296</v>
      </c>
      <c r="C38" s="21">
        <f t="shared" si="1"/>
        <v>-5.9340312480147421E-2</v>
      </c>
      <c r="E38" s="2" t="s">
        <v>265</v>
      </c>
      <c r="F38" s="20">
        <v>-5.9340312480147421E-2</v>
      </c>
      <c r="G38" s="68">
        <v>0</v>
      </c>
      <c r="H38" s="20">
        <v>0</v>
      </c>
      <c r="I38" s="20">
        <f t="shared" si="2"/>
        <v>-5.9340312480147421E-2</v>
      </c>
      <c r="J38" s="22">
        <v>0</v>
      </c>
      <c r="K38" s="20">
        <f t="shared" si="3"/>
        <v>-5.9340312480147421E-2</v>
      </c>
      <c r="L38" s="22">
        <v>0</v>
      </c>
      <c r="M38" s="20">
        <f t="shared" si="4"/>
        <v>-5.9340312480147421E-2</v>
      </c>
      <c r="N38" s="20">
        <v>0</v>
      </c>
      <c r="O38" s="20">
        <f t="shared" si="5"/>
        <v>-5.9340312480147421E-2</v>
      </c>
      <c r="P38" s="20">
        <v>0</v>
      </c>
      <c r="Q38" s="20">
        <f t="shared" si="6"/>
        <v>-5.9340312480147421E-2</v>
      </c>
      <c r="R38" s="20">
        <v>0</v>
      </c>
      <c r="S38" s="20">
        <f t="shared" si="7"/>
        <v>-5.9340312480147421E-2</v>
      </c>
      <c r="T38" s="20">
        <v>0</v>
      </c>
      <c r="U38" s="20">
        <f t="shared" si="8"/>
        <v>-5.9340312480147421E-2</v>
      </c>
      <c r="V38" s="20">
        <v>0</v>
      </c>
      <c r="W38" s="20">
        <f t="shared" si="13"/>
        <v>-5.9340312480147421E-2</v>
      </c>
      <c r="X38" s="20">
        <v>0</v>
      </c>
      <c r="Y38" s="20">
        <f t="shared" si="9"/>
        <v>-5.9340312480147421E-2</v>
      </c>
      <c r="Z38" s="20">
        <v>0</v>
      </c>
      <c r="AA38" s="20">
        <f t="shared" si="10"/>
        <v>-5.9340312480147421E-2</v>
      </c>
      <c r="AB38" s="20">
        <v>0</v>
      </c>
      <c r="AC38" s="20">
        <v>0</v>
      </c>
      <c r="AD38" s="20">
        <f t="shared" si="11"/>
        <v>-5.9340312480147421E-2</v>
      </c>
      <c r="AE38" s="20">
        <v>0</v>
      </c>
      <c r="AF38" s="20">
        <f t="shared" si="12"/>
        <v>-5.9340312480147421E-2</v>
      </c>
      <c r="AG38" s="20" t="s">
        <v>265</v>
      </c>
    </row>
    <row r="39" spans="1:33" x14ac:dyDescent="0.25">
      <c r="A39" s="2" t="s">
        <v>266</v>
      </c>
      <c r="B39" s="21">
        <v>-0.72170569877899404</v>
      </c>
      <c r="C39" s="21">
        <f t="shared" si="1"/>
        <v>-5.3189710000011076E-2</v>
      </c>
      <c r="E39" s="11" t="s">
        <v>266</v>
      </c>
      <c r="F39" s="20">
        <v>-5.3189710000011076E-2</v>
      </c>
      <c r="G39" s="68">
        <v>0</v>
      </c>
      <c r="H39" s="20">
        <v>0</v>
      </c>
      <c r="I39" s="20">
        <f t="shared" si="2"/>
        <v>-5.3189710000011076E-2</v>
      </c>
      <c r="J39" s="66">
        <v>-1</v>
      </c>
      <c r="K39" s="23">
        <f t="shared" si="3"/>
        <v>6.6688150205599511E-2</v>
      </c>
      <c r="L39" s="24">
        <v>-1</v>
      </c>
      <c r="M39" s="23">
        <f t="shared" si="4"/>
        <v>0.1865660104112104</v>
      </c>
      <c r="N39" s="20">
        <v>0</v>
      </c>
      <c r="O39" s="20">
        <f t="shared" si="5"/>
        <v>0.1865660104112104</v>
      </c>
      <c r="P39" s="20">
        <v>0</v>
      </c>
      <c r="Q39" s="20">
        <f t="shared" si="6"/>
        <v>0.1865660104112104</v>
      </c>
      <c r="R39" s="20">
        <v>0</v>
      </c>
      <c r="S39" s="20">
        <f t="shared" si="7"/>
        <v>0.1865660104112104</v>
      </c>
      <c r="T39" s="20">
        <v>0</v>
      </c>
      <c r="U39" s="20">
        <f t="shared" si="8"/>
        <v>0.1865660104112104</v>
      </c>
      <c r="V39" s="20">
        <v>0</v>
      </c>
      <c r="W39" s="20">
        <f t="shared" si="13"/>
        <v>0.1865660104112104</v>
      </c>
      <c r="X39" s="20">
        <v>0</v>
      </c>
      <c r="Y39" s="20">
        <f t="shared" si="9"/>
        <v>0.1865660104112104</v>
      </c>
      <c r="Z39" s="20">
        <v>0</v>
      </c>
      <c r="AA39" s="20">
        <f t="shared" si="10"/>
        <v>0.1865660104112104</v>
      </c>
      <c r="AB39" s="20">
        <v>0</v>
      </c>
      <c r="AC39" s="20">
        <v>0</v>
      </c>
      <c r="AD39" s="20">
        <f t="shared" si="11"/>
        <v>0.1865660104112104</v>
      </c>
      <c r="AE39" s="20">
        <v>0</v>
      </c>
      <c r="AF39" s="20">
        <f t="shared" si="12"/>
        <v>0.1865660104112104</v>
      </c>
      <c r="AG39" s="23" t="s">
        <v>266</v>
      </c>
    </row>
    <row r="40" spans="1:33" x14ac:dyDescent="0.25">
      <c r="A40" s="2" t="s">
        <v>267</v>
      </c>
      <c r="B40" s="21">
        <v>0</v>
      </c>
      <c r="C40" s="21">
        <f t="shared" si="1"/>
        <v>0</v>
      </c>
      <c r="E40" s="2" t="s">
        <v>267</v>
      </c>
      <c r="F40" s="20">
        <v>0</v>
      </c>
      <c r="G40" s="68">
        <v>0</v>
      </c>
      <c r="H40" s="20">
        <v>-1</v>
      </c>
      <c r="I40" s="20">
        <f t="shared" si="2"/>
        <v>-0.23640231020561814</v>
      </c>
      <c r="J40" s="22">
        <v>0</v>
      </c>
      <c r="K40" s="20">
        <f t="shared" si="3"/>
        <v>-0.23640231020561814</v>
      </c>
      <c r="L40" s="22">
        <v>0</v>
      </c>
      <c r="M40" s="20">
        <f t="shared" si="4"/>
        <v>-0.23640231020561814</v>
      </c>
      <c r="N40" s="20">
        <v>0</v>
      </c>
      <c r="O40" s="20">
        <f t="shared" si="5"/>
        <v>-0.23640231020561814</v>
      </c>
      <c r="P40" s="20">
        <v>0</v>
      </c>
      <c r="Q40" s="20">
        <f t="shared" si="6"/>
        <v>-0.23640231020561814</v>
      </c>
      <c r="R40" s="20">
        <v>0</v>
      </c>
      <c r="S40" s="20">
        <f t="shared" si="7"/>
        <v>-0.23640231020561814</v>
      </c>
      <c r="T40" s="20">
        <v>0</v>
      </c>
      <c r="U40" s="20">
        <f t="shared" si="8"/>
        <v>-0.23640231020561814</v>
      </c>
      <c r="V40" s="20">
        <v>0</v>
      </c>
      <c r="W40" s="20">
        <f t="shared" si="13"/>
        <v>-0.23640231020561814</v>
      </c>
      <c r="X40" s="20">
        <v>0</v>
      </c>
      <c r="Y40" s="20">
        <f t="shared" si="9"/>
        <v>-0.23640231020561814</v>
      </c>
      <c r="Z40" s="20">
        <v>0</v>
      </c>
      <c r="AA40" s="20">
        <f t="shared" si="10"/>
        <v>-0.23640231020561814</v>
      </c>
      <c r="AB40" s="20">
        <v>0</v>
      </c>
      <c r="AC40" s="20">
        <v>0</v>
      </c>
      <c r="AD40" s="20">
        <f t="shared" si="11"/>
        <v>-0.23640231020561814</v>
      </c>
      <c r="AE40" s="20">
        <v>0</v>
      </c>
      <c r="AF40" s="20">
        <f t="shared" si="12"/>
        <v>-0.23640231020561814</v>
      </c>
      <c r="AG40" s="20" t="s">
        <v>267</v>
      </c>
    </row>
    <row r="41" spans="1:33" x14ac:dyDescent="0.25">
      <c r="A41" s="2" t="s">
        <v>268</v>
      </c>
      <c r="B41" s="21">
        <v>-3.2076297178510398</v>
      </c>
      <c r="C41" s="21">
        <f t="shared" si="1"/>
        <v>-0.23640231020561814</v>
      </c>
      <c r="E41" s="12" t="s">
        <v>268</v>
      </c>
      <c r="F41" s="25">
        <v>-0.23640231020561814</v>
      </c>
      <c r="G41" s="69">
        <v>0</v>
      </c>
      <c r="H41" s="25">
        <v>1</v>
      </c>
      <c r="I41" s="25">
        <f t="shared" si="2"/>
        <v>0</v>
      </c>
      <c r="J41" s="66">
        <v>0</v>
      </c>
      <c r="K41" s="64">
        <f t="shared" si="3"/>
        <v>0</v>
      </c>
      <c r="L41" s="66">
        <v>0</v>
      </c>
      <c r="M41" s="20">
        <f t="shared" si="4"/>
        <v>0</v>
      </c>
      <c r="N41" s="20">
        <v>0</v>
      </c>
      <c r="O41" s="20">
        <f t="shared" si="5"/>
        <v>0</v>
      </c>
      <c r="P41" s="20">
        <v>0</v>
      </c>
      <c r="Q41" s="20">
        <f t="shared" si="6"/>
        <v>0</v>
      </c>
      <c r="R41" s="20">
        <v>0</v>
      </c>
      <c r="S41" s="20">
        <f t="shared" si="7"/>
        <v>0</v>
      </c>
      <c r="T41" s="20">
        <v>0</v>
      </c>
      <c r="U41" s="20">
        <f t="shared" si="8"/>
        <v>0</v>
      </c>
      <c r="V41" s="20">
        <v>0</v>
      </c>
      <c r="W41" s="20">
        <f t="shared" si="13"/>
        <v>0</v>
      </c>
      <c r="X41" s="20">
        <v>0</v>
      </c>
      <c r="Y41" s="20">
        <f t="shared" si="9"/>
        <v>0</v>
      </c>
      <c r="Z41" s="20">
        <v>0</v>
      </c>
      <c r="AA41" s="20">
        <f t="shared" si="10"/>
        <v>0</v>
      </c>
      <c r="AB41" s="20">
        <v>0</v>
      </c>
      <c r="AC41" s="20">
        <v>0</v>
      </c>
      <c r="AD41" s="20">
        <f t="shared" si="11"/>
        <v>0</v>
      </c>
      <c r="AE41" s="20">
        <v>0</v>
      </c>
      <c r="AF41" s="20">
        <f t="shared" si="12"/>
        <v>0</v>
      </c>
      <c r="AG41" s="25" t="s">
        <v>268</v>
      </c>
    </row>
    <row r="42" spans="1:33" x14ac:dyDescent="0.25">
      <c r="A42" s="2" t="s">
        <v>269</v>
      </c>
      <c r="B42" s="21">
        <v>0.38878945020567501</v>
      </c>
      <c r="C42" s="21">
        <f t="shared" si="1"/>
        <v>2.8653782480157822E-2</v>
      </c>
      <c r="E42" s="13" t="s">
        <v>269</v>
      </c>
      <c r="F42" s="20">
        <v>2.8653782480157822E-2</v>
      </c>
      <c r="G42" s="68">
        <v>0</v>
      </c>
      <c r="H42" s="20">
        <v>0</v>
      </c>
      <c r="I42" s="20">
        <f t="shared" si="2"/>
        <v>2.8653782480157822E-2</v>
      </c>
      <c r="J42" s="22">
        <v>0</v>
      </c>
      <c r="K42" s="20">
        <f t="shared" si="3"/>
        <v>2.8653782480157822E-2</v>
      </c>
      <c r="L42" s="22">
        <v>0</v>
      </c>
      <c r="M42" s="20">
        <f t="shared" si="4"/>
        <v>2.8653782480157822E-2</v>
      </c>
      <c r="N42" s="20">
        <v>0</v>
      </c>
      <c r="O42" s="26">
        <f t="shared" si="5"/>
        <v>2.8653782480157822E-2</v>
      </c>
      <c r="P42" s="26">
        <v>0.999999999999999</v>
      </c>
      <c r="Q42" s="26">
        <f t="shared" si="6"/>
        <v>2.7755575615628914E-17</v>
      </c>
      <c r="R42" s="20">
        <v>0</v>
      </c>
      <c r="S42" s="20">
        <f t="shared" si="7"/>
        <v>2.7755575615628914E-17</v>
      </c>
      <c r="T42" s="20">
        <v>0</v>
      </c>
      <c r="U42" s="20">
        <f t="shared" si="8"/>
        <v>2.7755575615628914E-17</v>
      </c>
      <c r="V42" s="20">
        <v>0</v>
      </c>
      <c r="W42" s="20">
        <f t="shared" si="13"/>
        <v>2.7755575615628914E-17</v>
      </c>
      <c r="X42" s="20">
        <v>0</v>
      </c>
      <c r="Y42" s="20">
        <f t="shared" si="9"/>
        <v>2.7755575615628914E-17</v>
      </c>
      <c r="Z42" s="20">
        <v>0</v>
      </c>
      <c r="AA42" s="20">
        <f t="shared" si="10"/>
        <v>2.7755575615628914E-17</v>
      </c>
      <c r="AB42" s="20">
        <v>0</v>
      </c>
      <c r="AC42" s="20">
        <v>0</v>
      </c>
      <c r="AD42" s="20">
        <f t="shared" si="11"/>
        <v>2.7755575615628914E-17</v>
      </c>
      <c r="AE42" s="20">
        <v>0</v>
      </c>
      <c r="AF42" s="20">
        <f t="shared" si="12"/>
        <v>2.7755575615628914E-17</v>
      </c>
      <c r="AG42" s="26" t="s">
        <v>269</v>
      </c>
    </row>
    <row r="43" spans="1:33" x14ac:dyDescent="0.25">
      <c r="A43" s="2" t="s">
        <v>270</v>
      </c>
      <c r="B43" s="21">
        <v>0</v>
      </c>
      <c r="C43" s="21">
        <f t="shared" si="1"/>
        <v>0</v>
      </c>
      <c r="E43" s="2" t="s">
        <v>270</v>
      </c>
      <c r="F43" s="20">
        <v>0</v>
      </c>
      <c r="G43" s="68">
        <v>0</v>
      </c>
      <c r="H43" s="20">
        <v>0</v>
      </c>
      <c r="I43" s="20">
        <f t="shared" si="2"/>
        <v>0</v>
      </c>
      <c r="J43" s="22">
        <v>0</v>
      </c>
      <c r="K43" s="20">
        <f t="shared" si="3"/>
        <v>0</v>
      </c>
      <c r="L43" s="22">
        <v>0</v>
      </c>
      <c r="M43" s="20">
        <f t="shared" si="4"/>
        <v>0</v>
      </c>
      <c r="N43" s="20">
        <v>0</v>
      </c>
      <c r="O43" s="20">
        <f t="shared" si="5"/>
        <v>0</v>
      </c>
      <c r="P43" s="20">
        <v>0</v>
      </c>
      <c r="Q43" s="20">
        <f t="shared" si="6"/>
        <v>0</v>
      </c>
      <c r="R43" s="20">
        <v>0</v>
      </c>
      <c r="S43" s="20">
        <f t="shared" si="7"/>
        <v>0</v>
      </c>
      <c r="T43" s="20">
        <v>0</v>
      </c>
      <c r="U43" s="20">
        <f t="shared" si="8"/>
        <v>0</v>
      </c>
      <c r="V43" s="20">
        <v>0</v>
      </c>
      <c r="W43" s="20">
        <f t="shared" si="13"/>
        <v>0</v>
      </c>
      <c r="X43" s="20">
        <v>0</v>
      </c>
      <c r="Y43" s="20">
        <f t="shared" si="9"/>
        <v>0</v>
      </c>
      <c r="Z43" s="20">
        <v>0</v>
      </c>
      <c r="AA43" s="20">
        <f t="shared" si="10"/>
        <v>0</v>
      </c>
      <c r="AB43" s="20">
        <v>0</v>
      </c>
      <c r="AC43" s="20">
        <v>0</v>
      </c>
      <c r="AD43" s="20">
        <f t="shared" si="11"/>
        <v>0</v>
      </c>
      <c r="AE43" s="20">
        <v>0</v>
      </c>
      <c r="AF43" s="20">
        <f t="shared" si="12"/>
        <v>0</v>
      </c>
      <c r="AG43" s="20" t="s">
        <v>270</v>
      </c>
    </row>
    <row r="44" spans="1:33" x14ac:dyDescent="0.25">
      <c r="A44" s="2" t="s">
        <v>271</v>
      </c>
      <c r="B44" s="21">
        <v>0</v>
      </c>
      <c r="C44" s="21">
        <f t="shared" si="1"/>
        <v>0</v>
      </c>
      <c r="E44" s="2" t="s">
        <v>271</v>
      </c>
      <c r="F44" s="20">
        <v>0</v>
      </c>
      <c r="G44" s="68">
        <v>0</v>
      </c>
      <c r="H44" s="20">
        <v>0</v>
      </c>
      <c r="I44" s="20">
        <f t="shared" si="2"/>
        <v>0</v>
      </c>
      <c r="J44" s="22">
        <v>0</v>
      </c>
      <c r="K44" s="20">
        <f t="shared" si="3"/>
        <v>0</v>
      </c>
      <c r="L44" s="22">
        <v>0</v>
      </c>
      <c r="M44" s="20">
        <f t="shared" si="4"/>
        <v>0</v>
      </c>
      <c r="N44" s="20">
        <v>0</v>
      </c>
      <c r="O44" s="20">
        <f t="shared" si="5"/>
        <v>0</v>
      </c>
      <c r="P44" s="20">
        <v>0</v>
      </c>
      <c r="Q44" s="20">
        <f t="shared" si="6"/>
        <v>0</v>
      </c>
      <c r="R44" s="20">
        <v>0</v>
      </c>
      <c r="S44" s="20">
        <f t="shared" si="7"/>
        <v>0</v>
      </c>
      <c r="T44" s="20">
        <v>0</v>
      </c>
      <c r="U44" s="20">
        <f t="shared" si="8"/>
        <v>0</v>
      </c>
      <c r="V44" s="20">
        <v>0</v>
      </c>
      <c r="W44" s="20">
        <f t="shared" si="13"/>
        <v>0</v>
      </c>
      <c r="X44" s="20">
        <v>0</v>
      </c>
      <c r="Y44" s="20">
        <f t="shared" si="9"/>
        <v>0</v>
      </c>
      <c r="Z44" s="20">
        <v>0</v>
      </c>
      <c r="AA44" s="20">
        <f t="shared" si="10"/>
        <v>0</v>
      </c>
      <c r="AB44" s="20">
        <v>0</v>
      </c>
      <c r="AC44" s="20">
        <v>0</v>
      </c>
      <c r="AD44" s="20">
        <f t="shared" si="11"/>
        <v>0</v>
      </c>
      <c r="AE44" s="20">
        <v>0</v>
      </c>
      <c r="AF44" s="20">
        <f t="shared" si="12"/>
        <v>0</v>
      </c>
      <c r="AG44" s="20" t="s">
        <v>271</v>
      </c>
    </row>
    <row r="45" spans="1:33" x14ac:dyDescent="0.25">
      <c r="A45" s="2" t="s">
        <v>272</v>
      </c>
      <c r="B45" s="21">
        <v>0</v>
      </c>
      <c r="C45" s="21">
        <f t="shared" si="1"/>
        <v>0</v>
      </c>
      <c r="E45" s="2" t="s">
        <v>272</v>
      </c>
      <c r="F45" s="20">
        <v>0</v>
      </c>
      <c r="G45" s="68">
        <v>0</v>
      </c>
      <c r="H45" s="20">
        <v>0</v>
      </c>
      <c r="I45" s="20">
        <f t="shared" si="2"/>
        <v>0</v>
      </c>
      <c r="J45" s="22">
        <v>0</v>
      </c>
      <c r="K45" s="20">
        <f t="shared" si="3"/>
        <v>0</v>
      </c>
      <c r="L45" s="22">
        <v>0</v>
      </c>
      <c r="M45" s="20">
        <f t="shared" si="4"/>
        <v>0</v>
      </c>
      <c r="N45" s="20">
        <v>0</v>
      </c>
      <c r="O45" s="20">
        <f t="shared" si="5"/>
        <v>0</v>
      </c>
      <c r="P45" s="20">
        <v>0</v>
      </c>
      <c r="Q45" s="20">
        <f t="shared" si="6"/>
        <v>0</v>
      </c>
      <c r="R45" s="20">
        <v>0</v>
      </c>
      <c r="S45" s="20">
        <f t="shared" si="7"/>
        <v>0</v>
      </c>
      <c r="T45" s="20">
        <v>0</v>
      </c>
      <c r="U45" s="20">
        <f t="shared" si="8"/>
        <v>0</v>
      </c>
      <c r="V45" s="20">
        <v>0</v>
      </c>
      <c r="W45" s="20">
        <f t="shared" si="13"/>
        <v>0</v>
      </c>
      <c r="X45" s="20">
        <v>0</v>
      </c>
      <c r="Y45" s="20">
        <f t="shared" si="9"/>
        <v>0</v>
      </c>
      <c r="Z45" s="20">
        <v>0</v>
      </c>
      <c r="AA45" s="20">
        <f t="shared" si="10"/>
        <v>0</v>
      </c>
      <c r="AB45" s="20">
        <v>0</v>
      </c>
      <c r="AC45" s="20">
        <v>0</v>
      </c>
      <c r="AD45" s="20">
        <f t="shared" si="11"/>
        <v>0</v>
      </c>
      <c r="AE45" s="20">
        <v>0</v>
      </c>
      <c r="AF45" s="20">
        <f t="shared" si="12"/>
        <v>0</v>
      </c>
      <c r="AG45" s="20" t="s">
        <v>272</v>
      </c>
    </row>
    <row r="46" spans="1:33" x14ac:dyDescent="0.25">
      <c r="A46" s="2" t="s">
        <v>273</v>
      </c>
      <c r="B46" s="21">
        <v>0</v>
      </c>
      <c r="C46" s="21">
        <f t="shared" si="1"/>
        <v>0</v>
      </c>
      <c r="E46" s="2" t="s">
        <v>273</v>
      </c>
      <c r="F46" s="20">
        <v>0</v>
      </c>
      <c r="G46" s="68">
        <v>0</v>
      </c>
      <c r="H46" s="20">
        <v>0</v>
      </c>
      <c r="I46" s="20">
        <f t="shared" si="2"/>
        <v>0</v>
      </c>
      <c r="J46" s="22">
        <v>0</v>
      </c>
      <c r="K46" s="20">
        <f t="shared" si="3"/>
        <v>0</v>
      </c>
      <c r="L46" s="22">
        <v>0</v>
      </c>
      <c r="M46" s="20">
        <f t="shared" si="4"/>
        <v>0</v>
      </c>
      <c r="N46" s="20">
        <v>0</v>
      </c>
      <c r="O46" s="20">
        <f t="shared" si="5"/>
        <v>0</v>
      </c>
      <c r="P46" s="20">
        <v>0</v>
      </c>
      <c r="Q46" s="20">
        <f t="shared" si="6"/>
        <v>0</v>
      </c>
      <c r="R46" s="20">
        <v>0</v>
      </c>
      <c r="S46" s="20">
        <f t="shared" si="7"/>
        <v>0</v>
      </c>
      <c r="T46" s="20">
        <v>0</v>
      </c>
      <c r="U46" s="20">
        <f t="shared" si="8"/>
        <v>0</v>
      </c>
      <c r="V46" s="20">
        <v>0</v>
      </c>
      <c r="W46" s="20">
        <f t="shared" si="13"/>
        <v>0</v>
      </c>
      <c r="X46" s="20">
        <v>0</v>
      </c>
      <c r="Y46" s="20">
        <f t="shared" si="9"/>
        <v>0</v>
      </c>
      <c r="Z46" s="20">
        <v>0</v>
      </c>
      <c r="AA46" s="20">
        <f t="shared" si="10"/>
        <v>0</v>
      </c>
      <c r="AB46" s="20">
        <v>0</v>
      </c>
      <c r="AC46" s="20">
        <v>0</v>
      </c>
      <c r="AD46" s="20">
        <f t="shared" si="11"/>
        <v>0</v>
      </c>
      <c r="AE46" s="20">
        <v>0</v>
      </c>
      <c r="AF46" s="20">
        <f t="shared" si="12"/>
        <v>0</v>
      </c>
      <c r="AG46" s="20" t="s">
        <v>273</v>
      </c>
    </row>
    <row r="47" spans="1:33" x14ac:dyDescent="0.25">
      <c r="A47" s="2" t="s">
        <v>274</v>
      </c>
      <c r="B47" s="21">
        <v>-3.5595429654277102</v>
      </c>
      <c r="C47" s="21">
        <f t="shared" si="1"/>
        <v>-0.26233831655201834</v>
      </c>
      <c r="E47" s="2" t="s">
        <v>274</v>
      </c>
      <c r="F47" s="20">
        <v>-0.26233831655201834</v>
      </c>
      <c r="G47" s="68">
        <v>0</v>
      </c>
      <c r="H47" s="20">
        <v>0</v>
      </c>
      <c r="I47" s="20">
        <f t="shared" si="2"/>
        <v>-0.26233831655201834</v>
      </c>
      <c r="J47" s="22">
        <v>0</v>
      </c>
      <c r="K47" s="20">
        <f t="shared" si="3"/>
        <v>-0.26233831655201834</v>
      </c>
      <c r="L47" s="22">
        <v>0</v>
      </c>
      <c r="M47" s="20">
        <f t="shared" si="4"/>
        <v>-0.26233831655201834</v>
      </c>
      <c r="N47" s="20">
        <v>0</v>
      </c>
      <c r="O47" s="20">
        <f t="shared" si="5"/>
        <v>-0.26233831655201834</v>
      </c>
      <c r="P47" s="20">
        <v>0</v>
      </c>
      <c r="Q47" s="20">
        <f t="shared" si="6"/>
        <v>-0.26233831655201834</v>
      </c>
      <c r="R47" s="20">
        <v>0</v>
      </c>
      <c r="S47" s="20">
        <f t="shared" si="7"/>
        <v>-0.26233831655201834</v>
      </c>
      <c r="T47" s="20">
        <v>0</v>
      </c>
      <c r="U47" s="20">
        <f t="shared" si="8"/>
        <v>-0.26233831655201834</v>
      </c>
      <c r="V47" s="20">
        <v>0</v>
      </c>
      <c r="W47" s="20">
        <f t="shared" si="13"/>
        <v>-0.26233831655201834</v>
      </c>
      <c r="X47" s="20">
        <v>0</v>
      </c>
      <c r="Y47" s="20">
        <f t="shared" si="9"/>
        <v>-0.26233831655201834</v>
      </c>
      <c r="Z47" s="20">
        <v>0</v>
      </c>
      <c r="AA47" s="20">
        <f t="shared" si="10"/>
        <v>-0.26233831655201834</v>
      </c>
      <c r="AB47" s="20">
        <v>0</v>
      </c>
      <c r="AC47" s="20">
        <v>0</v>
      </c>
      <c r="AD47" s="20">
        <f t="shared" si="11"/>
        <v>-0.26233831655201834</v>
      </c>
      <c r="AE47" s="20">
        <v>0</v>
      </c>
      <c r="AF47" s="20">
        <f t="shared" si="12"/>
        <v>-0.26233831655201834</v>
      </c>
      <c r="AG47" s="20" t="s">
        <v>274</v>
      </c>
    </row>
    <row r="48" spans="1:33" x14ac:dyDescent="0.25">
      <c r="A48" s="2" t="s">
        <v>275</v>
      </c>
      <c r="B48" s="21">
        <v>0</v>
      </c>
      <c r="C48" s="21">
        <f t="shared" si="1"/>
        <v>0</v>
      </c>
      <c r="E48" s="2" t="s">
        <v>275</v>
      </c>
      <c r="F48" s="20">
        <v>0</v>
      </c>
      <c r="G48" s="68">
        <v>0</v>
      </c>
      <c r="H48" s="20">
        <v>0</v>
      </c>
      <c r="I48" s="20">
        <f t="shared" si="2"/>
        <v>0</v>
      </c>
      <c r="J48" s="22">
        <v>0</v>
      </c>
      <c r="K48" s="20">
        <f t="shared" si="3"/>
        <v>0</v>
      </c>
      <c r="L48" s="22">
        <v>0</v>
      </c>
      <c r="M48" s="20">
        <f t="shared" si="4"/>
        <v>0</v>
      </c>
      <c r="N48" s="20">
        <v>0</v>
      </c>
      <c r="O48" s="20">
        <f t="shared" si="5"/>
        <v>0</v>
      </c>
      <c r="P48" s="20">
        <v>0.999999999999999</v>
      </c>
      <c r="Q48" s="20">
        <f t="shared" si="6"/>
        <v>-2.8653782480157795E-2</v>
      </c>
      <c r="R48" s="20">
        <v>0</v>
      </c>
      <c r="S48" s="20">
        <f t="shared" si="7"/>
        <v>-2.8653782480157795E-2</v>
      </c>
      <c r="T48" s="20">
        <v>0</v>
      </c>
      <c r="U48" s="20">
        <f t="shared" si="8"/>
        <v>-2.8653782480157795E-2</v>
      </c>
      <c r="V48" s="20">
        <v>0</v>
      </c>
      <c r="W48" s="20">
        <f t="shared" si="13"/>
        <v>-2.8653782480157795E-2</v>
      </c>
      <c r="X48" s="20">
        <v>0</v>
      </c>
      <c r="Y48" s="20">
        <f t="shared" si="9"/>
        <v>-2.8653782480157795E-2</v>
      </c>
      <c r="Z48" s="20">
        <v>0</v>
      </c>
      <c r="AA48" s="20">
        <f t="shared" si="10"/>
        <v>-2.8653782480157795E-2</v>
      </c>
      <c r="AB48" s="20">
        <v>0</v>
      </c>
      <c r="AC48" s="20">
        <v>0</v>
      </c>
      <c r="AD48" s="20">
        <f t="shared" si="11"/>
        <v>-2.8653782480157795E-2</v>
      </c>
      <c r="AE48" s="20">
        <v>0</v>
      </c>
      <c r="AF48" s="20">
        <f t="shared" si="12"/>
        <v>-2.8653782480157795E-2</v>
      </c>
      <c r="AG48" s="20" t="s">
        <v>275</v>
      </c>
    </row>
    <row r="49" spans="1:33" x14ac:dyDescent="0.25">
      <c r="A49" s="2" t="s">
        <v>276</v>
      </c>
      <c r="B49" s="21">
        <v>-2.88921091603408</v>
      </c>
      <c r="C49" s="21">
        <f t="shared" si="1"/>
        <v>-0.21293484451170855</v>
      </c>
      <c r="E49" s="2" t="s">
        <v>276</v>
      </c>
      <c r="F49" s="20">
        <v>-0.21293484451170855</v>
      </c>
      <c r="G49" s="68">
        <v>0</v>
      </c>
      <c r="H49" s="20">
        <v>0</v>
      </c>
      <c r="I49" s="20">
        <f t="shared" si="2"/>
        <v>-0.21293484451170855</v>
      </c>
      <c r="J49" s="22">
        <v>0</v>
      </c>
      <c r="K49" s="20">
        <f t="shared" si="3"/>
        <v>-0.21293484451170855</v>
      </c>
      <c r="L49" s="22">
        <v>0</v>
      </c>
      <c r="M49" s="20">
        <f t="shared" si="4"/>
        <v>-0.21293484451170855</v>
      </c>
      <c r="N49" s="20">
        <v>0</v>
      </c>
      <c r="O49" s="20">
        <f t="shared" si="5"/>
        <v>-0.21293484451170855</v>
      </c>
      <c r="P49" s="20">
        <v>-0.999999999999999</v>
      </c>
      <c r="Q49" s="20">
        <f t="shared" si="6"/>
        <v>-0.18428106203155076</v>
      </c>
      <c r="R49" s="20">
        <v>-0.999999999999999</v>
      </c>
      <c r="S49" s="20">
        <f t="shared" si="7"/>
        <v>-0.49059671062040638</v>
      </c>
      <c r="T49" s="20">
        <v>0</v>
      </c>
      <c r="U49" s="20">
        <f t="shared" si="8"/>
        <v>-0.49059671062040638</v>
      </c>
      <c r="V49" s="20">
        <v>0</v>
      </c>
      <c r="W49" s="20">
        <f t="shared" si="13"/>
        <v>-0.49059671062040638</v>
      </c>
      <c r="X49" s="20">
        <v>0</v>
      </c>
      <c r="Y49" s="20">
        <f t="shared" si="9"/>
        <v>-0.49059671062040638</v>
      </c>
      <c r="Z49" s="20">
        <v>0</v>
      </c>
      <c r="AA49" s="20">
        <f t="shared" si="10"/>
        <v>-0.49059671062040638</v>
      </c>
      <c r="AB49" s="20">
        <v>0</v>
      </c>
      <c r="AC49" s="20">
        <v>0</v>
      </c>
      <c r="AD49" s="20">
        <f t="shared" si="11"/>
        <v>-0.49059671062040638</v>
      </c>
      <c r="AE49" s="20">
        <v>0</v>
      </c>
      <c r="AF49" s="20">
        <f t="shared" si="12"/>
        <v>-0.49059671062040638</v>
      </c>
      <c r="AG49" s="20" t="s">
        <v>276</v>
      </c>
    </row>
    <row r="50" spans="1:33" x14ac:dyDescent="0.25">
      <c r="A50" s="2" t="s">
        <v>277</v>
      </c>
      <c r="B50" s="21">
        <v>0</v>
      </c>
      <c r="C50" s="21">
        <f t="shared" si="1"/>
        <v>0</v>
      </c>
      <c r="E50" s="2" t="s">
        <v>277</v>
      </c>
      <c r="F50" s="20">
        <v>0</v>
      </c>
      <c r="G50" s="68">
        <v>0</v>
      </c>
      <c r="H50" s="20">
        <v>0</v>
      </c>
      <c r="I50" s="20">
        <f t="shared" si="2"/>
        <v>0</v>
      </c>
      <c r="J50" s="22">
        <v>0</v>
      </c>
      <c r="K50" s="20">
        <f t="shared" si="3"/>
        <v>0</v>
      </c>
      <c r="L50" s="22">
        <v>0</v>
      </c>
      <c r="M50" s="20">
        <f t="shared" si="4"/>
        <v>0</v>
      </c>
      <c r="N50" s="20">
        <v>0</v>
      </c>
      <c r="O50" s="20">
        <f t="shared" si="5"/>
        <v>0</v>
      </c>
      <c r="P50" s="20">
        <v>0</v>
      </c>
      <c r="Q50" s="20">
        <f t="shared" si="6"/>
        <v>0</v>
      </c>
      <c r="R50" s="20">
        <v>0</v>
      </c>
      <c r="S50" s="20">
        <f t="shared" si="7"/>
        <v>0</v>
      </c>
      <c r="T50" s="20">
        <v>0</v>
      </c>
      <c r="U50" s="20">
        <f t="shared" si="8"/>
        <v>0</v>
      </c>
      <c r="V50" s="20">
        <v>0</v>
      </c>
      <c r="W50" s="20">
        <f t="shared" si="13"/>
        <v>0</v>
      </c>
      <c r="X50" s="20">
        <v>0</v>
      </c>
      <c r="Y50" s="20">
        <f t="shared" si="9"/>
        <v>0</v>
      </c>
      <c r="Z50" s="20">
        <v>0</v>
      </c>
      <c r="AA50" s="20">
        <f t="shared" si="10"/>
        <v>0</v>
      </c>
      <c r="AB50" s="20">
        <v>0</v>
      </c>
      <c r="AC50" s="20">
        <v>0</v>
      </c>
      <c r="AD50" s="20">
        <f t="shared" si="11"/>
        <v>0</v>
      </c>
      <c r="AE50" s="20">
        <v>0</v>
      </c>
      <c r="AF50" s="20">
        <f t="shared" si="12"/>
        <v>0</v>
      </c>
      <c r="AG50" s="20" t="s">
        <v>277</v>
      </c>
    </row>
    <row r="51" spans="1:33" x14ac:dyDescent="0.25">
      <c r="A51" s="2" t="s">
        <v>278</v>
      </c>
      <c r="B51" s="21">
        <v>0</v>
      </c>
      <c r="C51" s="21">
        <f t="shared" si="1"/>
        <v>0</v>
      </c>
      <c r="E51" s="2" t="s">
        <v>278</v>
      </c>
      <c r="F51" s="20">
        <v>0</v>
      </c>
      <c r="G51" s="68">
        <v>0</v>
      </c>
      <c r="H51" s="20">
        <v>0</v>
      </c>
      <c r="I51" s="20">
        <f t="shared" si="2"/>
        <v>0</v>
      </c>
      <c r="J51" s="22">
        <v>0</v>
      </c>
      <c r="K51" s="20">
        <f t="shared" si="3"/>
        <v>0</v>
      </c>
      <c r="L51" s="22">
        <v>0</v>
      </c>
      <c r="M51" s="20">
        <f t="shared" si="4"/>
        <v>0</v>
      </c>
      <c r="N51" s="20">
        <v>0</v>
      </c>
      <c r="O51" s="20">
        <f t="shared" si="5"/>
        <v>0</v>
      </c>
      <c r="P51" s="20">
        <v>0</v>
      </c>
      <c r="Q51" s="20">
        <f t="shared" si="6"/>
        <v>0</v>
      </c>
      <c r="R51" s="20">
        <v>0</v>
      </c>
      <c r="S51" s="20">
        <f t="shared" si="7"/>
        <v>0</v>
      </c>
      <c r="T51" s="20">
        <v>0</v>
      </c>
      <c r="U51" s="20">
        <f t="shared" si="8"/>
        <v>0</v>
      </c>
      <c r="V51" s="20">
        <v>0</v>
      </c>
      <c r="W51" s="20">
        <f t="shared" si="13"/>
        <v>0</v>
      </c>
      <c r="X51" s="20">
        <v>0</v>
      </c>
      <c r="Y51" s="20">
        <f t="shared" si="9"/>
        <v>0</v>
      </c>
      <c r="Z51" s="20">
        <v>0</v>
      </c>
      <c r="AA51" s="20">
        <f t="shared" si="10"/>
        <v>0</v>
      </c>
      <c r="AB51" s="20">
        <v>0</v>
      </c>
      <c r="AC51" s="20">
        <v>0</v>
      </c>
      <c r="AD51" s="20">
        <f t="shared" si="11"/>
        <v>0</v>
      </c>
      <c r="AE51" s="20">
        <v>0</v>
      </c>
      <c r="AF51" s="20">
        <f t="shared" si="12"/>
        <v>0</v>
      </c>
      <c r="AG51" s="20" t="s">
        <v>278</v>
      </c>
    </row>
    <row r="52" spans="1:33" x14ac:dyDescent="0.25">
      <c r="A52" s="2" t="s">
        <v>279</v>
      </c>
      <c r="B52" s="21">
        <v>0</v>
      </c>
      <c r="C52" s="21">
        <f t="shared" si="1"/>
        <v>0</v>
      </c>
      <c r="E52" s="2" t="s">
        <v>279</v>
      </c>
      <c r="F52" s="20">
        <v>0</v>
      </c>
      <c r="G52" s="68">
        <v>0</v>
      </c>
      <c r="H52" s="20">
        <v>0</v>
      </c>
      <c r="I52" s="20">
        <f t="shared" si="2"/>
        <v>0</v>
      </c>
      <c r="J52" s="22">
        <v>0</v>
      </c>
      <c r="K52" s="20">
        <f t="shared" si="3"/>
        <v>0</v>
      </c>
      <c r="L52" s="22">
        <v>0</v>
      </c>
      <c r="M52" s="20">
        <f t="shared" si="4"/>
        <v>0</v>
      </c>
      <c r="N52" s="20">
        <v>0</v>
      </c>
      <c r="O52" s="20">
        <f t="shared" si="5"/>
        <v>0</v>
      </c>
      <c r="P52" s="20">
        <v>0</v>
      </c>
      <c r="Q52" s="20">
        <f t="shared" si="6"/>
        <v>0</v>
      </c>
      <c r="R52" s="20">
        <v>0</v>
      </c>
      <c r="S52" s="20">
        <f t="shared" si="7"/>
        <v>0</v>
      </c>
      <c r="T52" s="20">
        <v>0</v>
      </c>
      <c r="U52" s="20">
        <f t="shared" si="8"/>
        <v>0</v>
      </c>
      <c r="V52" s="20">
        <v>0</v>
      </c>
      <c r="W52" s="20">
        <f t="shared" si="13"/>
        <v>0</v>
      </c>
      <c r="X52" s="20">
        <v>0</v>
      </c>
      <c r="Y52" s="20">
        <f t="shared" si="9"/>
        <v>0</v>
      </c>
      <c r="Z52" s="20">
        <v>0</v>
      </c>
      <c r="AA52" s="20">
        <f t="shared" si="10"/>
        <v>0</v>
      </c>
      <c r="AB52" s="20">
        <v>0</v>
      </c>
      <c r="AC52" s="20">
        <v>0</v>
      </c>
      <c r="AD52" s="20">
        <f t="shared" si="11"/>
        <v>0</v>
      </c>
      <c r="AE52" s="20">
        <v>0</v>
      </c>
      <c r="AF52" s="20">
        <f t="shared" si="12"/>
        <v>0</v>
      </c>
      <c r="AG52" s="20" t="s">
        <v>279</v>
      </c>
    </row>
    <row r="53" spans="1:33" x14ac:dyDescent="0.25">
      <c r="A53" s="2" t="s">
        <v>280</v>
      </c>
      <c r="B53" s="21">
        <v>0</v>
      </c>
      <c r="C53" s="21">
        <f t="shared" si="1"/>
        <v>0</v>
      </c>
      <c r="E53" s="2" t="s">
        <v>280</v>
      </c>
      <c r="F53" s="20">
        <v>0</v>
      </c>
      <c r="G53" s="68">
        <v>0</v>
      </c>
      <c r="H53" s="20">
        <v>0</v>
      </c>
      <c r="I53" s="20">
        <f t="shared" si="2"/>
        <v>0</v>
      </c>
      <c r="J53" s="22">
        <v>0</v>
      </c>
      <c r="K53" s="20">
        <f t="shared" si="3"/>
        <v>0</v>
      </c>
      <c r="L53" s="22">
        <v>0</v>
      </c>
      <c r="M53" s="20">
        <f t="shared" si="4"/>
        <v>0</v>
      </c>
      <c r="N53" s="20">
        <v>0</v>
      </c>
      <c r="O53" s="20">
        <f t="shared" si="5"/>
        <v>0</v>
      </c>
      <c r="P53" s="20">
        <v>0</v>
      </c>
      <c r="Q53" s="20">
        <f t="shared" si="6"/>
        <v>0</v>
      </c>
      <c r="R53" s="20">
        <v>0</v>
      </c>
      <c r="S53" s="20">
        <f t="shared" si="7"/>
        <v>0</v>
      </c>
      <c r="T53" s="20">
        <v>0</v>
      </c>
      <c r="U53" s="20">
        <f t="shared" si="8"/>
        <v>0</v>
      </c>
      <c r="V53" s="20">
        <v>0</v>
      </c>
      <c r="W53" s="20">
        <f t="shared" si="13"/>
        <v>0</v>
      </c>
      <c r="X53" s="20">
        <v>0</v>
      </c>
      <c r="Y53" s="20">
        <f t="shared" si="9"/>
        <v>0</v>
      </c>
      <c r="Z53" s="20">
        <v>0</v>
      </c>
      <c r="AA53" s="20">
        <f t="shared" si="10"/>
        <v>0</v>
      </c>
      <c r="AB53" s="20">
        <v>0</v>
      </c>
      <c r="AC53" s="20">
        <v>0</v>
      </c>
      <c r="AD53" s="20">
        <f t="shared" si="11"/>
        <v>0</v>
      </c>
      <c r="AE53" s="20">
        <v>0</v>
      </c>
      <c r="AF53" s="20">
        <f t="shared" si="12"/>
        <v>0</v>
      </c>
      <c r="AG53" s="20" t="s">
        <v>280</v>
      </c>
    </row>
    <row r="54" spans="1:33" x14ac:dyDescent="0.25">
      <c r="A54" s="2" t="s">
        <v>281</v>
      </c>
      <c r="B54" s="21">
        <v>0</v>
      </c>
      <c r="C54" s="21">
        <f t="shared" si="1"/>
        <v>0</v>
      </c>
      <c r="E54" s="2" t="s">
        <v>281</v>
      </c>
      <c r="F54" s="20">
        <v>0</v>
      </c>
      <c r="G54" s="68">
        <v>0</v>
      </c>
      <c r="H54" s="20">
        <v>0</v>
      </c>
      <c r="I54" s="20">
        <f t="shared" si="2"/>
        <v>0</v>
      </c>
      <c r="J54" s="22">
        <v>0</v>
      </c>
      <c r="K54" s="20">
        <f t="shared" si="3"/>
        <v>0</v>
      </c>
      <c r="L54" s="22">
        <v>0</v>
      </c>
      <c r="M54" s="20">
        <f t="shared" si="4"/>
        <v>0</v>
      </c>
      <c r="N54" s="20">
        <v>0</v>
      </c>
      <c r="O54" s="20">
        <f t="shared" si="5"/>
        <v>0</v>
      </c>
      <c r="P54" s="20">
        <v>0</v>
      </c>
      <c r="Q54" s="20">
        <f t="shared" si="6"/>
        <v>0</v>
      </c>
      <c r="R54" s="20">
        <v>0</v>
      </c>
      <c r="S54" s="20">
        <f t="shared" si="7"/>
        <v>0</v>
      </c>
      <c r="T54" s="20">
        <v>0</v>
      </c>
      <c r="U54" s="20">
        <f t="shared" si="8"/>
        <v>0</v>
      </c>
      <c r="V54" s="20">
        <v>0</v>
      </c>
      <c r="W54" s="20">
        <f t="shared" si="13"/>
        <v>0</v>
      </c>
      <c r="X54" s="20">
        <v>0</v>
      </c>
      <c r="Y54" s="20">
        <f t="shared" si="9"/>
        <v>0</v>
      </c>
      <c r="Z54" s="20">
        <v>0</v>
      </c>
      <c r="AA54" s="20">
        <f t="shared" si="10"/>
        <v>0</v>
      </c>
      <c r="AB54" s="20">
        <v>0</v>
      </c>
      <c r="AC54" s="20">
        <v>0</v>
      </c>
      <c r="AD54" s="20">
        <f t="shared" si="11"/>
        <v>0</v>
      </c>
      <c r="AE54" s="20">
        <v>0</v>
      </c>
      <c r="AF54" s="20">
        <f t="shared" si="12"/>
        <v>0</v>
      </c>
      <c r="AG54" s="20" t="s">
        <v>281</v>
      </c>
    </row>
    <row r="55" spans="1:33" x14ac:dyDescent="0.25">
      <c r="A55" s="2" t="s">
        <v>282</v>
      </c>
      <c r="B55" s="21">
        <v>0</v>
      </c>
      <c r="C55" s="21">
        <f t="shared" si="1"/>
        <v>0</v>
      </c>
      <c r="E55" s="2" t="s">
        <v>282</v>
      </c>
      <c r="F55" s="20">
        <v>0</v>
      </c>
      <c r="G55" s="68">
        <v>0</v>
      </c>
      <c r="H55" s="20">
        <v>0</v>
      </c>
      <c r="I55" s="20">
        <f t="shared" si="2"/>
        <v>0</v>
      </c>
      <c r="J55" s="22">
        <v>0</v>
      </c>
      <c r="K55" s="20">
        <f t="shared" si="3"/>
        <v>0</v>
      </c>
      <c r="L55" s="22">
        <v>0</v>
      </c>
      <c r="M55" s="20">
        <f t="shared" si="4"/>
        <v>0</v>
      </c>
      <c r="N55" s="20">
        <v>0</v>
      </c>
      <c r="O55" s="20">
        <f t="shared" si="5"/>
        <v>0</v>
      </c>
      <c r="P55" s="20">
        <v>0</v>
      </c>
      <c r="Q55" s="20">
        <f t="shared" si="6"/>
        <v>0</v>
      </c>
      <c r="R55" s="20">
        <v>0</v>
      </c>
      <c r="S55" s="20">
        <f t="shared" si="7"/>
        <v>0</v>
      </c>
      <c r="T55" s="20">
        <v>0</v>
      </c>
      <c r="U55" s="20">
        <f t="shared" si="8"/>
        <v>0</v>
      </c>
      <c r="V55" s="20">
        <v>0</v>
      </c>
      <c r="W55" s="20">
        <f t="shared" si="13"/>
        <v>0</v>
      </c>
      <c r="X55" s="20">
        <v>0</v>
      </c>
      <c r="Y55" s="20">
        <f t="shared" si="9"/>
        <v>0</v>
      </c>
      <c r="Z55" s="20">
        <v>0</v>
      </c>
      <c r="AA55" s="20">
        <f t="shared" si="10"/>
        <v>0</v>
      </c>
      <c r="AB55" s="20">
        <v>0</v>
      </c>
      <c r="AC55" s="20">
        <v>0</v>
      </c>
      <c r="AD55" s="20">
        <f t="shared" si="11"/>
        <v>0</v>
      </c>
      <c r="AE55" s="20">
        <v>0</v>
      </c>
      <c r="AF55" s="20">
        <f t="shared" si="12"/>
        <v>0</v>
      </c>
      <c r="AG55" s="20" t="s">
        <v>282</v>
      </c>
    </row>
    <row r="56" spans="1:33" x14ac:dyDescent="0.25">
      <c r="A56" s="2" t="s">
        <v>283</v>
      </c>
      <c r="B56" s="21">
        <v>0</v>
      </c>
      <c r="C56" s="21">
        <f t="shared" si="1"/>
        <v>0</v>
      </c>
      <c r="E56" s="2" t="s">
        <v>283</v>
      </c>
      <c r="F56" s="20">
        <v>0</v>
      </c>
      <c r="G56" s="68">
        <v>0</v>
      </c>
      <c r="H56" s="20">
        <v>0</v>
      </c>
      <c r="I56" s="20">
        <f t="shared" si="2"/>
        <v>0</v>
      </c>
      <c r="J56" s="22">
        <v>0</v>
      </c>
      <c r="K56" s="20">
        <f t="shared" si="3"/>
        <v>0</v>
      </c>
      <c r="L56" s="22">
        <v>0</v>
      </c>
      <c r="M56" s="20">
        <f t="shared" si="4"/>
        <v>0</v>
      </c>
      <c r="N56" s="20">
        <v>0</v>
      </c>
      <c r="O56" s="20">
        <f t="shared" si="5"/>
        <v>0</v>
      </c>
      <c r="P56" s="20">
        <v>0</v>
      </c>
      <c r="Q56" s="20">
        <f t="shared" si="6"/>
        <v>0</v>
      </c>
      <c r="R56" s="20">
        <v>0</v>
      </c>
      <c r="S56" s="20">
        <f t="shared" si="7"/>
        <v>0</v>
      </c>
      <c r="T56" s="20">
        <v>0</v>
      </c>
      <c r="U56" s="20">
        <f t="shared" si="8"/>
        <v>0</v>
      </c>
      <c r="V56" s="20">
        <v>0</v>
      </c>
      <c r="W56" s="20">
        <f t="shared" si="13"/>
        <v>0</v>
      </c>
      <c r="X56" s="20">
        <v>0</v>
      </c>
      <c r="Y56" s="20">
        <f t="shared" si="9"/>
        <v>0</v>
      </c>
      <c r="Z56" s="20">
        <v>0</v>
      </c>
      <c r="AA56" s="20">
        <f t="shared" si="10"/>
        <v>0</v>
      </c>
      <c r="AB56" s="20">
        <v>0</v>
      </c>
      <c r="AC56" s="20">
        <v>0</v>
      </c>
      <c r="AD56" s="20">
        <f t="shared" si="11"/>
        <v>0</v>
      </c>
      <c r="AE56" s="20">
        <v>0</v>
      </c>
      <c r="AF56" s="20">
        <f t="shared" si="12"/>
        <v>0</v>
      </c>
      <c r="AG56" s="20" t="s">
        <v>283</v>
      </c>
    </row>
    <row r="57" spans="1:33" x14ac:dyDescent="0.25">
      <c r="A57" s="2" t="s">
        <v>284</v>
      </c>
      <c r="B57" s="21">
        <v>-4.4866875169607203</v>
      </c>
      <c r="C57" s="21">
        <f t="shared" si="1"/>
        <v>-0.33066887000000017</v>
      </c>
      <c r="E57" s="2" t="s">
        <v>284</v>
      </c>
      <c r="F57" s="20">
        <v>-0.33066887000000017</v>
      </c>
      <c r="G57" s="68">
        <v>0</v>
      </c>
      <c r="H57" s="20">
        <v>0</v>
      </c>
      <c r="I57" s="20">
        <f t="shared" si="2"/>
        <v>-0.33066887000000017</v>
      </c>
      <c r="J57" s="22">
        <v>0</v>
      </c>
      <c r="K57" s="20">
        <f t="shared" si="3"/>
        <v>-0.33066887000000017</v>
      </c>
      <c r="L57" s="22">
        <v>0</v>
      </c>
      <c r="M57" s="20">
        <f t="shared" si="4"/>
        <v>-0.33066887000000017</v>
      </c>
      <c r="N57" s="20">
        <v>0</v>
      </c>
      <c r="O57" s="20">
        <f t="shared" si="5"/>
        <v>-0.33066887000000017</v>
      </c>
      <c r="P57" s="20">
        <v>0</v>
      </c>
      <c r="Q57" s="20">
        <f t="shared" si="6"/>
        <v>-0.33066887000000017</v>
      </c>
      <c r="R57" s="20">
        <v>0</v>
      </c>
      <c r="S57" s="20">
        <f t="shared" si="7"/>
        <v>-0.33066887000000017</v>
      </c>
      <c r="T57" s="20">
        <v>0</v>
      </c>
      <c r="U57" s="20">
        <f t="shared" si="8"/>
        <v>-0.33066887000000017</v>
      </c>
      <c r="V57" s="20">
        <v>0</v>
      </c>
      <c r="W57" s="20">
        <f t="shared" si="13"/>
        <v>-0.33066887000000017</v>
      </c>
      <c r="X57" s="20">
        <v>0</v>
      </c>
      <c r="Y57" s="20">
        <f t="shared" si="9"/>
        <v>-0.33066887000000017</v>
      </c>
      <c r="Z57" s="20">
        <v>0</v>
      </c>
      <c r="AA57" s="20">
        <f t="shared" si="10"/>
        <v>-0.33066887000000017</v>
      </c>
      <c r="AB57" s="20">
        <v>0</v>
      </c>
      <c r="AC57" s="20">
        <v>0</v>
      </c>
      <c r="AD57" s="20">
        <f t="shared" si="11"/>
        <v>-0.33066887000000017</v>
      </c>
      <c r="AE57" s="20">
        <v>0</v>
      </c>
      <c r="AF57" s="20">
        <f t="shared" si="12"/>
        <v>-0.33066887000000017</v>
      </c>
      <c r="AG57" s="20" t="s">
        <v>284</v>
      </c>
    </row>
    <row r="58" spans="1:33" x14ac:dyDescent="0.25">
      <c r="A58" s="2" t="s">
        <v>285</v>
      </c>
      <c r="B58" s="21">
        <v>0</v>
      </c>
      <c r="C58" s="21">
        <f t="shared" si="1"/>
        <v>0</v>
      </c>
      <c r="E58" s="2" t="s">
        <v>285</v>
      </c>
      <c r="F58" s="20">
        <v>0</v>
      </c>
      <c r="G58" s="68">
        <v>0</v>
      </c>
      <c r="H58" s="20">
        <v>0</v>
      </c>
      <c r="I58" s="20">
        <f t="shared" si="2"/>
        <v>0</v>
      </c>
      <c r="J58" s="22">
        <v>0</v>
      </c>
      <c r="K58" s="20">
        <f t="shared" si="3"/>
        <v>0</v>
      </c>
      <c r="L58" s="22">
        <v>0</v>
      </c>
      <c r="M58" s="20">
        <f t="shared" si="4"/>
        <v>0</v>
      </c>
      <c r="N58" s="20">
        <v>0</v>
      </c>
      <c r="O58" s="20">
        <f t="shared" si="5"/>
        <v>0</v>
      </c>
      <c r="P58" s="20">
        <v>0</v>
      </c>
      <c r="Q58" s="20">
        <f t="shared" si="6"/>
        <v>0</v>
      </c>
      <c r="R58" s="20">
        <v>0</v>
      </c>
      <c r="S58" s="20">
        <f t="shared" si="7"/>
        <v>0</v>
      </c>
      <c r="T58" s="20">
        <v>0</v>
      </c>
      <c r="U58" s="20">
        <f t="shared" si="8"/>
        <v>0</v>
      </c>
      <c r="V58" s="20">
        <v>0</v>
      </c>
      <c r="W58" s="20">
        <f t="shared" si="13"/>
        <v>0</v>
      </c>
      <c r="X58" s="20">
        <v>0</v>
      </c>
      <c r="Y58" s="20">
        <f t="shared" si="9"/>
        <v>0</v>
      </c>
      <c r="Z58" s="20">
        <v>0</v>
      </c>
      <c r="AA58" s="20">
        <f t="shared" si="10"/>
        <v>0</v>
      </c>
      <c r="AB58" s="20">
        <v>0</v>
      </c>
      <c r="AC58" s="20">
        <v>0</v>
      </c>
      <c r="AD58" s="20">
        <f t="shared" si="11"/>
        <v>0</v>
      </c>
      <c r="AE58" s="20">
        <v>0</v>
      </c>
      <c r="AF58" s="20">
        <f t="shared" si="12"/>
        <v>0</v>
      </c>
      <c r="AG58" s="20" t="s">
        <v>285</v>
      </c>
    </row>
    <row r="59" spans="1:33" x14ac:dyDescent="0.25">
      <c r="A59" s="2" t="s">
        <v>286</v>
      </c>
      <c r="B59" s="21">
        <v>0</v>
      </c>
      <c r="C59" s="21">
        <f t="shared" si="1"/>
        <v>0</v>
      </c>
      <c r="E59" s="2" t="s">
        <v>286</v>
      </c>
      <c r="F59" s="20">
        <v>0</v>
      </c>
      <c r="G59" s="68">
        <v>0</v>
      </c>
      <c r="H59" s="20">
        <v>0</v>
      </c>
      <c r="I59" s="20">
        <f t="shared" si="2"/>
        <v>0</v>
      </c>
      <c r="J59" s="22">
        <v>0</v>
      </c>
      <c r="K59" s="20">
        <f t="shared" si="3"/>
        <v>0</v>
      </c>
      <c r="L59" s="22">
        <v>0</v>
      </c>
      <c r="M59" s="20">
        <f t="shared" si="4"/>
        <v>0</v>
      </c>
      <c r="N59" s="20">
        <v>0</v>
      </c>
      <c r="O59" s="20">
        <f t="shared" si="5"/>
        <v>0</v>
      </c>
      <c r="P59" s="20">
        <v>0</v>
      </c>
      <c r="Q59" s="20">
        <f t="shared" si="6"/>
        <v>0</v>
      </c>
      <c r="R59" s="20">
        <v>0</v>
      </c>
      <c r="S59" s="20">
        <f t="shared" si="7"/>
        <v>0</v>
      </c>
      <c r="T59" s="20">
        <v>0</v>
      </c>
      <c r="U59" s="20">
        <f t="shared" si="8"/>
        <v>0</v>
      </c>
      <c r="V59" s="20">
        <v>0</v>
      </c>
      <c r="W59" s="20">
        <f t="shared" si="13"/>
        <v>0</v>
      </c>
      <c r="X59" s="20">
        <v>0</v>
      </c>
      <c r="Y59" s="20">
        <f t="shared" si="9"/>
        <v>0</v>
      </c>
      <c r="Z59" s="20">
        <v>0</v>
      </c>
      <c r="AA59" s="20">
        <f t="shared" si="10"/>
        <v>0</v>
      </c>
      <c r="AB59" s="20">
        <v>0</v>
      </c>
      <c r="AC59" s="20">
        <v>0</v>
      </c>
      <c r="AD59" s="20">
        <f t="shared" si="11"/>
        <v>0</v>
      </c>
      <c r="AE59" s="20">
        <v>0</v>
      </c>
      <c r="AF59" s="20">
        <f t="shared" si="12"/>
        <v>0</v>
      </c>
      <c r="AG59" s="20" t="s">
        <v>286</v>
      </c>
    </row>
    <row r="60" spans="1:33" x14ac:dyDescent="0.25">
      <c r="A60" s="2" t="s">
        <v>287</v>
      </c>
      <c r="B60" s="21">
        <v>0</v>
      </c>
      <c r="C60" s="21">
        <f t="shared" si="1"/>
        <v>0</v>
      </c>
      <c r="E60" s="2" t="s">
        <v>287</v>
      </c>
      <c r="F60" s="20">
        <v>0</v>
      </c>
      <c r="G60" s="68">
        <v>0</v>
      </c>
      <c r="H60" s="20">
        <v>0</v>
      </c>
      <c r="I60" s="20">
        <f t="shared" si="2"/>
        <v>0</v>
      </c>
      <c r="J60" s="22">
        <v>0</v>
      </c>
      <c r="K60" s="20">
        <f t="shared" si="3"/>
        <v>0</v>
      </c>
      <c r="L60" s="22">
        <v>0</v>
      </c>
      <c r="M60" s="20">
        <f t="shared" si="4"/>
        <v>0</v>
      </c>
      <c r="N60" s="20">
        <v>0</v>
      </c>
      <c r="O60" s="20">
        <f t="shared" si="5"/>
        <v>0</v>
      </c>
      <c r="P60" s="20">
        <v>0</v>
      </c>
      <c r="Q60" s="20">
        <f t="shared" si="6"/>
        <v>0</v>
      </c>
      <c r="R60" s="20">
        <v>0</v>
      </c>
      <c r="S60" s="20">
        <f t="shared" si="7"/>
        <v>0</v>
      </c>
      <c r="T60" s="20">
        <v>0</v>
      </c>
      <c r="U60" s="20">
        <f t="shared" si="8"/>
        <v>0</v>
      </c>
      <c r="V60" s="20">
        <v>0</v>
      </c>
      <c r="W60" s="20">
        <f t="shared" si="13"/>
        <v>0</v>
      </c>
      <c r="X60" s="20">
        <v>0</v>
      </c>
      <c r="Y60" s="20">
        <f t="shared" si="9"/>
        <v>0</v>
      </c>
      <c r="Z60" s="20">
        <v>0</v>
      </c>
      <c r="AA60" s="20">
        <f t="shared" si="10"/>
        <v>0</v>
      </c>
      <c r="AB60" s="20">
        <v>0</v>
      </c>
      <c r="AC60" s="20">
        <v>0</v>
      </c>
      <c r="AD60" s="20">
        <f t="shared" si="11"/>
        <v>0</v>
      </c>
      <c r="AE60" s="20">
        <v>0</v>
      </c>
      <c r="AF60" s="20">
        <f t="shared" si="12"/>
        <v>0</v>
      </c>
      <c r="AG60" s="20" t="s">
        <v>287</v>
      </c>
    </row>
    <row r="61" spans="1:33" x14ac:dyDescent="0.25">
      <c r="A61" s="2" t="s">
        <v>288</v>
      </c>
      <c r="B61" s="21">
        <v>0</v>
      </c>
      <c r="C61" s="21">
        <f t="shared" si="1"/>
        <v>0</v>
      </c>
      <c r="E61" s="2" t="s">
        <v>288</v>
      </c>
      <c r="F61" s="20">
        <v>0</v>
      </c>
      <c r="G61" s="68">
        <v>0</v>
      </c>
      <c r="H61" s="20">
        <v>0</v>
      </c>
      <c r="I61" s="20">
        <f t="shared" si="2"/>
        <v>0</v>
      </c>
      <c r="J61" s="22">
        <v>0</v>
      </c>
      <c r="K61" s="20">
        <f t="shared" si="3"/>
        <v>0</v>
      </c>
      <c r="L61" s="22">
        <v>0</v>
      </c>
      <c r="M61" s="20">
        <f t="shared" si="4"/>
        <v>0</v>
      </c>
      <c r="N61" s="20">
        <v>0</v>
      </c>
      <c r="O61" s="20">
        <f t="shared" si="5"/>
        <v>0</v>
      </c>
      <c r="P61" s="20">
        <v>0</v>
      </c>
      <c r="Q61" s="20">
        <f t="shared" si="6"/>
        <v>0</v>
      </c>
      <c r="R61" s="20">
        <v>0</v>
      </c>
      <c r="S61" s="20">
        <f t="shared" si="7"/>
        <v>0</v>
      </c>
      <c r="T61" s="20">
        <v>0</v>
      </c>
      <c r="U61" s="20">
        <f t="shared" si="8"/>
        <v>0</v>
      </c>
      <c r="V61" s="20">
        <v>0</v>
      </c>
      <c r="W61" s="20">
        <f t="shared" si="13"/>
        <v>0</v>
      </c>
      <c r="X61" s="20">
        <v>0</v>
      </c>
      <c r="Y61" s="20">
        <f t="shared" si="9"/>
        <v>0</v>
      </c>
      <c r="Z61" s="20">
        <v>0</v>
      </c>
      <c r="AA61" s="20">
        <f t="shared" si="10"/>
        <v>0</v>
      </c>
      <c r="AB61" s="20">
        <v>1</v>
      </c>
      <c r="AC61" s="20">
        <v>0</v>
      </c>
      <c r="AD61" s="20">
        <f t="shared" si="11"/>
        <v>-8.7929687725447375E-2</v>
      </c>
      <c r="AE61" s="20">
        <v>0</v>
      </c>
      <c r="AF61" s="20">
        <f t="shared" si="12"/>
        <v>-8.7929687725447375E-2</v>
      </c>
      <c r="AG61" s="20" t="s">
        <v>288</v>
      </c>
    </row>
    <row r="62" spans="1:33" x14ac:dyDescent="0.25">
      <c r="A62" s="2" t="s">
        <v>289</v>
      </c>
      <c r="B62" s="21">
        <v>0</v>
      </c>
      <c r="C62" s="21">
        <f t="shared" si="1"/>
        <v>0</v>
      </c>
      <c r="E62" s="2" t="s">
        <v>289</v>
      </c>
      <c r="F62" s="20">
        <v>0</v>
      </c>
      <c r="G62" s="68">
        <v>0</v>
      </c>
      <c r="H62" s="20">
        <v>0</v>
      </c>
      <c r="I62" s="20">
        <f t="shared" si="2"/>
        <v>0</v>
      </c>
      <c r="J62" s="22">
        <v>0</v>
      </c>
      <c r="K62" s="20">
        <f t="shared" si="3"/>
        <v>0</v>
      </c>
      <c r="L62" s="22">
        <v>0</v>
      </c>
      <c r="M62" s="20">
        <f t="shared" si="4"/>
        <v>0</v>
      </c>
      <c r="N62" s="20">
        <v>0</v>
      </c>
      <c r="O62" s="20">
        <f t="shared" si="5"/>
        <v>0</v>
      </c>
      <c r="P62" s="20">
        <v>0</v>
      </c>
      <c r="Q62" s="20">
        <f t="shared" si="6"/>
        <v>0</v>
      </c>
      <c r="R62" s="20">
        <v>0</v>
      </c>
      <c r="S62" s="20">
        <f t="shared" si="7"/>
        <v>0</v>
      </c>
      <c r="T62" s="20">
        <v>0</v>
      </c>
      <c r="U62" s="20">
        <f t="shared" si="8"/>
        <v>0</v>
      </c>
      <c r="V62" s="20">
        <v>0</v>
      </c>
      <c r="W62" s="20">
        <f t="shared" si="13"/>
        <v>0</v>
      </c>
      <c r="X62" s="20">
        <v>0</v>
      </c>
      <c r="Y62" s="20">
        <f t="shared" si="9"/>
        <v>0</v>
      </c>
      <c r="Z62" s="20">
        <v>0</v>
      </c>
      <c r="AA62" s="20">
        <f t="shared" si="10"/>
        <v>0</v>
      </c>
      <c r="AB62" s="20">
        <v>0</v>
      </c>
      <c r="AC62" s="20">
        <v>0</v>
      </c>
      <c r="AD62" s="20">
        <f t="shared" si="11"/>
        <v>0</v>
      </c>
      <c r="AE62" s="20">
        <v>0</v>
      </c>
      <c r="AF62" s="20">
        <f t="shared" si="12"/>
        <v>0</v>
      </c>
      <c r="AG62" s="20" t="s">
        <v>289</v>
      </c>
    </row>
    <row r="63" spans="1:33" x14ac:dyDescent="0.25">
      <c r="A63" s="2" t="s">
        <v>290</v>
      </c>
      <c r="B63" s="21">
        <v>4.1562503200659702</v>
      </c>
      <c r="C63" s="21">
        <f t="shared" si="1"/>
        <v>0.30631564858885746</v>
      </c>
      <c r="E63" s="122" t="s">
        <v>290</v>
      </c>
      <c r="F63" s="20">
        <v>0.30631564858885746</v>
      </c>
      <c r="G63" s="68">
        <v>0</v>
      </c>
      <c r="H63" s="20">
        <v>0</v>
      </c>
      <c r="I63" s="20">
        <f t="shared" si="2"/>
        <v>0.30631564858885746</v>
      </c>
      <c r="J63" s="22">
        <v>0</v>
      </c>
      <c r="K63" s="20">
        <f t="shared" si="3"/>
        <v>0.30631564858885746</v>
      </c>
      <c r="L63" s="22">
        <v>0</v>
      </c>
      <c r="M63" s="20">
        <f t="shared" si="4"/>
        <v>0.30631564858885746</v>
      </c>
      <c r="N63" s="20">
        <v>0</v>
      </c>
      <c r="O63" s="20">
        <f t="shared" si="5"/>
        <v>0.30631564858885746</v>
      </c>
      <c r="P63" s="20">
        <v>0</v>
      </c>
      <c r="Q63" s="20">
        <f t="shared" si="6"/>
        <v>0.30631564858885746</v>
      </c>
      <c r="R63" s="20">
        <v>0</v>
      </c>
      <c r="S63" s="20">
        <f t="shared" si="7"/>
        <v>0.30631564858885746</v>
      </c>
      <c r="T63" s="20">
        <v>0</v>
      </c>
      <c r="U63" s="20">
        <f t="shared" si="8"/>
        <v>0.30631564858885746</v>
      </c>
      <c r="V63" s="20">
        <v>0</v>
      </c>
      <c r="W63" s="20">
        <f t="shared" si="13"/>
        <v>0.30631564858885746</v>
      </c>
      <c r="X63" s="20">
        <v>0</v>
      </c>
      <c r="Y63" s="20">
        <f t="shared" si="9"/>
        <v>0.30631564858885746</v>
      </c>
      <c r="Z63" s="20">
        <v>0</v>
      </c>
      <c r="AA63" s="20">
        <f t="shared" si="10"/>
        <v>0.30631564858885746</v>
      </c>
      <c r="AB63" s="20">
        <v>0</v>
      </c>
      <c r="AC63" s="20">
        <v>0</v>
      </c>
      <c r="AD63" s="20">
        <f t="shared" si="11"/>
        <v>0.30631564858885746</v>
      </c>
      <c r="AE63" s="20">
        <v>0</v>
      </c>
      <c r="AF63" s="20">
        <f t="shared" si="12"/>
        <v>0.30631564858885746</v>
      </c>
      <c r="AG63" s="20" t="s">
        <v>290</v>
      </c>
    </row>
    <row r="64" spans="1:33" x14ac:dyDescent="0.25">
      <c r="A64" s="2" t="s">
        <v>291</v>
      </c>
      <c r="B64" s="21">
        <v>-4.1562503200659702</v>
      </c>
      <c r="C64" s="21">
        <f t="shared" si="1"/>
        <v>-0.30631564858885746</v>
      </c>
      <c r="E64" s="122" t="s">
        <v>291</v>
      </c>
      <c r="F64" s="20">
        <v>-0.30631564858885746</v>
      </c>
      <c r="G64" s="68">
        <v>0</v>
      </c>
      <c r="H64" s="20">
        <v>0</v>
      </c>
      <c r="I64" s="20">
        <f t="shared" si="2"/>
        <v>-0.30631564858885746</v>
      </c>
      <c r="J64" s="22">
        <v>0</v>
      </c>
      <c r="K64" s="20">
        <f t="shared" si="3"/>
        <v>-0.30631564858885746</v>
      </c>
      <c r="L64" s="22">
        <v>0</v>
      </c>
      <c r="M64" s="20">
        <f t="shared" si="4"/>
        <v>-0.30631564858885746</v>
      </c>
      <c r="N64" s="20">
        <v>0</v>
      </c>
      <c r="O64" s="20">
        <f t="shared" si="5"/>
        <v>-0.30631564858885746</v>
      </c>
      <c r="P64" s="20">
        <v>0</v>
      </c>
      <c r="Q64" s="20">
        <f t="shared" si="6"/>
        <v>-0.30631564858885746</v>
      </c>
      <c r="R64" s="20">
        <v>0</v>
      </c>
      <c r="S64" s="20">
        <f t="shared" si="7"/>
        <v>-0.30631564858885746</v>
      </c>
      <c r="T64" s="20">
        <v>0</v>
      </c>
      <c r="U64" s="20">
        <f t="shared" si="8"/>
        <v>-0.30631564858885746</v>
      </c>
      <c r="V64" s="20">
        <v>0</v>
      </c>
      <c r="W64" s="20">
        <f t="shared" si="13"/>
        <v>-0.30631564858885746</v>
      </c>
      <c r="X64" s="20">
        <v>0</v>
      </c>
      <c r="Y64" s="20">
        <f t="shared" si="9"/>
        <v>-0.30631564858885746</v>
      </c>
      <c r="Z64" s="20">
        <v>0</v>
      </c>
      <c r="AA64" s="20">
        <f t="shared" si="10"/>
        <v>-0.30631564858885746</v>
      </c>
      <c r="AB64" s="20">
        <v>0</v>
      </c>
      <c r="AC64" s="20">
        <v>0</v>
      </c>
      <c r="AD64" s="20">
        <f t="shared" si="11"/>
        <v>-0.30631564858885746</v>
      </c>
      <c r="AE64" s="20">
        <v>0</v>
      </c>
      <c r="AF64" s="20">
        <f t="shared" si="12"/>
        <v>-0.30631564858885746</v>
      </c>
      <c r="AG64" s="20" t="s">
        <v>291</v>
      </c>
    </row>
    <row r="65" spans="1:33" x14ac:dyDescent="0.25">
      <c r="A65" s="2" t="s">
        <v>292</v>
      </c>
      <c r="B65" s="21">
        <v>0</v>
      </c>
      <c r="C65" s="21">
        <f t="shared" si="1"/>
        <v>0</v>
      </c>
      <c r="E65" s="2" t="s">
        <v>292</v>
      </c>
      <c r="F65" s="20">
        <v>0</v>
      </c>
      <c r="G65" s="68">
        <v>0</v>
      </c>
      <c r="H65" s="20">
        <v>0</v>
      </c>
      <c r="I65" s="20">
        <f t="shared" si="2"/>
        <v>0</v>
      </c>
      <c r="J65" s="22">
        <v>0</v>
      </c>
      <c r="K65" s="20">
        <f t="shared" si="3"/>
        <v>0</v>
      </c>
      <c r="L65" s="22">
        <v>0</v>
      </c>
      <c r="M65" s="20">
        <f t="shared" si="4"/>
        <v>0</v>
      </c>
      <c r="N65" s="20">
        <v>0</v>
      </c>
      <c r="O65" s="20">
        <f t="shared" si="5"/>
        <v>0</v>
      </c>
      <c r="P65" s="20">
        <v>0</v>
      </c>
      <c r="Q65" s="20">
        <f t="shared" si="6"/>
        <v>0</v>
      </c>
      <c r="R65" s="20">
        <v>0</v>
      </c>
      <c r="S65" s="20">
        <f t="shared" si="7"/>
        <v>0</v>
      </c>
      <c r="T65" s="20">
        <v>0</v>
      </c>
      <c r="U65" s="20">
        <f t="shared" si="8"/>
        <v>0</v>
      </c>
      <c r="V65" s="20">
        <v>0</v>
      </c>
      <c r="W65" s="20">
        <f t="shared" si="13"/>
        <v>0</v>
      </c>
      <c r="X65" s="20">
        <v>0</v>
      </c>
      <c r="Y65" s="20">
        <f t="shared" si="9"/>
        <v>0</v>
      </c>
      <c r="Z65" s="20">
        <v>0</v>
      </c>
      <c r="AA65" s="20">
        <f t="shared" si="10"/>
        <v>0</v>
      </c>
      <c r="AB65" s="20">
        <v>0</v>
      </c>
      <c r="AC65" s="20">
        <v>0</v>
      </c>
      <c r="AD65" s="20">
        <f t="shared" si="11"/>
        <v>0</v>
      </c>
      <c r="AE65" s="20">
        <v>0</v>
      </c>
      <c r="AF65" s="20">
        <f t="shared" si="12"/>
        <v>0</v>
      </c>
      <c r="AG65" s="20" t="s">
        <v>292</v>
      </c>
    </row>
    <row r="66" spans="1:33" x14ac:dyDescent="0.25">
      <c r="A66" s="2" t="s">
        <v>293</v>
      </c>
      <c r="B66" s="21">
        <v>-6.48909577025875</v>
      </c>
      <c r="C66" s="21">
        <f t="shared" si="1"/>
        <v>-0.47824635826806278</v>
      </c>
      <c r="E66" s="2" t="s">
        <v>293</v>
      </c>
      <c r="F66" s="20">
        <v>-0.47824635826806278</v>
      </c>
      <c r="G66" s="68">
        <v>0</v>
      </c>
      <c r="H66" s="20">
        <v>0</v>
      </c>
      <c r="I66" s="20">
        <f t="shared" si="2"/>
        <v>-0.47824635826806278</v>
      </c>
      <c r="J66" s="22">
        <v>0</v>
      </c>
      <c r="K66" s="20">
        <f t="shared" si="3"/>
        <v>-0.47824635826806278</v>
      </c>
      <c r="L66" s="22">
        <v>0</v>
      </c>
      <c r="M66" s="20">
        <f t="shared" si="4"/>
        <v>-0.47824635826806278</v>
      </c>
      <c r="N66" s="20">
        <v>-2</v>
      </c>
      <c r="O66" s="20">
        <f t="shared" si="5"/>
        <v>-0.71129525826804485</v>
      </c>
      <c r="P66" s="20">
        <v>0</v>
      </c>
      <c r="Q66" s="20">
        <f t="shared" si="6"/>
        <v>-0.71129525826804485</v>
      </c>
      <c r="R66" s="20">
        <v>0</v>
      </c>
      <c r="S66" s="20">
        <f t="shared" si="7"/>
        <v>-0.71129525826804485</v>
      </c>
      <c r="T66" s="20">
        <v>0</v>
      </c>
      <c r="U66" s="20">
        <f t="shared" si="8"/>
        <v>-0.71129525826804485</v>
      </c>
      <c r="V66" s="20">
        <v>0</v>
      </c>
      <c r="W66" s="20">
        <f t="shared" si="13"/>
        <v>-0.71129525826804485</v>
      </c>
      <c r="X66" s="20">
        <v>0</v>
      </c>
      <c r="Y66" s="20">
        <f t="shared" si="9"/>
        <v>-0.71129525826804485</v>
      </c>
      <c r="Z66" s="20">
        <v>0</v>
      </c>
      <c r="AA66" s="20">
        <f t="shared" si="10"/>
        <v>-0.71129525826804485</v>
      </c>
      <c r="AB66" s="20">
        <v>0</v>
      </c>
      <c r="AC66" s="20">
        <v>0</v>
      </c>
      <c r="AD66" s="20">
        <f t="shared" si="11"/>
        <v>-0.71129525826804485</v>
      </c>
      <c r="AE66" s="20">
        <v>0</v>
      </c>
      <c r="AF66" s="20">
        <f t="shared" si="12"/>
        <v>-0.71129525826804485</v>
      </c>
      <c r="AG66" s="20" t="s">
        <v>293</v>
      </c>
    </row>
    <row r="67" spans="1:33" x14ac:dyDescent="0.25">
      <c r="A67" s="2" t="s">
        <v>294</v>
      </c>
      <c r="B67" s="21">
        <v>0</v>
      </c>
      <c r="C67" s="21">
        <f t="shared" si="1"/>
        <v>0</v>
      </c>
      <c r="E67" s="2" t="s">
        <v>294</v>
      </c>
      <c r="F67" s="20">
        <v>0</v>
      </c>
      <c r="G67" s="68">
        <v>0</v>
      </c>
      <c r="H67" s="20">
        <v>0</v>
      </c>
      <c r="I67" s="20">
        <f t="shared" si="2"/>
        <v>0</v>
      </c>
      <c r="J67" s="22">
        <v>0</v>
      </c>
      <c r="K67" s="20">
        <f t="shared" si="3"/>
        <v>0</v>
      </c>
      <c r="L67" s="22">
        <v>0</v>
      </c>
      <c r="M67" s="20">
        <f t="shared" si="4"/>
        <v>0</v>
      </c>
      <c r="N67" s="20">
        <v>0</v>
      </c>
      <c r="O67" s="20">
        <f t="shared" si="5"/>
        <v>0</v>
      </c>
      <c r="P67" s="20">
        <v>0</v>
      </c>
      <c r="Q67" s="20">
        <f t="shared" si="6"/>
        <v>0</v>
      </c>
      <c r="R67" s="20">
        <v>0</v>
      </c>
      <c r="S67" s="20">
        <f t="shared" si="7"/>
        <v>0</v>
      </c>
      <c r="T67" s="20">
        <v>0</v>
      </c>
      <c r="U67" s="20">
        <f t="shared" si="8"/>
        <v>0</v>
      </c>
      <c r="V67" s="20">
        <v>0</v>
      </c>
      <c r="W67" s="20">
        <f t="shared" si="13"/>
        <v>0</v>
      </c>
      <c r="X67" s="20">
        <v>0</v>
      </c>
      <c r="Y67" s="20">
        <f t="shared" si="9"/>
        <v>0</v>
      </c>
      <c r="Z67" s="20">
        <v>0</v>
      </c>
      <c r="AA67" s="20">
        <f t="shared" si="10"/>
        <v>0</v>
      </c>
      <c r="AB67" s="20">
        <v>0</v>
      </c>
      <c r="AC67" s="20">
        <v>0</v>
      </c>
      <c r="AD67" s="20">
        <f t="shared" si="11"/>
        <v>0</v>
      </c>
      <c r="AE67" s="20">
        <v>0</v>
      </c>
      <c r="AF67" s="20">
        <f t="shared" si="12"/>
        <v>0</v>
      </c>
      <c r="AG67" s="20" t="s">
        <v>294</v>
      </c>
    </row>
    <row r="68" spans="1:33" x14ac:dyDescent="0.25">
      <c r="A68" s="2" t="s">
        <v>295</v>
      </c>
      <c r="B68" s="21">
        <v>0</v>
      </c>
      <c r="C68" s="21">
        <f t="shared" si="1"/>
        <v>0</v>
      </c>
      <c r="E68" s="2" t="s">
        <v>295</v>
      </c>
      <c r="F68" s="20">
        <v>0</v>
      </c>
      <c r="G68" s="68">
        <v>0</v>
      </c>
      <c r="H68" s="20">
        <v>0</v>
      </c>
      <c r="I68" s="20">
        <f t="shared" si="2"/>
        <v>0</v>
      </c>
      <c r="J68" s="22">
        <v>0</v>
      </c>
      <c r="K68" s="20">
        <f t="shared" si="3"/>
        <v>0</v>
      </c>
      <c r="L68" s="22">
        <v>0</v>
      </c>
      <c r="M68" s="20">
        <f t="shared" si="4"/>
        <v>0</v>
      </c>
      <c r="N68" s="20">
        <v>0</v>
      </c>
      <c r="O68" s="20">
        <f t="shared" si="5"/>
        <v>0</v>
      </c>
      <c r="P68" s="20">
        <v>0</v>
      </c>
      <c r="Q68" s="20">
        <f t="shared" si="6"/>
        <v>0</v>
      </c>
      <c r="R68" s="20">
        <v>0</v>
      </c>
      <c r="S68" s="20">
        <f t="shared" si="7"/>
        <v>0</v>
      </c>
      <c r="T68" s="20">
        <v>0</v>
      </c>
      <c r="U68" s="20">
        <f t="shared" si="8"/>
        <v>0</v>
      </c>
      <c r="V68" s="20">
        <v>0</v>
      </c>
      <c r="W68" s="20">
        <f t="shared" ref="W68:W99" si="14">U68-V68*$AK$11</f>
        <v>0</v>
      </c>
      <c r="X68" s="20">
        <v>0</v>
      </c>
      <c r="Y68" s="20">
        <f t="shared" si="9"/>
        <v>0</v>
      </c>
      <c r="Z68" s="20">
        <v>0</v>
      </c>
      <c r="AA68" s="20">
        <f t="shared" si="10"/>
        <v>0</v>
      </c>
      <c r="AB68" s="20">
        <v>0</v>
      </c>
      <c r="AC68" s="20">
        <v>0</v>
      </c>
      <c r="AD68" s="20">
        <f t="shared" si="11"/>
        <v>0</v>
      </c>
      <c r="AE68" s="20">
        <v>0</v>
      </c>
      <c r="AF68" s="20">
        <f t="shared" si="12"/>
        <v>0</v>
      </c>
      <c r="AG68" s="20" t="s">
        <v>295</v>
      </c>
    </row>
    <row r="69" spans="1:33" x14ac:dyDescent="0.25">
      <c r="A69" s="2" t="s">
        <v>296</v>
      </c>
      <c r="B69" s="21">
        <v>-5.7072114031373404</v>
      </c>
      <c r="C69" s="21">
        <f t="shared" ref="C69:C132" si="15">B69/$B$137</f>
        <v>-0.42062148041121578</v>
      </c>
      <c r="E69" s="38" t="s">
        <v>296</v>
      </c>
      <c r="F69" s="20">
        <v>-0.42062148041121578</v>
      </c>
      <c r="G69" s="68">
        <v>0</v>
      </c>
      <c r="H69" s="20">
        <v>0</v>
      </c>
      <c r="I69" s="20">
        <f t="shared" ref="I69:I132" si="16">F69-G69*$F$78-H69*$F$41</f>
        <v>-0.42062148041121578</v>
      </c>
      <c r="J69" s="22">
        <v>-1</v>
      </c>
      <c r="K69" s="20">
        <f t="shared" ref="K69:K132" si="17">I69-J69*$I$112</f>
        <v>-0.30074362020560519</v>
      </c>
      <c r="L69" s="22">
        <v>0</v>
      </c>
      <c r="M69" s="20">
        <f t="shared" ref="M69:M132" si="18">K69-L69*$K$136</f>
        <v>-0.30074362020560519</v>
      </c>
      <c r="N69" s="20">
        <v>0</v>
      </c>
      <c r="O69" s="20">
        <f t="shared" ref="O69:O132" si="19">M69-N69*$K$85</f>
        <v>-0.30074362020560519</v>
      </c>
      <c r="P69" s="20">
        <v>0</v>
      </c>
      <c r="Q69" s="20">
        <f t="shared" ref="Q69:Q132" si="20">O69-P69*$O$42</f>
        <v>-0.30074362020560519</v>
      </c>
      <c r="R69" s="20">
        <v>0</v>
      </c>
      <c r="S69" s="20">
        <f t="shared" ref="S69:S132" si="21">Q69-R69*$Q$127</f>
        <v>-0.30074362020560519</v>
      </c>
      <c r="T69" s="20">
        <v>-1</v>
      </c>
      <c r="U69" s="20">
        <f t="shared" ref="U69:U132" si="22">S69-T69*$S$125</f>
        <v>-0.27208983772544737</v>
      </c>
      <c r="V69" s="20">
        <v>0</v>
      </c>
      <c r="W69" s="20">
        <f t="shared" si="14"/>
        <v>-0.27208983772544737</v>
      </c>
      <c r="X69" s="20">
        <v>0</v>
      </c>
      <c r="Y69" s="20">
        <f t="shared" ref="Y69:Y132" si="23">W69+X69*$W$96</f>
        <v>-0.27208983772544737</v>
      </c>
      <c r="Z69" s="20">
        <v>0</v>
      </c>
      <c r="AA69" s="20">
        <f t="shared" ref="AA69:AA132" si="24">Y69+Z69*$Y$104</f>
        <v>-0.27208983772544737</v>
      </c>
      <c r="AB69" s="39">
        <v>-1</v>
      </c>
      <c r="AC69" s="39">
        <v>0</v>
      </c>
      <c r="AD69" s="39">
        <f t="shared" ref="AD69:AD132" si="25">AA69-AB69*$AL$6+AC69*$AL$9</f>
        <v>-0.18416014999999999</v>
      </c>
      <c r="AE69" s="20">
        <v>0</v>
      </c>
      <c r="AF69" s="20">
        <f t="shared" ref="AF69:AF132" si="26">AD69+AE69*$AM$10</f>
        <v>-0.18416014999999999</v>
      </c>
      <c r="AG69" s="39" t="s">
        <v>296</v>
      </c>
    </row>
    <row r="70" spans="1:33" x14ac:dyDescent="0.25">
      <c r="A70" s="2" t="s">
        <v>297</v>
      </c>
      <c r="B70" s="21">
        <v>0</v>
      </c>
      <c r="C70" s="21">
        <f t="shared" si="15"/>
        <v>0</v>
      </c>
      <c r="E70" s="2" t="s">
        <v>297</v>
      </c>
      <c r="F70" s="20">
        <v>0</v>
      </c>
      <c r="G70" s="68">
        <v>0</v>
      </c>
      <c r="H70" s="20">
        <v>0</v>
      </c>
      <c r="I70" s="20">
        <f t="shared" si="16"/>
        <v>0</v>
      </c>
      <c r="J70" s="22">
        <v>0</v>
      </c>
      <c r="K70" s="20">
        <f t="shared" si="17"/>
        <v>0</v>
      </c>
      <c r="L70" s="22">
        <v>0</v>
      </c>
      <c r="M70" s="20">
        <f t="shared" si="18"/>
        <v>0</v>
      </c>
      <c r="N70" s="20">
        <v>0</v>
      </c>
      <c r="O70" s="20">
        <f t="shared" si="19"/>
        <v>0</v>
      </c>
      <c r="P70" s="20">
        <v>0</v>
      </c>
      <c r="Q70" s="20">
        <f t="shared" si="20"/>
        <v>0</v>
      </c>
      <c r="R70" s="20">
        <v>0</v>
      </c>
      <c r="S70" s="20">
        <f t="shared" si="21"/>
        <v>0</v>
      </c>
      <c r="T70" s="20">
        <v>0</v>
      </c>
      <c r="U70" s="20">
        <f t="shared" si="22"/>
        <v>0</v>
      </c>
      <c r="V70" s="20">
        <v>0</v>
      </c>
      <c r="W70" s="20">
        <f t="shared" si="14"/>
        <v>0</v>
      </c>
      <c r="X70" s="20">
        <v>0</v>
      </c>
      <c r="Y70" s="20">
        <f t="shared" si="23"/>
        <v>0</v>
      </c>
      <c r="Z70" s="20">
        <v>0</v>
      </c>
      <c r="AA70" s="20">
        <f t="shared" si="24"/>
        <v>0</v>
      </c>
      <c r="AB70" s="20">
        <v>0</v>
      </c>
      <c r="AC70" s="20">
        <v>0</v>
      </c>
      <c r="AD70" s="20">
        <f t="shared" si="25"/>
        <v>0</v>
      </c>
      <c r="AE70" s="20">
        <v>0</v>
      </c>
      <c r="AF70" s="20">
        <f t="shared" si="26"/>
        <v>0</v>
      </c>
      <c r="AG70" s="20" t="s">
        <v>297</v>
      </c>
    </row>
    <row r="71" spans="1:33" x14ac:dyDescent="0.25">
      <c r="A71" s="2" t="s">
        <v>298</v>
      </c>
      <c r="B71" s="21">
        <v>-4.85691357131107</v>
      </c>
      <c r="C71" s="21">
        <f t="shared" si="15"/>
        <v>-0.35795453020562057</v>
      </c>
      <c r="E71" s="14" t="s">
        <v>298</v>
      </c>
      <c r="F71" s="20">
        <v>-0.35795453020562057</v>
      </c>
      <c r="G71" s="68">
        <v>0</v>
      </c>
      <c r="H71" s="20">
        <v>0</v>
      </c>
      <c r="I71" s="20">
        <f t="shared" si="16"/>
        <v>-0.35795453020562057</v>
      </c>
      <c r="J71" s="22">
        <v>0</v>
      </c>
      <c r="K71" s="20">
        <f t="shared" si="17"/>
        <v>-0.35795453020562057</v>
      </c>
      <c r="L71" s="22">
        <v>0</v>
      </c>
      <c r="M71" s="20">
        <f t="shared" si="18"/>
        <v>-0.35795453020562057</v>
      </c>
      <c r="N71" s="20">
        <v>0</v>
      </c>
      <c r="O71" s="20">
        <f t="shared" si="19"/>
        <v>-0.35795453020562057</v>
      </c>
      <c r="P71" s="20">
        <v>0</v>
      </c>
      <c r="Q71" s="20">
        <f t="shared" si="20"/>
        <v>-0.35795453020562057</v>
      </c>
      <c r="R71" s="20">
        <v>0</v>
      </c>
      <c r="S71" s="20">
        <f t="shared" si="21"/>
        <v>-0.35795453020562057</v>
      </c>
      <c r="T71" s="20">
        <v>0</v>
      </c>
      <c r="U71" s="27">
        <f t="shared" si="22"/>
        <v>-0.35795453020562057</v>
      </c>
      <c r="V71" s="27">
        <v>-1</v>
      </c>
      <c r="W71" s="27">
        <f t="shared" si="14"/>
        <v>-0.23807666999999999</v>
      </c>
      <c r="X71" s="20">
        <v>0</v>
      </c>
      <c r="Y71" s="20">
        <f t="shared" si="23"/>
        <v>-0.23807666999999999</v>
      </c>
      <c r="Z71" s="20">
        <v>0</v>
      </c>
      <c r="AA71" s="20">
        <f t="shared" si="24"/>
        <v>-0.23807666999999999</v>
      </c>
      <c r="AB71" s="20">
        <v>0</v>
      </c>
      <c r="AC71" s="20">
        <v>0</v>
      </c>
      <c r="AD71" s="20">
        <f t="shared" si="25"/>
        <v>-0.23807666999999999</v>
      </c>
      <c r="AE71" s="20">
        <v>0</v>
      </c>
      <c r="AF71" s="20">
        <f t="shared" si="26"/>
        <v>-0.23807666999999999</v>
      </c>
      <c r="AG71" s="27" t="s">
        <v>298</v>
      </c>
    </row>
    <row r="72" spans="1:33" x14ac:dyDescent="0.25">
      <c r="A72" s="2" t="s">
        <v>299</v>
      </c>
      <c r="B72" s="21">
        <v>0</v>
      </c>
      <c r="C72" s="21">
        <f t="shared" si="15"/>
        <v>0</v>
      </c>
      <c r="E72" s="2" t="s">
        <v>299</v>
      </c>
      <c r="F72" s="20">
        <v>0</v>
      </c>
      <c r="G72" s="68">
        <v>0</v>
      </c>
      <c r="H72" s="20">
        <v>0</v>
      </c>
      <c r="I72" s="20">
        <f t="shared" si="16"/>
        <v>0</v>
      </c>
      <c r="J72" s="22">
        <v>0</v>
      </c>
      <c r="K72" s="20">
        <f t="shared" si="17"/>
        <v>0</v>
      </c>
      <c r="L72" s="22">
        <v>0</v>
      </c>
      <c r="M72" s="20">
        <f t="shared" si="18"/>
        <v>0</v>
      </c>
      <c r="N72" s="20">
        <v>0</v>
      </c>
      <c r="O72" s="20">
        <f t="shared" si="19"/>
        <v>0</v>
      </c>
      <c r="P72" s="20">
        <v>0</v>
      </c>
      <c r="Q72" s="20">
        <f t="shared" si="20"/>
        <v>0</v>
      </c>
      <c r="R72" s="20">
        <v>0</v>
      </c>
      <c r="S72" s="20">
        <f t="shared" si="21"/>
        <v>0</v>
      </c>
      <c r="T72" s="20">
        <v>0</v>
      </c>
      <c r="U72" s="20">
        <f t="shared" si="22"/>
        <v>0</v>
      </c>
      <c r="V72" s="20">
        <v>0</v>
      </c>
      <c r="W72" s="20">
        <f t="shared" si="14"/>
        <v>0</v>
      </c>
      <c r="X72" s="20">
        <v>0</v>
      </c>
      <c r="Y72" s="20">
        <f t="shared" si="23"/>
        <v>0</v>
      </c>
      <c r="Z72" s="20">
        <v>0</v>
      </c>
      <c r="AA72" s="20">
        <f t="shared" si="24"/>
        <v>0</v>
      </c>
      <c r="AB72" s="20">
        <v>0</v>
      </c>
      <c r="AC72" s="20">
        <v>0</v>
      </c>
      <c r="AD72" s="20">
        <f t="shared" si="25"/>
        <v>0</v>
      </c>
      <c r="AE72" s="20">
        <v>0</v>
      </c>
      <c r="AF72" s="20">
        <f t="shared" si="26"/>
        <v>0</v>
      </c>
      <c r="AG72" s="20" t="s">
        <v>299</v>
      </c>
    </row>
    <row r="73" spans="1:33" x14ac:dyDescent="0.25">
      <c r="A73" s="2" t="s">
        <v>300</v>
      </c>
      <c r="B73" s="21">
        <v>0</v>
      </c>
      <c r="C73" s="21">
        <f t="shared" si="15"/>
        <v>0</v>
      </c>
      <c r="E73" s="2" t="s">
        <v>300</v>
      </c>
      <c r="F73" s="20">
        <v>0</v>
      </c>
      <c r="G73" s="68">
        <v>0</v>
      </c>
      <c r="H73" s="20">
        <v>0</v>
      </c>
      <c r="I73" s="20">
        <f t="shared" si="16"/>
        <v>0</v>
      </c>
      <c r="J73" s="22">
        <v>0</v>
      </c>
      <c r="K73" s="20">
        <f t="shared" si="17"/>
        <v>0</v>
      </c>
      <c r="L73" s="22">
        <v>0</v>
      </c>
      <c r="M73" s="20">
        <f t="shared" si="18"/>
        <v>0</v>
      </c>
      <c r="N73" s="20">
        <v>0</v>
      </c>
      <c r="O73" s="20">
        <f t="shared" si="19"/>
        <v>0</v>
      </c>
      <c r="P73" s="20">
        <v>0</v>
      </c>
      <c r="Q73" s="20">
        <f t="shared" si="20"/>
        <v>0</v>
      </c>
      <c r="R73" s="20">
        <v>0</v>
      </c>
      <c r="S73" s="20">
        <f t="shared" si="21"/>
        <v>0</v>
      </c>
      <c r="T73" s="20">
        <v>0</v>
      </c>
      <c r="U73" s="20">
        <f t="shared" si="22"/>
        <v>0</v>
      </c>
      <c r="V73" s="20">
        <v>0</v>
      </c>
      <c r="W73" s="20">
        <f t="shared" si="14"/>
        <v>0</v>
      </c>
      <c r="X73" s="20">
        <v>0</v>
      </c>
      <c r="Y73" s="20">
        <f t="shared" si="23"/>
        <v>0</v>
      </c>
      <c r="Z73" s="20">
        <v>0</v>
      </c>
      <c r="AA73" s="20">
        <f t="shared" si="24"/>
        <v>0</v>
      </c>
      <c r="AB73" s="20">
        <v>0</v>
      </c>
      <c r="AC73" s="20">
        <v>0</v>
      </c>
      <c r="AD73" s="20">
        <f t="shared" si="25"/>
        <v>0</v>
      </c>
      <c r="AE73" s="20">
        <v>0</v>
      </c>
      <c r="AF73" s="20">
        <f t="shared" si="26"/>
        <v>0</v>
      </c>
      <c r="AG73" s="20" t="s">
        <v>300</v>
      </c>
    </row>
    <row r="74" spans="1:33" x14ac:dyDescent="0.25">
      <c r="A74" s="2" t="s">
        <v>301</v>
      </c>
      <c r="B74" s="21">
        <v>0</v>
      </c>
      <c r="C74" s="21">
        <f t="shared" si="15"/>
        <v>0</v>
      </c>
      <c r="E74" s="2" t="s">
        <v>301</v>
      </c>
      <c r="F74" s="20">
        <v>0</v>
      </c>
      <c r="G74" s="68">
        <v>1</v>
      </c>
      <c r="H74" s="20">
        <v>0</v>
      </c>
      <c r="I74" s="20">
        <f t="shared" si="16"/>
        <v>-0.11652444999999398</v>
      </c>
      <c r="J74" s="22">
        <v>0</v>
      </c>
      <c r="K74" s="20">
        <f t="shared" si="17"/>
        <v>-0.11652444999999398</v>
      </c>
      <c r="L74" s="22">
        <v>0</v>
      </c>
      <c r="M74" s="20">
        <f t="shared" si="18"/>
        <v>-0.11652444999999398</v>
      </c>
      <c r="N74" s="20">
        <v>0</v>
      </c>
      <c r="O74" s="20">
        <f t="shared" si="19"/>
        <v>-0.11652444999999398</v>
      </c>
      <c r="P74" s="20">
        <v>0</v>
      </c>
      <c r="Q74" s="20">
        <f t="shared" si="20"/>
        <v>-0.11652444999999398</v>
      </c>
      <c r="R74" s="20">
        <v>0</v>
      </c>
      <c r="S74" s="20">
        <f t="shared" si="21"/>
        <v>-0.11652444999999398</v>
      </c>
      <c r="T74" s="20">
        <v>0</v>
      </c>
      <c r="U74" s="20">
        <f t="shared" si="22"/>
        <v>-0.11652444999999398</v>
      </c>
      <c r="V74" s="20">
        <v>0</v>
      </c>
      <c r="W74" s="20">
        <f t="shared" si="14"/>
        <v>-0.11652444999999398</v>
      </c>
      <c r="X74" s="20">
        <v>0</v>
      </c>
      <c r="Y74" s="20">
        <f t="shared" si="23"/>
        <v>-0.11652444999999398</v>
      </c>
      <c r="Z74" s="20">
        <v>0</v>
      </c>
      <c r="AA74" s="20">
        <f t="shared" si="24"/>
        <v>-0.11652444999999398</v>
      </c>
      <c r="AB74" s="20">
        <v>0</v>
      </c>
      <c r="AC74" s="20">
        <v>0</v>
      </c>
      <c r="AD74" s="20">
        <f t="shared" si="25"/>
        <v>-0.11652444999999398</v>
      </c>
      <c r="AE74" s="20">
        <v>0</v>
      </c>
      <c r="AF74" s="20">
        <f t="shared" si="26"/>
        <v>-0.11652444999999398</v>
      </c>
      <c r="AG74" s="20" t="s">
        <v>301</v>
      </c>
    </row>
    <row r="75" spans="1:33" x14ac:dyDescent="0.25">
      <c r="A75" s="2" t="s">
        <v>302</v>
      </c>
      <c r="B75" s="21">
        <v>0</v>
      </c>
      <c r="C75" s="21">
        <f t="shared" si="15"/>
        <v>0</v>
      </c>
      <c r="E75" s="2" t="s">
        <v>302</v>
      </c>
      <c r="F75" s="20">
        <v>0</v>
      </c>
      <c r="G75" s="68">
        <v>0</v>
      </c>
      <c r="H75" s="20">
        <v>0</v>
      </c>
      <c r="I75" s="20">
        <f t="shared" si="16"/>
        <v>0</v>
      </c>
      <c r="J75" s="22">
        <v>0</v>
      </c>
      <c r="K75" s="20">
        <f t="shared" si="17"/>
        <v>0</v>
      </c>
      <c r="L75" s="22">
        <v>0</v>
      </c>
      <c r="M75" s="20">
        <f t="shared" si="18"/>
        <v>0</v>
      </c>
      <c r="N75" s="20">
        <v>0</v>
      </c>
      <c r="O75" s="20">
        <f t="shared" si="19"/>
        <v>0</v>
      </c>
      <c r="P75" s="20">
        <v>0</v>
      </c>
      <c r="Q75" s="20">
        <f t="shared" si="20"/>
        <v>0</v>
      </c>
      <c r="R75" s="20">
        <v>0</v>
      </c>
      <c r="S75" s="20">
        <f t="shared" si="21"/>
        <v>0</v>
      </c>
      <c r="T75" s="20">
        <v>0</v>
      </c>
      <c r="U75" s="20">
        <f t="shared" si="22"/>
        <v>0</v>
      </c>
      <c r="V75" s="20">
        <v>0</v>
      </c>
      <c r="W75" s="20">
        <f t="shared" si="14"/>
        <v>0</v>
      </c>
      <c r="X75" s="20">
        <v>0</v>
      </c>
      <c r="Y75" s="20">
        <f t="shared" si="23"/>
        <v>0</v>
      </c>
      <c r="Z75" s="20">
        <v>0</v>
      </c>
      <c r="AA75" s="20">
        <f t="shared" si="24"/>
        <v>0</v>
      </c>
      <c r="AB75" s="20">
        <v>0</v>
      </c>
      <c r="AC75" s="20">
        <v>0</v>
      </c>
      <c r="AD75" s="20">
        <f t="shared" si="25"/>
        <v>0</v>
      </c>
      <c r="AE75" s="20">
        <v>0</v>
      </c>
      <c r="AF75" s="20">
        <f t="shared" si="26"/>
        <v>0</v>
      </c>
      <c r="AG75" s="20" t="s">
        <v>302</v>
      </c>
    </row>
    <row r="76" spans="1:33" x14ac:dyDescent="0.25">
      <c r="A76" s="2" t="s">
        <v>303</v>
      </c>
      <c r="B76" s="21">
        <v>0</v>
      </c>
      <c r="C76" s="21">
        <f t="shared" si="15"/>
        <v>0</v>
      </c>
      <c r="E76" s="2" t="s">
        <v>303</v>
      </c>
      <c r="F76" s="20">
        <v>0</v>
      </c>
      <c r="G76" s="68">
        <v>-1</v>
      </c>
      <c r="H76" s="20">
        <v>0</v>
      </c>
      <c r="I76" s="20">
        <f t="shared" si="16"/>
        <v>0.11652444999999398</v>
      </c>
      <c r="J76" s="22">
        <v>0</v>
      </c>
      <c r="K76" s="20">
        <f t="shared" si="17"/>
        <v>0.11652444999999398</v>
      </c>
      <c r="L76" s="22">
        <v>0</v>
      </c>
      <c r="M76" s="20">
        <f t="shared" si="18"/>
        <v>0.11652444999999398</v>
      </c>
      <c r="N76" s="20">
        <v>0</v>
      </c>
      <c r="O76" s="20">
        <f t="shared" si="19"/>
        <v>0.11652444999999398</v>
      </c>
      <c r="P76" s="20">
        <v>0</v>
      </c>
      <c r="Q76" s="20">
        <f t="shared" si="20"/>
        <v>0.11652444999999398</v>
      </c>
      <c r="R76" s="20">
        <v>0</v>
      </c>
      <c r="S76" s="20">
        <f t="shared" si="21"/>
        <v>0.11652444999999398</v>
      </c>
      <c r="T76" s="20">
        <v>0</v>
      </c>
      <c r="U76" s="20">
        <f t="shared" si="22"/>
        <v>0.11652444999999398</v>
      </c>
      <c r="V76" s="20">
        <v>0</v>
      </c>
      <c r="W76" s="20">
        <f t="shared" si="14"/>
        <v>0.11652444999999398</v>
      </c>
      <c r="X76" s="20">
        <v>0</v>
      </c>
      <c r="Y76" s="20">
        <f t="shared" si="23"/>
        <v>0.11652444999999398</v>
      </c>
      <c r="Z76" s="20">
        <v>0</v>
      </c>
      <c r="AA76" s="20">
        <f t="shared" si="24"/>
        <v>0.11652444999999398</v>
      </c>
      <c r="AB76" s="20">
        <v>0</v>
      </c>
      <c r="AC76" s="20">
        <v>0</v>
      </c>
      <c r="AD76" s="20">
        <f t="shared" si="25"/>
        <v>0.11652444999999398</v>
      </c>
      <c r="AE76" s="20">
        <v>0</v>
      </c>
      <c r="AF76" s="20">
        <f t="shared" si="26"/>
        <v>0.11652444999999398</v>
      </c>
      <c r="AG76" s="20" t="s">
        <v>303</v>
      </c>
    </row>
    <row r="77" spans="1:33" customFormat="1" x14ac:dyDescent="0.25">
      <c r="A77" s="2" t="s">
        <v>304</v>
      </c>
      <c r="B77" s="21">
        <v>0</v>
      </c>
      <c r="C77" s="21">
        <f t="shared" si="15"/>
        <v>0</v>
      </c>
      <c r="D77" s="2"/>
      <c r="E77" s="2" t="s">
        <v>304</v>
      </c>
      <c r="F77" s="20">
        <v>0</v>
      </c>
      <c r="G77" s="68">
        <v>0</v>
      </c>
      <c r="H77" s="20">
        <v>0</v>
      </c>
      <c r="I77" s="20">
        <f t="shared" si="16"/>
        <v>0</v>
      </c>
      <c r="J77" s="22">
        <v>0</v>
      </c>
      <c r="K77" s="20">
        <f t="shared" si="17"/>
        <v>0</v>
      </c>
      <c r="L77" s="22">
        <v>0</v>
      </c>
      <c r="M77" s="20">
        <f t="shared" si="18"/>
        <v>0</v>
      </c>
      <c r="N77" s="20">
        <v>0</v>
      </c>
      <c r="O77" s="20">
        <f t="shared" si="19"/>
        <v>0</v>
      </c>
      <c r="P77" s="20">
        <v>0</v>
      </c>
      <c r="Q77" s="20">
        <f t="shared" si="20"/>
        <v>0</v>
      </c>
      <c r="R77" s="20">
        <v>0</v>
      </c>
      <c r="S77" s="20">
        <f t="shared" si="21"/>
        <v>0</v>
      </c>
      <c r="T77" s="20">
        <v>0</v>
      </c>
      <c r="U77" s="20">
        <f t="shared" si="22"/>
        <v>0</v>
      </c>
      <c r="V77" s="20">
        <v>0</v>
      </c>
      <c r="W77" s="20">
        <f t="shared" si="14"/>
        <v>0</v>
      </c>
      <c r="X77" s="20">
        <v>0</v>
      </c>
      <c r="Y77" s="20">
        <f t="shared" si="23"/>
        <v>0</v>
      </c>
      <c r="Z77" s="20">
        <v>0</v>
      </c>
      <c r="AA77" s="20">
        <f t="shared" si="24"/>
        <v>0</v>
      </c>
      <c r="AB77" s="20">
        <v>0</v>
      </c>
      <c r="AC77" s="20">
        <v>0</v>
      </c>
      <c r="AD77" s="20">
        <f t="shared" si="25"/>
        <v>0</v>
      </c>
      <c r="AE77" s="20">
        <v>0</v>
      </c>
      <c r="AF77" s="20">
        <f t="shared" si="26"/>
        <v>0</v>
      </c>
      <c r="AG77" s="20" t="s">
        <v>304</v>
      </c>
    </row>
    <row r="78" spans="1:33" customFormat="1" x14ac:dyDescent="0.25">
      <c r="A78" s="10" t="s">
        <v>305</v>
      </c>
      <c r="B78" s="67">
        <v>1.5810644504748399</v>
      </c>
      <c r="C78" s="67">
        <f t="shared" si="15"/>
        <v>0.11652444999999398</v>
      </c>
      <c r="D78" s="10"/>
      <c r="E78" s="9" t="s">
        <v>305</v>
      </c>
      <c r="F78" s="62">
        <v>0.11652444999999398</v>
      </c>
      <c r="G78" s="70">
        <v>1</v>
      </c>
      <c r="H78" s="62">
        <v>0</v>
      </c>
      <c r="I78" s="62">
        <f t="shared" si="16"/>
        <v>0</v>
      </c>
      <c r="J78" s="66">
        <v>0</v>
      </c>
      <c r="K78" s="64">
        <f t="shared" si="17"/>
        <v>0</v>
      </c>
      <c r="L78" s="66">
        <v>0</v>
      </c>
      <c r="M78" s="64">
        <f t="shared" si="18"/>
        <v>0</v>
      </c>
      <c r="N78" s="64">
        <v>0</v>
      </c>
      <c r="O78" s="64">
        <f t="shared" si="19"/>
        <v>0</v>
      </c>
      <c r="P78" s="64">
        <v>0</v>
      </c>
      <c r="Q78" s="64">
        <f t="shared" si="20"/>
        <v>0</v>
      </c>
      <c r="R78" s="64">
        <v>0</v>
      </c>
      <c r="S78" s="64">
        <f t="shared" si="21"/>
        <v>0</v>
      </c>
      <c r="T78" s="64">
        <v>0</v>
      </c>
      <c r="U78" s="64">
        <f t="shared" si="22"/>
        <v>0</v>
      </c>
      <c r="V78" s="64">
        <v>0</v>
      </c>
      <c r="W78" s="64">
        <f t="shared" si="14"/>
        <v>0</v>
      </c>
      <c r="X78" s="64">
        <v>0</v>
      </c>
      <c r="Y78" s="64">
        <f t="shared" si="23"/>
        <v>0</v>
      </c>
      <c r="Z78" s="64">
        <v>0</v>
      </c>
      <c r="AA78" s="64">
        <f t="shared" si="24"/>
        <v>0</v>
      </c>
      <c r="AB78" s="64">
        <v>0</v>
      </c>
      <c r="AC78" s="64">
        <v>0</v>
      </c>
      <c r="AD78" s="64">
        <f t="shared" si="25"/>
        <v>0</v>
      </c>
      <c r="AE78" s="64">
        <v>0</v>
      </c>
      <c r="AF78" s="64">
        <f t="shared" si="26"/>
        <v>0</v>
      </c>
      <c r="AG78" s="62" t="s">
        <v>305</v>
      </c>
    </row>
    <row r="79" spans="1:33" customFormat="1" x14ac:dyDescent="0.25">
      <c r="A79" s="2" t="s">
        <v>306</v>
      </c>
      <c r="B79" s="21">
        <v>0</v>
      </c>
      <c r="C79" s="21">
        <f t="shared" si="15"/>
        <v>0</v>
      </c>
      <c r="D79" s="2"/>
      <c r="E79" s="2" t="s">
        <v>306</v>
      </c>
      <c r="F79" s="20">
        <v>0</v>
      </c>
      <c r="G79" s="68">
        <v>0</v>
      </c>
      <c r="H79" s="20">
        <v>0</v>
      </c>
      <c r="I79" s="20">
        <f t="shared" si="16"/>
        <v>0</v>
      </c>
      <c r="J79" s="22">
        <v>0</v>
      </c>
      <c r="K79" s="20">
        <f t="shared" si="17"/>
        <v>0</v>
      </c>
      <c r="L79" s="22">
        <v>0</v>
      </c>
      <c r="M79" s="20">
        <f t="shared" si="18"/>
        <v>0</v>
      </c>
      <c r="N79" s="20">
        <v>0</v>
      </c>
      <c r="O79" s="20">
        <f t="shared" si="19"/>
        <v>0</v>
      </c>
      <c r="P79" s="20">
        <v>0</v>
      </c>
      <c r="Q79" s="20">
        <f t="shared" si="20"/>
        <v>0</v>
      </c>
      <c r="R79" s="20">
        <v>0</v>
      </c>
      <c r="S79" s="20">
        <f t="shared" si="21"/>
        <v>0</v>
      </c>
      <c r="T79" s="20">
        <v>0</v>
      </c>
      <c r="U79" s="20">
        <f t="shared" si="22"/>
        <v>0</v>
      </c>
      <c r="V79" s="20">
        <v>0</v>
      </c>
      <c r="W79" s="20">
        <f t="shared" si="14"/>
        <v>0</v>
      </c>
      <c r="X79" s="20">
        <v>0</v>
      </c>
      <c r="Y79" s="20">
        <f t="shared" si="23"/>
        <v>0</v>
      </c>
      <c r="Z79" s="20">
        <v>0</v>
      </c>
      <c r="AA79" s="20">
        <f t="shared" si="24"/>
        <v>0</v>
      </c>
      <c r="AB79" s="20">
        <v>0</v>
      </c>
      <c r="AC79" s="20">
        <v>0</v>
      </c>
      <c r="AD79" s="20">
        <f t="shared" si="25"/>
        <v>0</v>
      </c>
      <c r="AE79" s="20">
        <v>0</v>
      </c>
      <c r="AF79" s="20">
        <f t="shared" si="26"/>
        <v>0</v>
      </c>
      <c r="AG79" s="20" t="s">
        <v>306</v>
      </c>
    </row>
    <row r="80" spans="1:33" x14ac:dyDescent="0.25">
      <c r="A80" s="2" t="s">
        <v>307</v>
      </c>
      <c r="B80" s="21">
        <v>0</v>
      </c>
      <c r="C80" s="21">
        <f t="shared" si="15"/>
        <v>0</v>
      </c>
      <c r="E80" s="2" t="s">
        <v>307</v>
      </c>
      <c r="F80" s="20">
        <v>0</v>
      </c>
      <c r="G80" s="68">
        <v>0</v>
      </c>
      <c r="H80" s="20">
        <v>0</v>
      </c>
      <c r="I80" s="20">
        <f t="shared" si="16"/>
        <v>0</v>
      </c>
      <c r="J80" s="22">
        <v>0</v>
      </c>
      <c r="K80" s="20">
        <f t="shared" si="17"/>
        <v>0</v>
      </c>
      <c r="L80" s="22">
        <v>0</v>
      </c>
      <c r="M80" s="20">
        <f t="shared" si="18"/>
        <v>0</v>
      </c>
      <c r="N80" s="20">
        <v>0</v>
      </c>
      <c r="O80" s="20">
        <f t="shared" si="19"/>
        <v>0</v>
      </c>
      <c r="P80" s="20">
        <v>0</v>
      </c>
      <c r="Q80" s="20">
        <f t="shared" si="20"/>
        <v>0</v>
      </c>
      <c r="R80" s="20">
        <v>0</v>
      </c>
      <c r="S80" s="20">
        <f t="shared" si="21"/>
        <v>0</v>
      </c>
      <c r="T80" s="20">
        <v>0</v>
      </c>
      <c r="U80" s="20">
        <f t="shared" si="22"/>
        <v>0</v>
      </c>
      <c r="V80" s="20">
        <v>0</v>
      </c>
      <c r="W80" s="20">
        <f t="shared" si="14"/>
        <v>0</v>
      </c>
      <c r="X80" s="20">
        <v>0</v>
      </c>
      <c r="Y80" s="20">
        <f t="shared" si="23"/>
        <v>0</v>
      </c>
      <c r="Z80" s="20">
        <v>0</v>
      </c>
      <c r="AA80" s="20">
        <f t="shared" si="24"/>
        <v>0</v>
      </c>
      <c r="AB80" s="20">
        <v>0</v>
      </c>
      <c r="AC80" s="20">
        <v>0</v>
      </c>
      <c r="AD80" s="20">
        <f t="shared" si="25"/>
        <v>0</v>
      </c>
      <c r="AE80" s="20">
        <v>0</v>
      </c>
      <c r="AF80" s="20">
        <f t="shared" si="26"/>
        <v>0</v>
      </c>
      <c r="AG80" s="20" t="s">
        <v>307</v>
      </c>
    </row>
    <row r="81" spans="1:33" x14ac:dyDescent="0.25">
      <c r="A81" s="2" t="s">
        <v>308</v>
      </c>
      <c r="B81" s="21">
        <v>-2.49878086838538</v>
      </c>
      <c r="C81" s="21">
        <f t="shared" si="15"/>
        <v>-0.18416014999999977</v>
      </c>
      <c r="E81" s="2" t="s">
        <v>308</v>
      </c>
      <c r="F81" s="20">
        <v>-0.18416014999999977</v>
      </c>
      <c r="G81" s="68">
        <v>0</v>
      </c>
      <c r="H81" s="20">
        <v>0</v>
      </c>
      <c r="I81" s="20">
        <f t="shared" si="16"/>
        <v>-0.18416014999999977</v>
      </c>
      <c r="J81" s="22">
        <v>0</v>
      </c>
      <c r="K81" s="20">
        <f t="shared" si="17"/>
        <v>-0.18416014999999977</v>
      </c>
      <c r="L81" s="22">
        <v>0</v>
      </c>
      <c r="M81" s="20">
        <f t="shared" si="18"/>
        <v>-0.18416014999999977</v>
      </c>
      <c r="N81" s="20">
        <v>0</v>
      </c>
      <c r="O81" s="20">
        <f t="shared" si="19"/>
        <v>-0.18416014999999977</v>
      </c>
      <c r="P81" s="20">
        <v>0</v>
      </c>
      <c r="Q81" s="20">
        <f t="shared" si="20"/>
        <v>-0.18416014999999977</v>
      </c>
      <c r="R81" s="20">
        <v>0</v>
      </c>
      <c r="S81" s="20">
        <f t="shared" si="21"/>
        <v>-0.18416014999999977</v>
      </c>
      <c r="T81" s="20">
        <v>0</v>
      </c>
      <c r="U81" s="20">
        <f t="shared" si="22"/>
        <v>-0.18416014999999977</v>
      </c>
      <c r="V81" s="20">
        <v>0</v>
      </c>
      <c r="W81" s="20">
        <f t="shared" si="14"/>
        <v>-0.18416014999999977</v>
      </c>
      <c r="X81" s="20">
        <v>0</v>
      </c>
      <c r="Y81" s="20">
        <f t="shared" si="23"/>
        <v>-0.18416014999999977</v>
      </c>
      <c r="Z81" s="20">
        <v>0</v>
      </c>
      <c r="AA81" s="20">
        <f t="shared" si="24"/>
        <v>-0.18416014999999977</v>
      </c>
      <c r="AB81" s="20">
        <v>0</v>
      </c>
      <c r="AC81" s="20">
        <v>0</v>
      </c>
      <c r="AD81" s="20">
        <f t="shared" si="25"/>
        <v>-0.18416014999999977</v>
      </c>
      <c r="AE81" s="20">
        <v>0</v>
      </c>
      <c r="AF81" s="20">
        <f t="shared" si="26"/>
        <v>-0.18416014999999977</v>
      </c>
      <c r="AG81" s="20" t="s">
        <v>308</v>
      </c>
    </row>
    <row r="82" spans="1:33" x14ac:dyDescent="0.25">
      <c r="A82" s="2" t="s">
        <v>309</v>
      </c>
      <c r="B82" s="21">
        <v>0</v>
      </c>
      <c r="C82" s="21">
        <f t="shared" si="15"/>
        <v>0</v>
      </c>
      <c r="E82" s="2" t="s">
        <v>309</v>
      </c>
      <c r="F82" s="20">
        <v>0</v>
      </c>
      <c r="G82" s="68">
        <v>0</v>
      </c>
      <c r="H82" s="20">
        <v>0</v>
      </c>
      <c r="I82" s="20">
        <f t="shared" si="16"/>
        <v>0</v>
      </c>
      <c r="J82" s="22">
        <v>0</v>
      </c>
      <c r="K82" s="20">
        <f t="shared" si="17"/>
        <v>0</v>
      </c>
      <c r="L82" s="22">
        <v>0</v>
      </c>
      <c r="M82" s="20">
        <f t="shared" si="18"/>
        <v>0</v>
      </c>
      <c r="N82" s="20">
        <v>0</v>
      </c>
      <c r="O82" s="20">
        <f t="shared" si="19"/>
        <v>0</v>
      </c>
      <c r="P82" s="20">
        <v>0</v>
      </c>
      <c r="Q82" s="20">
        <f t="shared" si="20"/>
        <v>0</v>
      </c>
      <c r="R82" s="20">
        <v>0</v>
      </c>
      <c r="S82" s="20">
        <f t="shared" si="21"/>
        <v>0</v>
      </c>
      <c r="T82" s="20">
        <v>0</v>
      </c>
      <c r="U82" s="20">
        <f t="shared" si="22"/>
        <v>0</v>
      </c>
      <c r="V82" s="20">
        <v>0</v>
      </c>
      <c r="W82" s="20">
        <f t="shared" si="14"/>
        <v>0</v>
      </c>
      <c r="X82" s="20">
        <v>0</v>
      </c>
      <c r="Y82" s="20">
        <f t="shared" si="23"/>
        <v>0</v>
      </c>
      <c r="Z82" s="20">
        <v>0</v>
      </c>
      <c r="AA82" s="20">
        <f t="shared" si="24"/>
        <v>0</v>
      </c>
      <c r="AB82" s="20">
        <v>0</v>
      </c>
      <c r="AC82" s="20">
        <v>0</v>
      </c>
      <c r="AD82" s="20">
        <f t="shared" si="25"/>
        <v>0</v>
      </c>
      <c r="AE82" s="20">
        <v>0</v>
      </c>
      <c r="AF82" s="20">
        <f t="shared" si="26"/>
        <v>0</v>
      </c>
      <c r="AG82" s="20" t="s">
        <v>309</v>
      </c>
    </row>
    <row r="83" spans="1:33" x14ac:dyDescent="0.25">
      <c r="A83" s="2" t="s">
        <v>310</v>
      </c>
      <c r="B83" s="21">
        <v>-3.4133931622384401</v>
      </c>
      <c r="C83" s="21">
        <f t="shared" si="15"/>
        <v>-0.25156707605696932</v>
      </c>
      <c r="E83" s="2" t="s">
        <v>310</v>
      </c>
      <c r="F83" s="20">
        <v>-0.25156707605696932</v>
      </c>
      <c r="G83" s="68">
        <v>0</v>
      </c>
      <c r="H83" s="20">
        <v>0</v>
      </c>
      <c r="I83" s="20">
        <f t="shared" si="16"/>
        <v>-0.25156707605696932</v>
      </c>
      <c r="J83" s="22">
        <v>0</v>
      </c>
      <c r="K83" s="20">
        <f t="shared" si="17"/>
        <v>-0.25156707605696932</v>
      </c>
      <c r="L83" s="22">
        <v>0</v>
      </c>
      <c r="M83" s="20">
        <f t="shared" si="18"/>
        <v>-0.25156707605696932</v>
      </c>
      <c r="N83" s="20">
        <v>0</v>
      </c>
      <c r="O83" s="20">
        <f t="shared" si="19"/>
        <v>-0.25156707605696932</v>
      </c>
      <c r="P83" s="20">
        <v>0</v>
      </c>
      <c r="Q83" s="20">
        <f t="shared" si="20"/>
        <v>-0.25156707605696932</v>
      </c>
      <c r="R83" s="20">
        <v>0</v>
      </c>
      <c r="S83" s="20">
        <f t="shared" si="21"/>
        <v>-0.25156707605696932</v>
      </c>
      <c r="T83" s="20">
        <v>0</v>
      </c>
      <c r="U83" s="20">
        <f t="shared" si="22"/>
        <v>-0.25156707605696932</v>
      </c>
      <c r="V83" s="20">
        <v>0</v>
      </c>
      <c r="W83" s="20">
        <f t="shared" si="14"/>
        <v>-0.25156707605696932</v>
      </c>
      <c r="X83" s="20">
        <v>0</v>
      </c>
      <c r="Y83" s="20">
        <f t="shared" si="23"/>
        <v>-0.25156707605696932</v>
      </c>
      <c r="Z83" s="20">
        <v>0</v>
      </c>
      <c r="AA83" s="20">
        <f t="shared" si="24"/>
        <v>-0.25156707605696932</v>
      </c>
      <c r="AB83" s="20">
        <v>0</v>
      </c>
      <c r="AC83" s="20">
        <v>0</v>
      </c>
      <c r="AD83" s="20">
        <f t="shared" si="25"/>
        <v>-0.25156707605696932</v>
      </c>
      <c r="AE83" s="20">
        <v>0</v>
      </c>
      <c r="AF83" s="20">
        <f t="shared" si="26"/>
        <v>-0.25156707605696932</v>
      </c>
      <c r="AG83" s="20" t="s">
        <v>310</v>
      </c>
    </row>
    <row r="84" spans="1:33" x14ac:dyDescent="0.25">
      <c r="A84" s="2" t="s">
        <v>311</v>
      </c>
      <c r="B84" s="21">
        <v>-2.7611667571235201</v>
      </c>
      <c r="C84" s="21">
        <f t="shared" si="15"/>
        <v>-0.20349799000000041</v>
      </c>
      <c r="E84" s="2" t="s">
        <v>311</v>
      </c>
      <c r="F84" s="20">
        <v>-0.20349799000000041</v>
      </c>
      <c r="G84" s="68">
        <v>0</v>
      </c>
      <c r="H84" s="20">
        <v>0</v>
      </c>
      <c r="I84" s="20">
        <f t="shared" si="16"/>
        <v>-0.20349799000000041</v>
      </c>
      <c r="J84" s="22">
        <v>0</v>
      </c>
      <c r="K84" s="20">
        <f t="shared" si="17"/>
        <v>-0.20349799000000041</v>
      </c>
      <c r="L84" s="22">
        <v>0</v>
      </c>
      <c r="M84" s="20">
        <f t="shared" si="18"/>
        <v>-0.20349799000000041</v>
      </c>
      <c r="N84" s="20">
        <v>0</v>
      </c>
      <c r="O84" s="20">
        <f t="shared" si="19"/>
        <v>-0.20349799000000041</v>
      </c>
      <c r="P84" s="20">
        <v>0</v>
      </c>
      <c r="Q84" s="20">
        <f t="shared" si="20"/>
        <v>-0.20349799000000041</v>
      </c>
      <c r="R84" s="20">
        <v>0</v>
      </c>
      <c r="S84" s="20">
        <f t="shared" si="21"/>
        <v>-0.20349799000000041</v>
      </c>
      <c r="T84" s="20">
        <v>0</v>
      </c>
      <c r="U84" s="20">
        <f t="shared" si="22"/>
        <v>-0.20349799000000041</v>
      </c>
      <c r="V84" s="20">
        <v>0</v>
      </c>
      <c r="W84" s="20">
        <f t="shared" si="14"/>
        <v>-0.20349799000000041</v>
      </c>
      <c r="X84" s="20">
        <v>0</v>
      </c>
      <c r="Y84" s="20">
        <f t="shared" si="23"/>
        <v>-0.20349799000000041</v>
      </c>
      <c r="Z84" s="20">
        <v>0</v>
      </c>
      <c r="AA84" s="20">
        <f t="shared" si="24"/>
        <v>-0.20349799000000041</v>
      </c>
      <c r="AB84" s="20">
        <v>0</v>
      </c>
      <c r="AC84" s="20">
        <v>0</v>
      </c>
      <c r="AD84" s="20">
        <f t="shared" si="25"/>
        <v>-0.20349799000000041</v>
      </c>
      <c r="AE84" s="20">
        <v>0</v>
      </c>
      <c r="AF84" s="20">
        <f t="shared" si="26"/>
        <v>-0.20349799000000041</v>
      </c>
      <c r="AG84" s="20" t="s">
        <v>311</v>
      </c>
    </row>
    <row r="85" spans="1:33" x14ac:dyDescent="0.25">
      <c r="A85" s="2" t="s">
        <v>312</v>
      </c>
      <c r="B85" s="21">
        <v>-1.5810644504747999</v>
      </c>
      <c r="C85" s="21">
        <f t="shared" si="15"/>
        <v>-0.11652444999999102</v>
      </c>
      <c r="E85" s="15" t="s">
        <v>312</v>
      </c>
      <c r="F85" s="20">
        <v>-0.11652444999999102</v>
      </c>
      <c r="G85" s="68">
        <v>0</v>
      </c>
      <c r="H85" s="20">
        <v>0</v>
      </c>
      <c r="I85" s="20">
        <f t="shared" si="16"/>
        <v>-0.11652444999999102</v>
      </c>
      <c r="J85" s="22">
        <v>0</v>
      </c>
      <c r="K85" s="20">
        <f t="shared" si="17"/>
        <v>-0.11652444999999102</v>
      </c>
      <c r="L85" s="22">
        <v>0</v>
      </c>
      <c r="M85" s="28">
        <f t="shared" si="18"/>
        <v>-0.11652444999999102</v>
      </c>
      <c r="N85" s="28">
        <v>0.999999999999999</v>
      </c>
      <c r="O85" s="28">
        <f t="shared" si="19"/>
        <v>-1.1102230246251565E-16</v>
      </c>
      <c r="P85" s="20">
        <v>0</v>
      </c>
      <c r="Q85" s="20">
        <f t="shared" si="20"/>
        <v>-1.1102230246251565E-16</v>
      </c>
      <c r="R85" s="20">
        <v>0</v>
      </c>
      <c r="S85" s="20">
        <f t="shared" si="21"/>
        <v>-1.1102230246251565E-16</v>
      </c>
      <c r="T85" s="20">
        <v>0</v>
      </c>
      <c r="U85" s="20">
        <f t="shared" si="22"/>
        <v>-1.1102230246251565E-16</v>
      </c>
      <c r="V85" s="20">
        <v>0</v>
      </c>
      <c r="W85" s="20">
        <f t="shared" si="14"/>
        <v>-1.1102230246251565E-16</v>
      </c>
      <c r="X85" s="20">
        <v>0</v>
      </c>
      <c r="Y85" s="20">
        <f t="shared" si="23"/>
        <v>-1.1102230246251565E-16</v>
      </c>
      <c r="Z85" s="20">
        <v>0</v>
      </c>
      <c r="AA85" s="20">
        <f t="shared" si="24"/>
        <v>-1.1102230246251565E-16</v>
      </c>
      <c r="AB85" s="20">
        <v>0</v>
      </c>
      <c r="AC85" s="20">
        <v>0</v>
      </c>
      <c r="AD85" s="20">
        <f t="shared" si="25"/>
        <v>-1.1102230246251565E-16</v>
      </c>
      <c r="AE85" s="20">
        <v>0</v>
      </c>
      <c r="AF85" s="20">
        <f t="shared" si="26"/>
        <v>-1.1102230246251565E-16</v>
      </c>
      <c r="AG85" s="28" t="s">
        <v>312</v>
      </c>
    </row>
    <row r="86" spans="1:33" x14ac:dyDescent="0.25">
      <c r="A86" s="2" t="s">
        <v>313</v>
      </c>
      <c r="B86" s="21">
        <v>-3.4133931622384401</v>
      </c>
      <c r="C86" s="21">
        <f t="shared" si="15"/>
        <v>-0.25156707605696932</v>
      </c>
      <c r="E86" s="2" t="s">
        <v>313</v>
      </c>
      <c r="F86" s="20">
        <v>-0.25156707605696932</v>
      </c>
      <c r="G86" s="68">
        <v>0</v>
      </c>
      <c r="H86" s="20">
        <v>0</v>
      </c>
      <c r="I86" s="20">
        <f t="shared" si="16"/>
        <v>-0.25156707605696932</v>
      </c>
      <c r="J86" s="22">
        <v>0</v>
      </c>
      <c r="K86" s="20">
        <f t="shared" si="17"/>
        <v>-0.25156707605696932</v>
      </c>
      <c r="L86" s="22">
        <v>0</v>
      </c>
      <c r="M86" s="20">
        <f t="shared" si="18"/>
        <v>-0.25156707605696932</v>
      </c>
      <c r="N86" s="20">
        <v>0</v>
      </c>
      <c r="O86" s="20">
        <f t="shared" si="19"/>
        <v>-0.25156707605696932</v>
      </c>
      <c r="P86" s="20">
        <v>0</v>
      </c>
      <c r="Q86" s="20">
        <f t="shared" si="20"/>
        <v>-0.25156707605696932</v>
      </c>
      <c r="R86" s="20">
        <v>0</v>
      </c>
      <c r="S86" s="20">
        <f t="shared" si="21"/>
        <v>-0.25156707605696932</v>
      </c>
      <c r="T86" s="20">
        <v>0</v>
      </c>
      <c r="U86" s="20">
        <f t="shared" si="22"/>
        <v>-0.25156707605696932</v>
      </c>
      <c r="V86" s="20">
        <v>0</v>
      </c>
      <c r="W86" s="20">
        <f t="shared" si="14"/>
        <v>-0.25156707605696932</v>
      </c>
      <c r="X86" s="20">
        <v>0</v>
      </c>
      <c r="Y86" s="20">
        <f t="shared" si="23"/>
        <v>-0.25156707605696932</v>
      </c>
      <c r="Z86" s="20">
        <v>0</v>
      </c>
      <c r="AA86" s="20">
        <f t="shared" si="24"/>
        <v>-0.25156707605696932</v>
      </c>
      <c r="AB86" s="20">
        <v>0</v>
      </c>
      <c r="AC86" s="20">
        <v>0</v>
      </c>
      <c r="AD86" s="20">
        <f t="shared" si="25"/>
        <v>-0.25156707605696932</v>
      </c>
      <c r="AE86" s="20">
        <v>0</v>
      </c>
      <c r="AF86" s="20">
        <f t="shared" si="26"/>
        <v>-0.25156707605696932</v>
      </c>
      <c r="AG86" s="20" t="s">
        <v>313</v>
      </c>
    </row>
    <row r="87" spans="1:33" x14ac:dyDescent="0.25">
      <c r="A87" s="2" t="s">
        <v>314</v>
      </c>
      <c r="B87" s="21">
        <v>0</v>
      </c>
      <c r="C87" s="21">
        <f t="shared" si="15"/>
        <v>0</v>
      </c>
      <c r="E87" s="2" t="s">
        <v>314</v>
      </c>
      <c r="F87" s="20">
        <v>0</v>
      </c>
      <c r="G87" s="68">
        <v>0</v>
      </c>
      <c r="H87" s="20">
        <v>0</v>
      </c>
      <c r="I87" s="20">
        <f t="shared" si="16"/>
        <v>0</v>
      </c>
      <c r="J87" s="22">
        <v>0</v>
      </c>
      <c r="K87" s="20">
        <f t="shared" si="17"/>
        <v>0</v>
      </c>
      <c r="L87" s="22">
        <v>0</v>
      </c>
      <c r="M87" s="20">
        <f t="shared" si="18"/>
        <v>0</v>
      </c>
      <c r="N87" s="20">
        <v>0</v>
      </c>
      <c r="O87" s="20">
        <f t="shared" si="19"/>
        <v>0</v>
      </c>
      <c r="P87" s="20">
        <v>0</v>
      </c>
      <c r="Q87" s="20">
        <f t="shared" si="20"/>
        <v>0</v>
      </c>
      <c r="R87" s="20">
        <v>0</v>
      </c>
      <c r="S87" s="20">
        <f t="shared" si="21"/>
        <v>0</v>
      </c>
      <c r="T87" s="20">
        <v>0</v>
      </c>
      <c r="U87" s="20">
        <f t="shared" si="22"/>
        <v>0</v>
      </c>
      <c r="V87" s="20">
        <v>0</v>
      </c>
      <c r="W87" s="20">
        <f t="shared" si="14"/>
        <v>0</v>
      </c>
      <c r="X87" s="20">
        <v>0</v>
      </c>
      <c r="Y87" s="20">
        <f t="shared" si="23"/>
        <v>0</v>
      </c>
      <c r="Z87" s="20">
        <v>0</v>
      </c>
      <c r="AA87" s="20">
        <f t="shared" si="24"/>
        <v>0</v>
      </c>
      <c r="AB87" s="20">
        <v>0</v>
      </c>
      <c r="AC87" s="20">
        <v>0</v>
      </c>
      <c r="AD87" s="20">
        <f t="shared" si="25"/>
        <v>0</v>
      </c>
      <c r="AE87" s="20">
        <v>0</v>
      </c>
      <c r="AF87" s="20">
        <f t="shared" si="26"/>
        <v>0</v>
      </c>
      <c r="AG87" s="20" t="s">
        <v>314</v>
      </c>
    </row>
    <row r="88" spans="1:33" x14ac:dyDescent="0.25">
      <c r="A88" s="2" t="s">
        <v>315</v>
      </c>
      <c r="B88" s="21">
        <v>0</v>
      </c>
      <c r="C88" s="21">
        <f t="shared" si="15"/>
        <v>0</v>
      </c>
      <c r="E88" s="2" t="s">
        <v>315</v>
      </c>
      <c r="F88" s="20">
        <v>0</v>
      </c>
      <c r="G88" s="68">
        <v>0</v>
      </c>
      <c r="H88" s="20">
        <v>0</v>
      </c>
      <c r="I88" s="20">
        <f t="shared" si="16"/>
        <v>0</v>
      </c>
      <c r="J88" s="22">
        <v>0</v>
      </c>
      <c r="K88" s="20">
        <f t="shared" si="17"/>
        <v>0</v>
      </c>
      <c r="L88" s="22">
        <v>0</v>
      </c>
      <c r="M88" s="20">
        <f t="shared" si="18"/>
        <v>0</v>
      </c>
      <c r="N88" s="20">
        <v>0</v>
      </c>
      <c r="O88" s="20">
        <f t="shared" si="19"/>
        <v>0</v>
      </c>
      <c r="P88" s="20">
        <v>0</v>
      </c>
      <c r="Q88" s="20">
        <f t="shared" si="20"/>
        <v>0</v>
      </c>
      <c r="R88" s="20">
        <v>0</v>
      </c>
      <c r="S88" s="20">
        <f t="shared" si="21"/>
        <v>0</v>
      </c>
      <c r="T88" s="20">
        <v>0</v>
      </c>
      <c r="U88" s="20">
        <f t="shared" si="22"/>
        <v>0</v>
      </c>
      <c r="V88" s="20">
        <v>0</v>
      </c>
      <c r="W88" s="20">
        <f t="shared" si="14"/>
        <v>0</v>
      </c>
      <c r="X88" s="20">
        <v>0</v>
      </c>
      <c r="Y88" s="20">
        <f t="shared" si="23"/>
        <v>0</v>
      </c>
      <c r="Z88" s="20">
        <v>0</v>
      </c>
      <c r="AA88" s="20">
        <f t="shared" si="24"/>
        <v>0</v>
      </c>
      <c r="AB88" s="20">
        <v>0</v>
      </c>
      <c r="AC88" s="20">
        <v>0</v>
      </c>
      <c r="AD88" s="20">
        <f t="shared" si="25"/>
        <v>0</v>
      </c>
      <c r="AE88" s="20">
        <v>0</v>
      </c>
      <c r="AF88" s="20">
        <f t="shared" si="26"/>
        <v>0</v>
      </c>
      <c r="AG88" s="20" t="s">
        <v>315</v>
      </c>
    </row>
    <row r="89" spans="1:33" x14ac:dyDescent="0.25">
      <c r="A89" s="2" t="s">
        <v>316</v>
      </c>
      <c r="B89" s="21">
        <v>-0.53922523744912598</v>
      </c>
      <c r="C89" s="21">
        <f t="shared" si="15"/>
        <v>-3.9740899999999996E-2</v>
      </c>
      <c r="E89" s="2" t="s">
        <v>316</v>
      </c>
      <c r="F89" s="20">
        <v>-3.9740899999999996E-2</v>
      </c>
      <c r="G89" s="68">
        <v>0</v>
      </c>
      <c r="H89" s="20">
        <v>0</v>
      </c>
      <c r="I89" s="20">
        <f t="shared" si="16"/>
        <v>-3.9740899999999996E-2</v>
      </c>
      <c r="J89" s="22">
        <v>0</v>
      </c>
      <c r="K89" s="20">
        <f t="shared" si="17"/>
        <v>-3.9740899999999996E-2</v>
      </c>
      <c r="L89" s="22">
        <v>0</v>
      </c>
      <c r="M89" s="20">
        <f t="shared" si="18"/>
        <v>-3.9740899999999996E-2</v>
      </c>
      <c r="N89" s="20">
        <v>0</v>
      </c>
      <c r="O89" s="20">
        <f t="shared" si="19"/>
        <v>-3.9740899999999996E-2</v>
      </c>
      <c r="P89" s="20">
        <v>0</v>
      </c>
      <c r="Q89" s="20">
        <f t="shared" si="20"/>
        <v>-3.9740899999999996E-2</v>
      </c>
      <c r="R89" s="20">
        <v>0</v>
      </c>
      <c r="S89" s="20">
        <f t="shared" si="21"/>
        <v>-3.9740899999999996E-2</v>
      </c>
      <c r="T89" s="20">
        <v>0</v>
      </c>
      <c r="U89" s="20">
        <f t="shared" si="22"/>
        <v>-3.9740899999999996E-2</v>
      </c>
      <c r="V89" s="20">
        <v>0</v>
      </c>
      <c r="W89" s="20">
        <f t="shared" si="14"/>
        <v>-3.9740899999999996E-2</v>
      </c>
      <c r="X89" s="20">
        <v>0</v>
      </c>
      <c r="Y89" s="20">
        <f t="shared" si="23"/>
        <v>-3.9740899999999996E-2</v>
      </c>
      <c r="Z89" s="20">
        <v>0</v>
      </c>
      <c r="AA89" s="20">
        <f t="shared" si="24"/>
        <v>-3.9740899999999996E-2</v>
      </c>
      <c r="AB89" s="20">
        <v>0</v>
      </c>
      <c r="AC89" s="20">
        <v>0</v>
      </c>
      <c r="AD89" s="20">
        <f t="shared" si="25"/>
        <v>-3.9740899999999996E-2</v>
      </c>
      <c r="AE89" s="20">
        <v>0</v>
      </c>
      <c r="AF89" s="20">
        <f t="shared" si="26"/>
        <v>-3.9740899999999996E-2</v>
      </c>
      <c r="AG89" s="20" t="s">
        <v>316</v>
      </c>
    </row>
    <row r="90" spans="1:33" x14ac:dyDescent="0.25">
      <c r="A90" s="2" t="s">
        <v>317</v>
      </c>
      <c r="B90" s="21">
        <v>-1.6299055630936501</v>
      </c>
      <c r="C90" s="21">
        <f t="shared" si="15"/>
        <v>-0.12012404000000024</v>
      </c>
      <c r="E90" s="2" t="s">
        <v>317</v>
      </c>
      <c r="F90" s="20">
        <v>-0.12012404000000024</v>
      </c>
      <c r="G90" s="68">
        <v>0</v>
      </c>
      <c r="H90" s="20">
        <v>0</v>
      </c>
      <c r="I90" s="20">
        <f t="shared" si="16"/>
        <v>-0.12012404000000024</v>
      </c>
      <c r="J90" s="22">
        <v>0</v>
      </c>
      <c r="K90" s="20">
        <f t="shared" si="17"/>
        <v>-0.12012404000000024</v>
      </c>
      <c r="L90" s="22">
        <v>0</v>
      </c>
      <c r="M90" s="20">
        <f t="shared" si="18"/>
        <v>-0.12012404000000024</v>
      </c>
      <c r="N90" s="20">
        <v>0</v>
      </c>
      <c r="O90" s="20">
        <f t="shared" si="19"/>
        <v>-0.12012404000000024</v>
      </c>
      <c r="P90" s="20">
        <v>0</v>
      </c>
      <c r="Q90" s="20">
        <f t="shared" si="20"/>
        <v>-0.12012404000000024</v>
      </c>
      <c r="R90" s="20">
        <v>0</v>
      </c>
      <c r="S90" s="20">
        <f t="shared" si="21"/>
        <v>-0.12012404000000024</v>
      </c>
      <c r="T90" s="20">
        <v>0</v>
      </c>
      <c r="U90" s="20">
        <f t="shared" si="22"/>
        <v>-0.12012404000000024</v>
      </c>
      <c r="V90" s="20">
        <v>0</v>
      </c>
      <c r="W90" s="20">
        <f t="shared" si="14"/>
        <v>-0.12012404000000024</v>
      </c>
      <c r="X90" s="20">
        <v>0</v>
      </c>
      <c r="Y90" s="20">
        <f t="shared" si="23"/>
        <v>-0.12012404000000024</v>
      </c>
      <c r="Z90" s="20">
        <v>0</v>
      </c>
      <c r="AA90" s="20">
        <f t="shared" si="24"/>
        <v>-0.12012404000000024</v>
      </c>
      <c r="AB90" s="20">
        <v>0</v>
      </c>
      <c r="AC90" s="20">
        <v>0</v>
      </c>
      <c r="AD90" s="20">
        <f t="shared" si="25"/>
        <v>-0.12012404000000024</v>
      </c>
      <c r="AE90" s="20">
        <v>0</v>
      </c>
      <c r="AF90" s="20">
        <f t="shared" si="26"/>
        <v>-0.12012404000000024</v>
      </c>
      <c r="AG90" s="20" t="s">
        <v>317</v>
      </c>
    </row>
    <row r="91" spans="1:33" x14ac:dyDescent="0.25">
      <c r="A91" s="2" t="s">
        <v>318</v>
      </c>
      <c r="B91" s="21">
        <v>0</v>
      </c>
      <c r="C91" s="21">
        <f t="shared" si="15"/>
        <v>0</v>
      </c>
      <c r="E91" s="2" t="s">
        <v>318</v>
      </c>
      <c r="F91" s="20">
        <v>0</v>
      </c>
      <c r="G91" s="68">
        <v>0</v>
      </c>
      <c r="H91" s="20">
        <v>0</v>
      </c>
      <c r="I91" s="20">
        <f t="shared" si="16"/>
        <v>0</v>
      </c>
      <c r="J91" s="22">
        <v>0</v>
      </c>
      <c r="K91" s="20">
        <f t="shared" si="17"/>
        <v>0</v>
      </c>
      <c r="L91" s="22">
        <v>0</v>
      </c>
      <c r="M91" s="20">
        <f t="shared" si="18"/>
        <v>0</v>
      </c>
      <c r="N91" s="20">
        <v>0</v>
      </c>
      <c r="O91" s="20">
        <f t="shared" si="19"/>
        <v>0</v>
      </c>
      <c r="P91" s="20">
        <v>0</v>
      </c>
      <c r="Q91" s="20">
        <f t="shared" si="20"/>
        <v>0</v>
      </c>
      <c r="R91" s="20">
        <v>0</v>
      </c>
      <c r="S91" s="20">
        <f t="shared" si="21"/>
        <v>0</v>
      </c>
      <c r="T91" s="20">
        <v>0</v>
      </c>
      <c r="U91" s="20">
        <f t="shared" si="22"/>
        <v>0</v>
      </c>
      <c r="V91" s="20">
        <v>0</v>
      </c>
      <c r="W91" s="20">
        <f t="shared" si="14"/>
        <v>0</v>
      </c>
      <c r="X91" s="20">
        <v>0</v>
      </c>
      <c r="Y91" s="20">
        <f t="shared" si="23"/>
        <v>0</v>
      </c>
      <c r="Z91" s="20">
        <v>0</v>
      </c>
      <c r="AA91" s="20">
        <f t="shared" si="24"/>
        <v>0</v>
      </c>
      <c r="AB91" s="20">
        <v>0</v>
      </c>
      <c r="AC91" s="20">
        <v>0</v>
      </c>
      <c r="AD91" s="20">
        <f t="shared" si="25"/>
        <v>0</v>
      </c>
      <c r="AE91" s="20">
        <v>0</v>
      </c>
      <c r="AF91" s="20">
        <f t="shared" si="26"/>
        <v>0</v>
      </c>
      <c r="AG91" s="20" t="s">
        <v>318</v>
      </c>
    </row>
    <row r="92" spans="1:33" x14ac:dyDescent="0.25">
      <c r="A92" s="2" t="s">
        <v>319</v>
      </c>
      <c r="B92" s="21">
        <v>-3.4276936227951702</v>
      </c>
      <c r="C92" s="21">
        <f t="shared" si="15"/>
        <v>-0.25262102000000031</v>
      </c>
      <c r="E92" s="2" t="s">
        <v>319</v>
      </c>
      <c r="F92" s="20">
        <v>-0.25262102000000031</v>
      </c>
      <c r="G92" s="68">
        <v>0</v>
      </c>
      <c r="H92" s="20">
        <v>0</v>
      </c>
      <c r="I92" s="20">
        <f t="shared" si="16"/>
        <v>-0.25262102000000031</v>
      </c>
      <c r="J92" s="22">
        <v>0</v>
      </c>
      <c r="K92" s="20">
        <f t="shared" si="17"/>
        <v>-0.25262102000000031</v>
      </c>
      <c r="L92" s="22">
        <v>0</v>
      </c>
      <c r="M92" s="20">
        <f t="shared" si="18"/>
        <v>-0.25262102000000031</v>
      </c>
      <c r="N92" s="20">
        <v>0</v>
      </c>
      <c r="O92" s="20">
        <f t="shared" si="19"/>
        <v>-0.25262102000000031</v>
      </c>
      <c r="P92" s="20">
        <v>0</v>
      </c>
      <c r="Q92" s="20">
        <f t="shared" si="20"/>
        <v>-0.25262102000000031</v>
      </c>
      <c r="R92" s="20">
        <v>0</v>
      </c>
      <c r="S92" s="20">
        <f t="shared" si="21"/>
        <v>-0.25262102000000031</v>
      </c>
      <c r="T92" s="20">
        <v>0</v>
      </c>
      <c r="U92" s="20">
        <f t="shared" si="22"/>
        <v>-0.25262102000000031</v>
      </c>
      <c r="V92" s="20">
        <v>0</v>
      </c>
      <c r="W92" s="20">
        <f t="shared" si="14"/>
        <v>-0.25262102000000031</v>
      </c>
      <c r="X92" s="20">
        <v>0</v>
      </c>
      <c r="Y92" s="20">
        <f t="shared" si="23"/>
        <v>-0.25262102000000031</v>
      </c>
      <c r="Z92" s="20">
        <v>0</v>
      </c>
      <c r="AA92" s="20">
        <f t="shared" si="24"/>
        <v>-0.25262102000000031</v>
      </c>
      <c r="AB92" s="20">
        <v>0</v>
      </c>
      <c r="AC92" s="20">
        <v>0</v>
      </c>
      <c r="AD92" s="20">
        <f t="shared" si="25"/>
        <v>-0.25262102000000031</v>
      </c>
      <c r="AE92" s="20">
        <v>0</v>
      </c>
      <c r="AF92" s="20">
        <f t="shared" si="26"/>
        <v>-0.25262102000000031</v>
      </c>
      <c r="AG92" s="20" t="s">
        <v>319</v>
      </c>
    </row>
    <row r="93" spans="1:33" x14ac:dyDescent="0.25">
      <c r="A93" s="2" t="s">
        <v>320</v>
      </c>
      <c r="B93" s="21">
        <v>-1.1418233378561899</v>
      </c>
      <c r="C93" s="21">
        <f t="shared" si="15"/>
        <v>-8.4152379999999957E-2</v>
      </c>
      <c r="E93" s="2" t="s">
        <v>320</v>
      </c>
      <c r="F93" s="20">
        <v>-8.4152379999999957E-2</v>
      </c>
      <c r="G93" s="68">
        <v>0</v>
      </c>
      <c r="H93" s="20">
        <v>0</v>
      </c>
      <c r="I93" s="20">
        <f t="shared" si="16"/>
        <v>-8.4152379999999957E-2</v>
      </c>
      <c r="J93" s="22">
        <v>0</v>
      </c>
      <c r="K93" s="20">
        <f t="shared" si="17"/>
        <v>-8.4152379999999957E-2</v>
      </c>
      <c r="L93" s="22">
        <v>0</v>
      </c>
      <c r="M93" s="20">
        <f t="shared" si="18"/>
        <v>-8.4152379999999957E-2</v>
      </c>
      <c r="N93" s="20">
        <v>0</v>
      </c>
      <c r="O93" s="20">
        <f t="shared" si="19"/>
        <v>-8.4152379999999957E-2</v>
      </c>
      <c r="P93" s="20">
        <v>0</v>
      </c>
      <c r="Q93" s="20">
        <f t="shared" si="20"/>
        <v>-8.4152379999999957E-2</v>
      </c>
      <c r="R93" s="20">
        <v>0</v>
      </c>
      <c r="S93" s="20">
        <f t="shared" si="21"/>
        <v>-8.4152379999999957E-2</v>
      </c>
      <c r="T93" s="20">
        <v>0</v>
      </c>
      <c r="U93" s="20">
        <f t="shared" si="22"/>
        <v>-8.4152379999999957E-2</v>
      </c>
      <c r="V93" s="20">
        <v>0</v>
      </c>
      <c r="W93" s="20">
        <f t="shared" si="14"/>
        <v>-8.4152379999999957E-2</v>
      </c>
      <c r="X93" s="20">
        <v>0</v>
      </c>
      <c r="Y93" s="20">
        <f t="shared" si="23"/>
        <v>-8.4152379999999957E-2</v>
      </c>
      <c r="Z93" s="20">
        <v>0</v>
      </c>
      <c r="AA93" s="20">
        <f t="shared" si="24"/>
        <v>-8.4152379999999957E-2</v>
      </c>
      <c r="AB93" s="20">
        <v>0</v>
      </c>
      <c r="AC93" s="20">
        <v>0</v>
      </c>
      <c r="AD93" s="20">
        <f t="shared" si="25"/>
        <v>-8.4152379999999957E-2</v>
      </c>
      <c r="AE93" s="20">
        <v>0</v>
      </c>
      <c r="AF93" s="20">
        <f t="shared" si="26"/>
        <v>-8.4152379999999957E-2</v>
      </c>
      <c r="AG93" s="20" t="s">
        <v>320</v>
      </c>
    </row>
    <row r="94" spans="1:33" x14ac:dyDescent="0.25">
      <c r="A94" s="2" t="s">
        <v>321</v>
      </c>
      <c r="B94" s="21">
        <v>-3.4404793758480898</v>
      </c>
      <c r="C94" s="21">
        <f t="shared" si="15"/>
        <v>-0.25356333000000048</v>
      </c>
      <c r="E94" s="2" t="s">
        <v>321</v>
      </c>
      <c r="F94" s="20">
        <v>-0.25356333000000048</v>
      </c>
      <c r="G94" s="68">
        <v>0</v>
      </c>
      <c r="H94" s="20">
        <v>0</v>
      </c>
      <c r="I94" s="20">
        <f t="shared" si="16"/>
        <v>-0.25356333000000048</v>
      </c>
      <c r="J94" s="22">
        <v>0</v>
      </c>
      <c r="K94" s="20">
        <f t="shared" si="17"/>
        <v>-0.25356333000000048</v>
      </c>
      <c r="L94" s="22">
        <v>0</v>
      </c>
      <c r="M94" s="20">
        <f t="shared" si="18"/>
        <v>-0.25356333000000048</v>
      </c>
      <c r="N94" s="20">
        <v>0</v>
      </c>
      <c r="O94" s="20">
        <f t="shared" si="19"/>
        <v>-0.25356333000000048</v>
      </c>
      <c r="P94" s="20">
        <v>0</v>
      </c>
      <c r="Q94" s="20">
        <f t="shared" si="20"/>
        <v>-0.25356333000000048</v>
      </c>
      <c r="R94" s="20">
        <v>0</v>
      </c>
      <c r="S94" s="20">
        <f t="shared" si="21"/>
        <v>-0.25356333000000048</v>
      </c>
      <c r="T94" s="20">
        <v>0</v>
      </c>
      <c r="U94" s="20">
        <f t="shared" si="22"/>
        <v>-0.25356333000000048</v>
      </c>
      <c r="V94" s="20">
        <v>0</v>
      </c>
      <c r="W94" s="20">
        <f t="shared" si="14"/>
        <v>-0.25356333000000048</v>
      </c>
      <c r="X94" s="20">
        <v>0</v>
      </c>
      <c r="Y94" s="20">
        <f t="shared" si="23"/>
        <v>-0.25356333000000048</v>
      </c>
      <c r="Z94" s="20">
        <v>0</v>
      </c>
      <c r="AA94" s="20">
        <f t="shared" si="24"/>
        <v>-0.25356333000000048</v>
      </c>
      <c r="AB94" s="20">
        <v>0</v>
      </c>
      <c r="AC94" s="20">
        <v>0</v>
      </c>
      <c r="AD94" s="20">
        <f t="shared" si="25"/>
        <v>-0.25356333000000048</v>
      </c>
      <c r="AE94" s="20">
        <v>0</v>
      </c>
      <c r="AF94" s="20">
        <f t="shared" si="26"/>
        <v>-0.25356333000000048</v>
      </c>
      <c r="AG94" s="20" t="s">
        <v>321</v>
      </c>
    </row>
    <row r="95" spans="1:33" x14ac:dyDescent="0.25">
      <c r="A95" s="2" t="s">
        <v>322</v>
      </c>
      <c r="B95" s="21">
        <v>-6.0198391142469898</v>
      </c>
      <c r="C95" s="21">
        <f t="shared" si="15"/>
        <v>-0.4436621427199966</v>
      </c>
      <c r="E95" s="2" t="s">
        <v>322</v>
      </c>
      <c r="F95" s="20">
        <v>-0.4436621427199966</v>
      </c>
      <c r="G95" s="68">
        <v>0</v>
      </c>
      <c r="H95" s="20">
        <v>0</v>
      </c>
      <c r="I95" s="20">
        <f t="shared" si="16"/>
        <v>-0.4436621427199966</v>
      </c>
      <c r="J95" s="22">
        <v>0</v>
      </c>
      <c r="K95" s="20">
        <f t="shared" si="17"/>
        <v>-0.4436621427199966</v>
      </c>
      <c r="L95" s="22">
        <v>0</v>
      </c>
      <c r="M95" s="20">
        <f t="shared" si="18"/>
        <v>-0.4436621427199966</v>
      </c>
      <c r="N95" s="20">
        <v>0</v>
      </c>
      <c r="O95" s="20">
        <f t="shared" si="19"/>
        <v>-0.4436621427199966</v>
      </c>
      <c r="P95" s="20">
        <v>0</v>
      </c>
      <c r="Q95" s="20">
        <f t="shared" si="20"/>
        <v>-0.4436621427199966</v>
      </c>
      <c r="R95" s="20">
        <v>0</v>
      </c>
      <c r="S95" s="20">
        <f t="shared" si="21"/>
        <v>-0.4436621427199966</v>
      </c>
      <c r="T95" s="20">
        <v>0</v>
      </c>
      <c r="U95" s="20">
        <f t="shared" si="22"/>
        <v>-0.4436621427199966</v>
      </c>
      <c r="V95" s="20">
        <v>0</v>
      </c>
      <c r="W95" s="20">
        <f t="shared" si="14"/>
        <v>-0.4436621427199966</v>
      </c>
      <c r="X95" s="20">
        <v>0</v>
      </c>
      <c r="Y95" s="20">
        <f t="shared" si="23"/>
        <v>-0.4436621427199966</v>
      </c>
      <c r="Z95" s="20">
        <v>0</v>
      </c>
      <c r="AA95" s="20">
        <f t="shared" si="24"/>
        <v>-0.4436621427199966</v>
      </c>
      <c r="AB95" s="20">
        <v>0</v>
      </c>
      <c r="AC95" s="20">
        <v>0</v>
      </c>
      <c r="AD95" s="20">
        <f t="shared" si="25"/>
        <v>-0.4436621427199966</v>
      </c>
      <c r="AE95" s="20">
        <v>0</v>
      </c>
      <c r="AF95" s="20">
        <f t="shared" si="26"/>
        <v>-0.4436621427199966</v>
      </c>
      <c r="AG95" s="20" t="s">
        <v>322</v>
      </c>
    </row>
    <row r="96" spans="1:33" x14ac:dyDescent="0.25">
      <c r="A96" s="2" t="s">
        <v>323</v>
      </c>
      <c r="B96" s="21">
        <v>0</v>
      </c>
      <c r="C96" s="21">
        <f t="shared" si="15"/>
        <v>0</v>
      </c>
      <c r="E96" s="16" t="s">
        <v>323</v>
      </c>
      <c r="F96" s="20">
        <v>0</v>
      </c>
      <c r="G96" s="68">
        <v>0</v>
      </c>
      <c r="H96" s="20">
        <v>0</v>
      </c>
      <c r="I96" s="20">
        <f t="shared" si="16"/>
        <v>0</v>
      </c>
      <c r="J96" s="22">
        <v>0</v>
      </c>
      <c r="K96" s="20">
        <f t="shared" si="17"/>
        <v>0</v>
      </c>
      <c r="L96" s="22">
        <v>0</v>
      </c>
      <c r="M96" s="20">
        <f t="shared" si="18"/>
        <v>0</v>
      </c>
      <c r="N96" s="20">
        <v>0</v>
      </c>
      <c r="O96" s="20">
        <f t="shared" si="19"/>
        <v>0</v>
      </c>
      <c r="P96" s="20">
        <v>0</v>
      </c>
      <c r="Q96" s="20">
        <f t="shared" si="20"/>
        <v>0</v>
      </c>
      <c r="R96" s="20">
        <v>0</v>
      </c>
      <c r="S96" s="20">
        <f t="shared" si="21"/>
        <v>0</v>
      </c>
      <c r="T96" s="20">
        <v>0</v>
      </c>
      <c r="U96" s="20">
        <f t="shared" si="22"/>
        <v>0</v>
      </c>
      <c r="V96" s="20">
        <v>1</v>
      </c>
      <c r="W96" s="29">
        <f t="shared" si="14"/>
        <v>-0.11987786020562058</v>
      </c>
      <c r="X96" s="29">
        <v>-1</v>
      </c>
      <c r="Y96" s="29">
        <f t="shared" si="23"/>
        <v>0</v>
      </c>
      <c r="Z96" s="20">
        <v>0</v>
      </c>
      <c r="AA96" s="20">
        <f t="shared" si="24"/>
        <v>0</v>
      </c>
      <c r="AB96" s="20">
        <v>0</v>
      </c>
      <c r="AC96" s="20">
        <v>0</v>
      </c>
      <c r="AD96" s="20">
        <f t="shared" si="25"/>
        <v>0</v>
      </c>
      <c r="AE96" s="20">
        <v>0</v>
      </c>
      <c r="AF96" s="20">
        <f t="shared" si="26"/>
        <v>0</v>
      </c>
      <c r="AG96" s="29" t="s">
        <v>323</v>
      </c>
    </row>
    <row r="97" spans="1:33" x14ac:dyDescent="0.25">
      <c r="A97" s="2" t="s">
        <v>324</v>
      </c>
      <c r="B97" s="21">
        <v>-0.22885318860280399</v>
      </c>
      <c r="C97" s="21">
        <f t="shared" si="15"/>
        <v>-1.6866480000026402E-2</v>
      </c>
      <c r="E97" s="2" t="s">
        <v>324</v>
      </c>
      <c r="F97" s="20">
        <v>-1.6866480000026402E-2</v>
      </c>
      <c r="G97" s="68">
        <v>0</v>
      </c>
      <c r="H97" s="20">
        <v>0</v>
      </c>
      <c r="I97" s="20">
        <f t="shared" si="16"/>
        <v>-1.6866480000026402E-2</v>
      </c>
      <c r="J97" s="22">
        <v>0</v>
      </c>
      <c r="K97" s="20">
        <f t="shared" si="17"/>
        <v>-1.6866480000026402E-2</v>
      </c>
      <c r="L97" s="22">
        <v>0</v>
      </c>
      <c r="M97" s="20">
        <f t="shared" si="18"/>
        <v>-1.6866480000026402E-2</v>
      </c>
      <c r="N97" s="20">
        <v>0</v>
      </c>
      <c r="O97" s="20">
        <f t="shared" si="19"/>
        <v>-1.6866480000026402E-2</v>
      </c>
      <c r="P97" s="20">
        <v>0</v>
      </c>
      <c r="Q97" s="20">
        <f t="shared" si="20"/>
        <v>-1.6866480000026402E-2</v>
      </c>
      <c r="R97" s="20">
        <v>0</v>
      </c>
      <c r="S97" s="20">
        <f t="shared" si="21"/>
        <v>-1.6866480000026402E-2</v>
      </c>
      <c r="T97" s="20">
        <v>0</v>
      </c>
      <c r="U97" s="20">
        <f t="shared" si="22"/>
        <v>-1.6866480000026402E-2</v>
      </c>
      <c r="V97" s="20">
        <v>0</v>
      </c>
      <c r="W97" s="20">
        <f t="shared" si="14"/>
        <v>-1.6866480000026402E-2</v>
      </c>
      <c r="X97" s="20">
        <v>0</v>
      </c>
      <c r="Y97" s="20">
        <f t="shared" si="23"/>
        <v>-1.6866480000026402E-2</v>
      </c>
      <c r="Z97" s="20">
        <v>0</v>
      </c>
      <c r="AA97" s="20">
        <f t="shared" si="24"/>
        <v>-1.6866480000026402E-2</v>
      </c>
      <c r="AB97" s="20">
        <v>0</v>
      </c>
      <c r="AC97" s="20">
        <v>0</v>
      </c>
      <c r="AD97" s="20">
        <f t="shared" si="25"/>
        <v>-1.6866480000026402E-2</v>
      </c>
      <c r="AE97" s="20">
        <v>0</v>
      </c>
      <c r="AF97" s="20">
        <f t="shared" si="26"/>
        <v>-1.6866480000026402E-2</v>
      </c>
      <c r="AG97" s="20" t="s">
        <v>324</v>
      </c>
    </row>
    <row r="98" spans="1:33" x14ac:dyDescent="0.25">
      <c r="A98" s="2" t="s">
        <v>325</v>
      </c>
      <c r="B98" s="21">
        <v>0</v>
      </c>
      <c r="C98" s="21">
        <f t="shared" si="15"/>
        <v>0</v>
      </c>
      <c r="E98" s="2" t="s">
        <v>325</v>
      </c>
      <c r="F98" s="20">
        <v>0</v>
      </c>
      <c r="G98" s="68">
        <v>0</v>
      </c>
      <c r="H98" s="20">
        <v>0</v>
      </c>
      <c r="I98" s="20">
        <f t="shared" si="16"/>
        <v>0</v>
      </c>
      <c r="J98" s="22">
        <v>0</v>
      </c>
      <c r="K98" s="20">
        <f t="shared" si="17"/>
        <v>0</v>
      </c>
      <c r="L98" s="22">
        <v>0</v>
      </c>
      <c r="M98" s="20">
        <f t="shared" si="18"/>
        <v>0</v>
      </c>
      <c r="N98" s="20">
        <v>0</v>
      </c>
      <c r="O98" s="20">
        <f t="shared" si="19"/>
        <v>0</v>
      </c>
      <c r="P98" s="20">
        <v>0</v>
      </c>
      <c r="Q98" s="20">
        <f t="shared" si="20"/>
        <v>0</v>
      </c>
      <c r="R98" s="20">
        <v>0</v>
      </c>
      <c r="S98" s="20">
        <f t="shared" si="21"/>
        <v>0</v>
      </c>
      <c r="T98" s="20">
        <v>0</v>
      </c>
      <c r="U98" s="20">
        <f t="shared" si="22"/>
        <v>0</v>
      </c>
      <c r="V98" s="20">
        <v>0</v>
      </c>
      <c r="W98" s="20">
        <f t="shared" si="14"/>
        <v>0</v>
      </c>
      <c r="X98" s="20">
        <v>0</v>
      </c>
      <c r="Y98" s="20">
        <f t="shared" si="23"/>
        <v>0</v>
      </c>
      <c r="Z98" s="20">
        <v>0</v>
      </c>
      <c r="AA98" s="20">
        <f t="shared" si="24"/>
        <v>0</v>
      </c>
      <c r="AB98" s="20">
        <v>0</v>
      </c>
      <c r="AC98" s="20">
        <v>0</v>
      </c>
      <c r="AD98" s="20">
        <f t="shared" si="25"/>
        <v>0</v>
      </c>
      <c r="AE98" s="20">
        <v>0</v>
      </c>
      <c r="AF98" s="20">
        <f t="shared" si="26"/>
        <v>0</v>
      </c>
      <c r="AG98" s="20" t="s">
        <v>325</v>
      </c>
    </row>
    <row r="99" spans="1:33" x14ac:dyDescent="0.25">
      <c r="A99" s="2" t="s">
        <v>326</v>
      </c>
      <c r="B99" s="21">
        <v>-0.17868955502856099</v>
      </c>
      <c r="C99" s="21">
        <f t="shared" si="15"/>
        <v>-1.316942020560475E-2</v>
      </c>
      <c r="E99" s="2" t="s">
        <v>326</v>
      </c>
      <c r="F99" s="20">
        <v>-1.316942020560475E-2</v>
      </c>
      <c r="G99" s="68">
        <v>0</v>
      </c>
      <c r="H99" s="20">
        <v>0</v>
      </c>
      <c r="I99" s="20">
        <f t="shared" si="16"/>
        <v>-1.316942020560475E-2</v>
      </c>
      <c r="J99" s="22">
        <v>0</v>
      </c>
      <c r="K99" s="20">
        <f t="shared" si="17"/>
        <v>-1.316942020560475E-2</v>
      </c>
      <c r="L99" s="22">
        <v>0</v>
      </c>
      <c r="M99" s="20">
        <f t="shared" si="18"/>
        <v>-1.316942020560475E-2</v>
      </c>
      <c r="N99" s="20">
        <v>0</v>
      </c>
      <c r="O99" s="20">
        <f t="shared" si="19"/>
        <v>-1.316942020560475E-2</v>
      </c>
      <c r="P99" s="20">
        <v>0</v>
      </c>
      <c r="Q99" s="20">
        <f t="shared" si="20"/>
        <v>-1.316942020560475E-2</v>
      </c>
      <c r="R99" s="20">
        <v>0</v>
      </c>
      <c r="S99" s="20">
        <f t="shared" si="21"/>
        <v>-1.316942020560475E-2</v>
      </c>
      <c r="T99" s="20">
        <v>0</v>
      </c>
      <c r="U99" s="20">
        <f t="shared" si="22"/>
        <v>-1.316942020560475E-2</v>
      </c>
      <c r="V99" s="20">
        <v>0</v>
      </c>
      <c r="W99" s="20">
        <f t="shared" si="14"/>
        <v>-1.316942020560475E-2</v>
      </c>
      <c r="X99" s="20">
        <v>0</v>
      </c>
      <c r="Y99" s="20">
        <f t="shared" si="23"/>
        <v>-1.316942020560475E-2</v>
      </c>
      <c r="Z99" s="20">
        <v>0</v>
      </c>
      <c r="AA99" s="20">
        <f t="shared" si="24"/>
        <v>-1.316942020560475E-2</v>
      </c>
      <c r="AB99" s="20">
        <v>0</v>
      </c>
      <c r="AC99" s="20">
        <v>0</v>
      </c>
      <c r="AD99" s="20">
        <f t="shared" si="25"/>
        <v>-1.316942020560475E-2</v>
      </c>
      <c r="AE99" s="20">
        <v>0</v>
      </c>
      <c r="AF99" s="20">
        <f t="shared" si="26"/>
        <v>-1.316942020560475E-2</v>
      </c>
      <c r="AG99" s="20" t="s">
        <v>326</v>
      </c>
    </row>
    <row r="100" spans="1:33" x14ac:dyDescent="0.25">
      <c r="A100" s="2" t="s">
        <v>327</v>
      </c>
      <c r="B100" s="21">
        <v>1.6273660842772799</v>
      </c>
      <c r="C100" s="21">
        <f t="shared" si="15"/>
        <v>0.11993688041123375</v>
      </c>
      <c r="E100" s="2" t="s">
        <v>327</v>
      </c>
      <c r="F100" s="20">
        <v>0.11993688041123375</v>
      </c>
      <c r="G100" s="68">
        <v>0</v>
      </c>
      <c r="H100" s="20">
        <v>0</v>
      </c>
      <c r="I100" s="20">
        <f t="shared" si="16"/>
        <v>0.11993688041123375</v>
      </c>
      <c r="J100" s="22">
        <v>0</v>
      </c>
      <c r="K100" s="20">
        <f t="shared" si="17"/>
        <v>0.11993688041123375</v>
      </c>
      <c r="L100" s="22">
        <v>-1</v>
      </c>
      <c r="M100" s="20">
        <f t="shared" si="18"/>
        <v>0.23981474061684466</v>
      </c>
      <c r="N100" s="20">
        <v>0</v>
      </c>
      <c r="O100" s="20">
        <f t="shared" si="19"/>
        <v>0.23981474061684466</v>
      </c>
      <c r="P100" s="20">
        <v>0</v>
      </c>
      <c r="Q100" s="20">
        <f t="shared" si="20"/>
        <v>0.23981474061684466</v>
      </c>
      <c r="R100" s="20">
        <v>0</v>
      </c>
      <c r="S100" s="20">
        <f t="shared" si="21"/>
        <v>0.23981474061684466</v>
      </c>
      <c r="T100" s="20">
        <v>0</v>
      </c>
      <c r="U100" s="20">
        <f t="shared" si="22"/>
        <v>0.23981474061684466</v>
      </c>
      <c r="V100" s="20">
        <v>0</v>
      </c>
      <c r="W100" s="20">
        <f t="shared" ref="W100:W131" si="27">U100-V100*$AK$11</f>
        <v>0.23981474061684466</v>
      </c>
      <c r="X100" s="20">
        <v>0</v>
      </c>
      <c r="Y100" s="20">
        <f t="shared" si="23"/>
        <v>0.23981474061684466</v>
      </c>
      <c r="Z100" s="20">
        <v>0</v>
      </c>
      <c r="AA100" s="20">
        <f t="shared" si="24"/>
        <v>0.23981474061684466</v>
      </c>
      <c r="AB100" s="20">
        <v>0</v>
      </c>
      <c r="AC100" s="20">
        <v>0</v>
      </c>
      <c r="AD100" s="20">
        <f t="shared" si="25"/>
        <v>0.23981474061684466</v>
      </c>
      <c r="AE100" s="20">
        <v>0</v>
      </c>
      <c r="AF100" s="20">
        <f t="shared" si="26"/>
        <v>0.23981474061684466</v>
      </c>
      <c r="AG100" s="20" t="s">
        <v>327</v>
      </c>
    </row>
    <row r="101" spans="1:33" x14ac:dyDescent="0.25">
      <c r="A101" s="2" t="s">
        <v>328</v>
      </c>
      <c r="B101" s="21">
        <v>2.4658751695965798E-2</v>
      </c>
      <c r="C101" s="21">
        <f t="shared" si="15"/>
        <v>1.8173499999926525E-3</v>
      </c>
      <c r="E101" s="2" t="s">
        <v>328</v>
      </c>
      <c r="F101" s="20">
        <v>1.8173499999926525E-3</v>
      </c>
      <c r="G101" s="68">
        <v>0</v>
      </c>
      <c r="H101" s="20">
        <v>0</v>
      </c>
      <c r="I101" s="20">
        <f t="shared" si="16"/>
        <v>1.8173499999926525E-3</v>
      </c>
      <c r="J101" s="22">
        <v>0</v>
      </c>
      <c r="K101" s="20">
        <f t="shared" si="17"/>
        <v>1.8173499999926525E-3</v>
      </c>
      <c r="L101" s="22">
        <v>0</v>
      </c>
      <c r="M101" s="20">
        <f t="shared" si="18"/>
        <v>1.8173499999926525E-3</v>
      </c>
      <c r="N101" s="20">
        <v>0</v>
      </c>
      <c r="O101" s="20">
        <f t="shared" si="19"/>
        <v>1.8173499999926525E-3</v>
      </c>
      <c r="P101" s="20">
        <v>0</v>
      </c>
      <c r="Q101" s="20">
        <f t="shared" si="20"/>
        <v>1.8173499999926525E-3</v>
      </c>
      <c r="R101" s="20">
        <v>0</v>
      </c>
      <c r="S101" s="20">
        <f t="shared" si="21"/>
        <v>1.8173499999926525E-3</v>
      </c>
      <c r="T101" s="20">
        <v>0</v>
      </c>
      <c r="U101" s="20">
        <f t="shared" si="22"/>
        <v>1.8173499999926525E-3</v>
      </c>
      <c r="V101" s="20">
        <v>0</v>
      </c>
      <c r="W101" s="20">
        <f t="shared" si="27"/>
        <v>1.8173499999926525E-3</v>
      </c>
      <c r="X101" s="20">
        <v>-1</v>
      </c>
      <c r="Y101" s="20">
        <f t="shared" si="23"/>
        <v>0.12169521020561323</v>
      </c>
      <c r="Z101" s="20">
        <v>0</v>
      </c>
      <c r="AA101" s="20">
        <f t="shared" si="24"/>
        <v>0.12169521020561323</v>
      </c>
      <c r="AB101" s="20">
        <v>0</v>
      </c>
      <c r="AC101" s="20">
        <v>0</v>
      </c>
      <c r="AD101" s="20">
        <f t="shared" si="25"/>
        <v>0.12169521020561323</v>
      </c>
      <c r="AE101" s="20">
        <v>0</v>
      </c>
      <c r="AF101" s="20">
        <f t="shared" si="26"/>
        <v>0.12169521020561323</v>
      </c>
      <c r="AG101" s="20" t="s">
        <v>328</v>
      </c>
    </row>
    <row r="102" spans="1:33" x14ac:dyDescent="0.25">
      <c r="A102" s="2" t="s">
        <v>329</v>
      </c>
      <c r="B102" s="21">
        <v>-1.6265652673761399</v>
      </c>
      <c r="C102" s="21">
        <f t="shared" si="15"/>
        <v>-0.11987786020561973</v>
      </c>
      <c r="E102" s="2" t="s">
        <v>329</v>
      </c>
      <c r="F102" s="20">
        <v>-0.11987786020561973</v>
      </c>
      <c r="G102" s="68">
        <v>0</v>
      </c>
      <c r="H102" s="20">
        <v>0</v>
      </c>
      <c r="I102" s="20">
        <f t="shared" si="16"/>
        <v>-0.11987786020561973</v>
      </c>
      <c r="J102" s="22">
        <v>0</v>
      </c>
      <c r="K102" s="20">
        <f t="shared" si="17"/>
        <v>-0.11987786020561973</v>
      </c>
      <c r="L102" s="22">
        <v>1</v>
      </c>
      <c r="M102" s="20">
        <f t="shared" si="18"/>
        <v>-0.23975572041123064</v>
      </c>
      <c r="N102" s="20">
        <v>0</v>
      </c>
      <c r="O102" s="20">
        <f t="shared" si="19"/>
        <v>-0.23975572041123064</v>
      </c>
      <c r="P102" s="20">
        <v>0</v>
      </c>
      <c r="Q102" s="20">
        <f t="shared" si="20"/>
        <v>-0.23975572041123064</v>
      </c>
      <c r="R102" s="20">
        <v>0</v>
      </c>
      <c r="S102" s="20">
        <f t="shared" si="21"/>
        <v>-0.23975572041123064</v>
      </c>
      <c r="T102" s="20">
        <v>0</v>
      </c>
      <c r="U102" s="20">
        <f t="shared" si="22"/>
        <v>-0.23975572041123064</v>
      </c>
      <c r="V102" s="20">
        <v>0</v>
      </c>
      <c r="W102" s="20">
        <f t="shared" si="27"/>
        <v>-0.23975572041123064</v>
      </c>
      <c r="X102" s="20">
        <v>0</v>
      </c>
      <c r="Y102" s="20">
        <f t="shared" si="23"/>
        <v>-0.23975572041123064</v>
      </c>
      <c r="Z102" s="20">
        <v>1</v>
      </c>
      <c r="AA102" s="20">
        <f t="shared" si="24"/>
        <v>-0.35963358061685125</v>
      </c>
      <c r="AB102" s="20">
        <v>0</v>
      </c>
      <c r="AC102" s="20">
        <v>0</v>
      </c>
      <c r="AD102" s="20">
        <f t="shared" si="25"/>
        <v>-0.35963358061685125</v>
      </c>
      <c r="AE102" s="20">
        <v>0</v>
      </c>
      <c r="AF102" s="20">
        <f t="shared" si="26"/>
        <v>-0.35963358061685125</v>
      </c>
      <c r="AG102" s="20" t="s">
        <v>329</v>
      </c>
    </row>
    <row r="103" spans="1:33" x14ac:dyDescent="0.25">
      <c r="A103" s="2" t="s">
        <v>330</v>
      </c>
      <c r="B103" s="21">
        <v>-2.5459568597117802E-2</v>
      </c>
      <c r="C103" s="21">
        <f t="shared" si="15"/>
        <v>-1.8763702056075542E-3</v>
      </c>
      <c r="E103" s="2" t="s">
        <v>330</v>
      </c>
      <c r="F103" s="20">
        <v>-1.8763702056075542E-3</v>
      </c>
      <c r="G103" s="68">
        <v>0</v>
      </c>
      <c r="H103" s="20">
        <v>0</v>
      </c>
      <c r="I103" s="20">
        <f t="shared" si="16"/>
        <v>-1.8763702056075542E-3</v>
      </c>
      <c r="J103" s="22">
        <v>0</v>
      </c>
      <c r="K103" s="20">
        <f t="shared" si="17"/>
        <v>-1.8763702056075542E-3</v>
      </c>
      <c r="L103" s="22">
        <v>0</v>
      </c>
      <c r="M103" s="20">
        <f t="shared" si="18"/>
        <v>-1.8763702056075542E-3</v>
      </c>
      <c r="N103" s="20">
        <v>0</v>
      </c>
      <c r="O103" s="20">
        <f t="shared" si="19"/>
        <v>-1.8763702056075542E-3</v>
      </c>
      <c r="P103" s="20">
        <v>0</v>
      </c>
      <c r="Q103" s="20">
        <f t="shared" si="20"/>
        <v>-1.8763702056075542E-3</v>
      </c>
      <c r="R103" s="20">
        <v>0</v>
      </c>
      <c r="S103" s="20">
        <f t="shared" si="21"/>
        <v>-1.8763702056075542E-3</v>
      </c>
      <c r="T103" s="20">
        <v>0</v>
      </c>
      <c r="U103" s="20">
        <f t="shared" si="22"/>
        <v>-1.8763702056075542E-3</v>
      </c>
      <c r="V103" s="20">
        <v>0</v>
      </c>
      <c r="W103" s="20">
        <f t="shared" si="27"/>
        <v>-1.8763702056075542E-3</v>
      </c>
      <c r="X103" s="20">
        <v>0</v>
      </c>
      <c r="Y103" s="20">
        <f t="shared" si="23"/>
        <v>-1.8763702056075542E-3</v>
      </c>
      <c r="Z103" s="20">
        <v>0</v>
      </c>
      <c r="AA103" s="20">
        <f t="shared" si="24"/>
        <v>-1.8763702056075542E-3</v>
      </c>
      <c r="AB103" s="20">
        <v>0</v>
      </c>
      <c r="AC103" s="20">
        <v>0</v>
      </c>
      <c r="AD103" s="20">
        <f t="shared" si="25"/>
        <v>-1.8763702056075542E-3</v>
      </c>
      <c r="AE103" s="20">
        <v>0</v>
      </c>
      <c r="AF103" s="20">
        <f t="shared" si="26"/>
        <v>-1.8763702056075542E-3</v>
      </c>
      <c r="AG103" s="20" t="s">
        <v>330</v>
      </c>
    </row>
    <row r="104" spans="1:33" x14ac:dyDescent="0.25">
      <c r="A104" s="2" t="s">
        <v>331</v>
      </c>
      <c r="B104" s="21">
        <v>0</v>
      </c>
      <c r="C104" s="21">
        <f t="shared" si="15"/>
        <v>0</v>
      </c>
      <c r="E104" s="17" t="s">
        <v>331</v>
      </c>
      <c r="F104" s="20">
        <v>0</v>
      </c>
      <c r="G104" s="68">
        <v>0</v>
      </c>
      <c r="H104" s="20">
        <v>0</v>
      </c>
      <c r="I104" s="20">
        <f t="shared" si="16"/>
        <v>0</v>
      </c>
      <c r="J104" s="22">
        <v>0</v>
      </c>
      <c r="K104" s="20">
        <f t="shared" si="17"/>
        <v>0</v>
      </c>
      <c r="L104" s="22">
        <v>0</v>
      </c>
      <c r="M104" s="20">
        <f t="shared" si="18"/>
        <v>0</v>
      </c>
      <c r="N104" s="20">
        <v>0</v>
      </c>
      <c r="O104" s="20">
        <f t="shared" si="19"/>
        <v>0</v>
      </c>
      <c r="P104" s="20">
        <v>0</v>
      </c>
      <c r="Q104" s="20">
        <f t="shared" si="20"/>
        <v>0</v>
      </c>
      <c r="R104" s="20">
        <v>0</v>
      </c>
      <c r="S104" s="20">
        <f t="shared" si="21"/>
        <v>0</v>
      </c>
      <c r="T104" s="20">
        <v>0</v>
      </c>
      <c r="U104" s="20">
        <f t="shared" si="22"/>
        <v>0</v>
      </c>
      <c r="V104" s="20">
        <v>0</v>
      </c>
      <c r="W104" s="20">
        <f t="shared" si="27"/>
        <v>0</v>
      </c>
      <c r="X104" s="20">
        <v>1</v>
      </c>
      <c r="Y104" s="30">
        <f t="shared" si="23"/>
        <v>-0.11987786020562058</v>
      </c>
      <c r="Z104" s="30">
        <v>-1</v>
      </c>
      <c r="AA104" s="30">
        <f t="shared" si="24"/>
        <v>0</v>
      </c>
      <c r="AB104" s="20">
        <v>0</v>
      </c>
      <c r="AC104" s="20">
        <v>0</v>
      </c>
      <c r="AD104" s="20">
        <f t="shared" si="25"/>
        <v>0</v>
      </c>
      <c r="AE104" s="20">
        <v>0</v>
      </c>
      <c r="AF104" s="20">
        <f t="shared" si="26"/>
        <v>0</v>
      </c>
      <c r="AG104" s="30" t="s">
        <v>331</v>
      </c>
    </row>
    <row r="105" spans="1:33" x14ac:dyDescent="0.25">
      <c r="A105" s="2" t="s">
        <v>332</v>
      </c>
      <c r="B105" s="21">
        <v>-23.787583168196001</v>
      </c>
      <c r="C105" s="21">
        <f t="shared" si="15"/>
        <v>-1.7531448794960194</v>
      </c>
      <c r="E105" s="2" t="s">
        <v>332</v>
      </c>
      <c r="F105" s="20">
        <v>-1.7531448794960194</v>
      </c>
      <c r="G105" s="68">
        <v>0</v>
      </c>
      <c r="H105" s="20">
        <v>0</v>
      </c>
      <c r="I105" s="20">
        <f t="shared" si="16"/>
        <v>-1.7531448794960194</v>
      </c>
      <c r="J105" s="22">
        <v>0</v>
      </c>
      <c r="K105" s="20">
        <f t="shared" si="17"/>
        <v>-1.7531448794960194</v>
      </c>
      <c r="L105" s="22">
        <v>0</v>
      </c>
      <c r="M105" s="20">
        <f t="shared" si="18"/>
        <v>-1.7531448794960194</v>
      </c>
      <c r="N105" s="20">
        <v>0</v>
      </c>
      <c r="O105" s="20">
        <f t="shared" si="19"/>
        <v>-1.7531448794960194</v>
      </c>
      <c r="P105" s="20">
        <v>0</v>
      </c>
      <c r="Q105" s="20">
        <f t="shared" si="20"/>
        <v>-1.7531448794960194</v>
      </c>
      <c r="R105" s="20">
        <v>0</v>
      </c>
      <c r="S105" s="20">
        <f t="shared" si="21"/>
        <v>-1.7531448794960194</v>
      </c>
      <c r="T105" s="20">
        <v>0</v>
      </c>
      <c r="U105" s="20">
        <f t="shared" si="22"/>
        <v>-1.7531448794960194</v>
      </c>
      <c r="V105" s="20">
        <v>0</v>
      </c>
      <c r="W105" s="20">
        <f t="shared" si="27"/>
        <v>-1.7531448794960194</v>
      </c>
      <c r="X105" s="20">
        <v>0</v>
      </c>
      <c r="Y105" s="20">
        <f t="shared" si="23"/>
        <v>-1.7531448794960194</v>
      </c>
      <c r="Z105" s="20">
        <v>0</v>
      </c>
      <c r="AA105" s="20">
        <f t="shared" si="24"/>
        <v>-1.7531448794960194</v>
      </c>
      <c r="AB105" s="20">
        <v>0</v>
      </c>
      <c r="AC105" s="20">
        <v>0</v>
      </c>
      <c r="AD105" s="20">
        <f t="shared" si="25"/>
        <v>-1.7531448794960194</v>
      </c>
      <c r="AE105" s="20">
        <v>0</v>
      </c>
      <c r="AF105" s="20">
        <f t="shared" si="26"/>
        <v>-1.7531448794960194</v>
      </c>
      <c r="AG105" s="20" t="s">
        <v>332</v>
      </c>
    </row>
    <row r="106" spans="1:33" x14ac:dyDescent="0.25">
      <c r="A106" s="2" t="s">
        <v>333</v>
      </c>
      <c r="B106" s="21">
        <v>0</v>
      </c>
      <c r="C106" s="21">
        <f t="shared" si="15"/>
        <v>0</v>
      </c>
      <c r="E106" s="2" t="s">
        <v>333</v>
      </c>
      <c r="F106" s="20">
        <v>0</v>
      </c>
      <c r="G106" s="68">
        <v>0</v>
      </c>
      <c r="H106" s="20">
        <v>0</v>
      </c>
      <c r="I106" s="20">
        <f t="shared" si="16"/>
        <v>0</v>
      </c>
      <c r="J106" s="22">
        <v>0</v>
      </c>
      <c r="K106" s="20">
        <f t="shared" si="17"/>
        <v>0</v>
      </c>
      <c r="L106" s="22">
        <v>0</v>
      </c>
      <c r="M106" s="20">
        <f t="shared" si="18"/>
        <v>0</v>
      </c>
      <c r="N106" s="20">
        <v>0</v>
      </c>
      <c r="O106" s="20">
        <f t="shared" si="19"/>
        <v>0</v>
      </c>
      <c r="P106" s="20">
        <v>0</v>
      </c>
      <c r="Q106" s="20">
        <f t="shared" si="20"/>
        <v>0</v>
      </c>
      <c r="R106" s="20">
        <v>0</v>
      </c>
      <c r="S106" s="20">
        <f t="shared" si="21"/>
        <v>0</v>
      </c>
      <c r="T106" s="20">
        <v>0</v>
      </c>
      <c r="U106" s="20">
        <f t="shared" si="22"/>
        <v>0</v>
      </c>
      <c r="V106" s="20">
        <v>0</v>
      </c>
      <c r="W106" s="20">
        <f t="shared" si="27"/>
        <v>0</v>
      </c>
      <c r="X106" s="20">
        <v>0</v>
      </c>
      <c r="Y106" s="20">
        <f t="shared" si="23"/>
        <v>0</v>
      </c>
      <c r="Z106" s="20">
        <v>0</v>
      </c>
      <c r="AA106" s="20">
        <f t="shared" si="24"/>
        <v>0</v>
      </c>
      <c r="AB106" s="20">
        <v>0</v>
      </c>
      <c r="AC106" s="20">
        <v>0</v>
      </c>
      <c r="AD106" s="20">
        <f t="shared" si="25"/>
        <v>0</v>
      </c>
      <c r="AE106" s="20">
        <v>0</v>
      </c>
      <c r="AF106" s="20">
        <f t="shared" si="26"/>
        <v>0</v>
      </c>
      <c r="AG106" s="20" t="s">
        <v>333</v>
      </c>
    </row>
    <row r="107" spans="1:33" x14ac:dyDescent="0.25">
      <c r="A107" s="2" t="s">
        <v>334</v>
      </c>
      <c r="B107" s="21">
        <v>0</v>
      </c>
      <c r="C107" s="21">
        <f t="shared" si="15"/>
        <v>0</v>
      </c>
      <c r="E107" s="2" t="s">
        <v>334</v>
      </c>
      <c r="F107" s="20">
        <v>0</v>
      </c>
      <c r="G107" s="68">
        <v>0</v>
      </c>
      <c r="H107" s="20">
        <v>0</v>
      </c>
      <c r="I107" s="20">
        <f t="shared" si="16"/>
        <v>0</v>
      </c>
      <c r="J107" s="22">
        <v>0</v>
      </c>
      <c r="K107" s="20">
        <f t="shared" si="17"/>
        <v>0</v>
      </c>
      <c r="L107" s="22">
        <v>0</v>
      </c>
      <c r="M107" s="20">
        <f t="shared" si="18"/>
        <v>0</v>
      </c>
      <c r="N107" s="20">
        <v>0</v>
      </c>
      <c r="O107" s="20">
        <f t="shared" si="19"/>
        <v>0</v>
      </c>
      <c r="P107" s="20">
        <v>0</v>
      </c>
      <c r="Q107" s="20">
        <f t="shared" si="20"/>
        <v>0</v>
      </c>
      <c r="R107" s="20">
        <v>0</v>
      </c>
      <c r="S107" s="20">
        <f t="shared" si="21"/>
        <v>0</v>
      </c>
      <c r="T107" s="20">
        <v>0</v>
      </c>
      <c r="U107" s="20">
        <f t="shared" si="22"/>
        <v>0</v>
      </c>
      <c r="V107" s="20">
        <v>0</v>
      </c>
      <c r="W107" s="20">
        <f t="shared" si="27"/>
        <v>0</v>
      </c>
      <c r="X107" s="20">
        <v>0</v>
      </c>
      <c r="Y107" s="20">
        <f t="shared" si="23"/>
        <v>0</v>
      </c>
      <c r="Z107" s="20">
        <v>0</v>
      </c>
      <c r="AA107" s="20">
        <f t="shared" si="24"/>
        <v>0</v>
      </c>
      <c r="AB107" s="20">
        <v>0</v>
      </c>
      <c r="AC107" s="20">
        <v>0</v>
      </c>
      <c r="AD107" s="20">
        <f t="shared" si="25"/>
        <v>0</v>
      </c>
      <c r="AE107" s="20">
        <v>0</v>
      </c>
      <c r="AF107" s="20">
        <f t="shared" si="26"/>
        <v>0</v>
      </c>
      <c r="AG107" s="20" t="s">
        <v>334</v>
      </c>
    </row>
    <row r="108" spans="1:33" x14ac:dyDescent="0.25">
      <c r="A108" s="2" t="s">
        <v>335</v>
      </c>
      <c r="B108" s="21">
        <v>0</v>
      </c>
      <c r="C108" s="21">
        <f t="shared" si="15"/>
        <v>0</v>
      </c>
      <c r="E108" s="2" t="s">
        <v>335</v>
      </c>
      <c r="F108" s="20">
        <v>0</v>
      </c>
      <c r="G108" s="68">
        <v>0</v>
      </c>
      <c r="H108" s="20">
        <v>0</v>
      </c>
      <c r="I108" s="20">
        <f t="shared" si="16"/>
        <v>0</v>
      </c>
      <c r="J108" s="22">
        <v>0</v>
      </c>
      <c r="K108" s="20">
        <f t="shared" si="17"/>
        <v>0</v>
      </c>
      <c r="L108" s="22">
        <v>0</v>
      </c>
      <c r="M108" s="20">
        <f t="shared" si="18"/>
        <v>0</v>
      </c>
      <c r="N108" s="20">
        <v>0</v>
      </c>
      <c r="O108" s="20">
        <f t="shared" si="19"/>
        <v>0</v>
      </c>
      <c r="P108" s="20">
        <v>0</v>
      </c>
      <c r="Q108" s="20">
        <f t="shared" si="20"/>
        <v>0</v>
      </c>
      <c r="R108" s="20">
        <v>0</v>
      </c>
      <c r="S108" s="20">
        <f t="shared" si="21"/>
        <v>0</v>
      </c>
      <c r="T108" s="20">
        <v>0</v>
      </c>
      <c r="U108" s="20">
        <f t="shared" si="22"/>
        <v>0</v>
      </c>
      <c r="V108" s="20">
        <v>0</v>
      </c>
      <c r="W108" s="20">
        <f t="shared" si="27"/>
        <v>0</v>
      </c>
      <c r="X108" s="20">
        <v>0</v>
      </c>
      <c r="Y108" s="20">
        <f t="shared" si="23"/>
        <v>0</v>
      </c>
      <c r="Z108" s="20">
        <v>0</v>
      </c>
      <c r="AA108" s="20">
        <f t="shared" si="24"/>
        <v>0</v>
      </c>
      <c r="AB108" s="20">
        <v>0</v>
      </c>
      <c r="AC108" s="20">
        <v>0</v>
      </c>
      <c r="AD108" s="20">
        <f t="shared" si="25"/>
        <v>0</v>
      </c>
      <c r="AE108" s="20">
        <v>0</v>
      </c>
      <c r="AF108" s="20">
        <f t="shared" si="26"/>
        <v>0</v>
      </c>
      <c r="AG108" s="20" t="s">
        <v>335</v>
      </c>
    </row>
    <row r="109" spans="1:33" x14ac:dyDescent="0.25">
      <c r="A109" s="2" t="s">
        <v>336</v>
      </c>
      <c r="B109" s="21">
        <v>0</v>
      </c>
      <c r="C109" s="21">
        <f t="shared" si="15"/>
        <v>0</v>
      </c>
      <c r="E109" s="2" t="s">
        <v>336</v>
      </c>
      <c r="F109" s="20">
        <v>0</v>
      </c>
      <c r="G109" s="68">
        <v>0</v>
      </c>
      <c r="H109" s="20">
        <v>0</v>
      </c>
      <c r="I109" s="20">
        <f t="shared" si="16"/>
        <v>0</v>
      </c>
      <c r="J109" s="22">
        <v>0</v>
      </c>
      <c r="K109" s="20">
        <f t="shared" si="17"/>
        <v>0</v>
      </c>
      <c r="L109" s="22">
        <v>0</v>
      </c>
      <c r="M109" s="20">
        <f t="shared" si="18"/>
        <v>0</v>
      </c>
      <c r="N109" s="20">
        <v>0</v>
      </c>
      <c r="O109" s="20">
        <f t="shared" si="19"/>
        <v>0</v>
      </c>
      <c r="P109" s="20">
        <v>0</v>
      </c>
      <c r="Q109" s="20">
        <f t="shared" si="20"/>
        <v>0</v>
      </c>
      <c r="R109" s="20">
        <v>0</v>
      </c>
      <c r="S109" s="20">
        <f t="shared" si="21"/>
        <v>0</v>
      </c>
      <c r="T109" s="20">
        <v>0</v>
      </c>
      <c r="U109" s="20">
        <f t="shared" si="22"/>
        <v>0</v>
      </c>
      <c r="V109" s="20">
        <v>0</v>
      </c>
      <c r="W109" s="20">
        <f t="shared" si="27"/>
        <v>0</v>
      </c>
      <c r="X109" s="20">
        <v>0</v>
      </c>
      <c r="Y109" s="20">
        <f t="shared" si="23"/>
        <v>0</v>
      </c>
      <c r="Z109" s="20">
        <v>0</v>
      </c>
      <c r="AA109" s="20">
        <f t="shared" si="24"/>
        <v>0</v>
      </c>
      <c r="AB109" s="20">
        <v>0</v>
      </c>
      <c r="AC109" s="20">
        <v>0</v>
      </c>
      <c r="AD109" s="20">
        <f t="shared" si="25"/>
        <v>0</v>
      </c>
      <c r="AE109" s="20">
        <v>0</v>
      </c>
      <c r="AF109" s="20">
        <f t="shared" si="26"/>
        <v>0</v>
      </c>
      <c r="AG109" s="20" t="s">
        <v>336</v>
      </c>
    </row>
    <row r="110" spans="1:33" x14ac:dyDescent="0.25">
      <c r="A110" s="2" t="s">
        <v>337</v>
      </c>
      <c r="B110" s="21">
        <v>0</v>
      </c>
      <c r="C110" s="21">
        <f t="shared" si="15"/>
        <v>0</v>
      </c>
      <c r="E110" s="2" t="s">
        <v>337</v>
      </c>
      <c r="F110" s="20">
        <v>0</v>
      </c>
      <c r="G110" s="68">
        <v>0</v>
      </c>
      <c r="H110" s="20">
        <v>0</v>
      </c>
      <c r="I110" s="20">
        <f t="shared" si="16"/>
        <v>0</v>
      </c>
      <c r="J110" s="22">
        <v>0</v>
      </c>
      <c r="K110" s="20">
        <f t="shared" si="17"/>
        <v>0</v>
      </c>
      <c r="L110" s="22">
        <v>0</v>
      </c>
      <c r="M110" s="20">
        <f t="shared" si="18"/>
        <v>0</v>
      </c>
      <c r="N110" s="20">
        <v>0</v>
      </c>
      <c r="O110" s="20">
        <f t="shared" si="19"/>
        <v>0</v>
      </c>
      <c r="P110" s="20">
        <v>0</v>
      </c>
      <c r="Q110" s="20">
        <f t="shared" si="20"/>
        <v>0</v>
      </c>
      <c r="R110" s="20">
        <v>0</v>
      </c>
      <c r="S110" s="20">
        <f t="shared" si="21"/>
        <v>0</v>
      </c>
      <c r="T110" s="20">
        <v>0</v>
      </c>
      <c r="U110" s="20">
        <f t="shared" si="22"/>
        <v>0</v>
      </c>
      <c r="V110" s="20">
        <v>0</v>
      </c>
      <c r="W110" s="20">
        <f t="shared" si="27"/>
        <v>0</v>
      </c>
      <c r="X110" s="20">
        <v>0</v>
      </c>
      <c r="Y110" s="20">
        <f t="shared" si="23"/>
        <v>0</v>
      </c>
      <c r="Z110" s="20">
        <v>0</v>
      </c>
      <c r="AA110" s="20">
        <f t="shared" si="24"/>
        <v>0</v>
      </c>
      <c r="AB110" s="20">
        <v>0</v>
      </c>
      <c r="AC110" s="20">
        <v>0</v>
      </c>
      <c r="AD110" s="20">
        <f t="shared" si="25"/>
        <v>0</v>
      </c>
      <c r="AE110" s="20">
        <v>0</v>
      </c>
      <c r="AF110" s="20">
        <f t="shared" si="26"/>
        <v>0</v>
      </c>
      <c r="AG110" s="20" t="s">
        <v>337</v>
      </c>
    </row>
    <row r="111" spans="1:33" x14ac:dyDescent="0.25">
      <c r="A111" s="2" t="s">
        <v>338</v>
      </c>
      <c r="B111" s="21">
        <v>0</v>
      </c>
      <c r="C111" s="21">
        <f t="shared" si="15"/>
        <v>0</v>
      </c>
      <c r="E111" s="2" t="s">
        <v>338</v>
      </c>
      <c r="F111" s="20">
        <v>0</v>
      </c>
      <c r="G111" s="68">
        <v>0</v>
      </c>
      <c r="H111" s="20">
        <v>0</v>
      </c>
      <c r="I111" s="20">
        <f t="shared" si="16"/>
        <v>0</v>
      </c>
      <c r="J111" s="22">
        <v>0</v>
      </c>
      <c r="K111" s="20">
        <f t="shared" si="17"/>
        <v>0</v>
      </c>
      <c r="L111" s="22">
        <v>0</v>
      </c>
      <c r="M111" s="20">
        <f t="shared" si="18"/>
        <v>0</v>
      </c>
      <c r="N111" s="20">
        <v>0</v>
      </c>
      <c r="O111" s="20">
        <f t="shared" si="19"/>
        <v>0</v>
      </c>
      <c r="P111" s="20">
        <v>0</v>
      </c>
      <c r="Q111" s="20">
        <f t="shared" si="20"/>
        <v>0</v>
      </c>
      <c r="R111" s="20">
        <v>0</v>
      </c>
      <c r="S111" s="20">
        <f t="shared" si="21"/>
        <v>0</v>
      </c>
      <c r="T111" s="20">
        <v>0</v>
      </c>
      <c r="U111" s="20">
        <f t="shared" si="22"/>
        <v>0</v>
      </c>
      <c r="V111" s="20">
        <v>0</v>
      </c>
      <c r="W111" s="20">
        <f t="shared" si="27"/>
        <v>0</v>
      </c>
      <c r="X111" s="20">
        <v>0</v>
      </c>
      <c r="Y111" s="20">
        <f t="shared" si="23"/>
        <v>0</v>
      </c>
      <c r="Z111" s="20">
        <v>0</v>
      </c>
      <c r="AA111" s="20">
        <f t="shared" si="24"/>
        <v>0</v>
      </c>
      <c r="AB111" s="20">
        <v>0</v>
      </c>
      <c r="AC111" s="20">
        <v>0</v>
      </c>
      <c r="AD111" s="20">
        <f t="shared" si="25"/>
        <v>0</v>
      </c>
      <c r="AE111" s="20">
        <v>0</v>
      </c>
      <c r="AF111" s="20">
        <f t="shared" si="26"/>
        <v>0</v>
      </c>
      <c r="AG111" s="20" t="s">
        <v>338</v>
      </c>
    </row>
    <row r="112" spans="1:33" customFormat="1" x14ac:dyDescent="0.25">
      <c r="A112" s="10" t="s">
        <v>339</v>
      </c>
      <c r="B112" s="67">
        <v>4.5500816901175897E-2</v>
      </c>
      <c r="C112" s="67">
        <f t="shared" si="15"/>
        <v>3.3534102056166138E-3</v>
      </c>
      <c r="D112" s="10"/>
      <c r="E112" s="9" t="s">
        <v>339</v>
      </c>
      <c r="F112" s="64">
        <v>3.3534102056166138E-3</v>
      </c>
      <c r="G112" s="71">
        <v>-1</v>
      </c>
      <c r="H112" s="64">
        <v>0</v>
      </c>
      <c r="I112" s="62">
        <f t="shared" si="16"/>
        <v>0.11987786020561059</v>
      </c>
      <c r="J112" s="65">
        <v>1</v>
      </c>
      <c r="K112" s="62">
        <f t="shared" si="17"/>
        <v>0</v>
      </c>
      <c r="L112" s="66">
        <v>0</v>
      </c>
      <c r="M112" s="20">
        <f t="shared" si="18"/>
        <v>0</v>
      </c>
      <c r="N112" s="64">
        <v>0</v>
      </c>
      <c r="O112" s="20">
        <f t="shared" si="19"/>
        <v>0</v>
      </c>
      <c r="P112" s="64">
        <v>0</v>
      </c>
      <c r="Q112" s="64">
        <f t="shared" si="20"/>
        <v>0</v>
      </c>
      <c r="R112" s="64">
        <v>0</v>
      </c>
      <c r="S112" s="64">
        <f t="shared" si="21"/>
        <v>0</v>
      </c>
      <c r="T112" s="64">
        <v>0</v>
      </c>
      <c r="U112" s="64">
        <f t="shared" si="22"/>
        <v>0</v>
      </c>
      <c r="V112" s="64">
        <v>0</v>
      </c>
      <c r="W112" s="64">
        <f t="shared" si="27"/>
        <v>0</v>
      </c>
      <c r="X112" s="64">
        <v>0</v>
      </c>
      <c r="Y112" s="64">
        <f t="shared" si="23"/>
        <v>0</v>
      </c>
      <c r="Z112" s="64">
        <v>0</v>
      </c>
      <c r="AA112" s="64">
        <f t="shared" si="24"/>
        <v>0</v>
      </c>
      <c r="AB112" s="64">
        <v>0</v>
      </c>
      <c r="AC112" s="64">
        <v>0</v>
      </c>
      <c r="AD112" s="64">
        <f t="shared" si="25"/>
        <v>0</v>
      </c>
      <c r="AE112" s="64">
        <v>0</v>
      </c>
      <c r="AF112" s="64">
        <f t="shared" si="26"/>
        <v>0</v>
      </c>
      <c r="AG112" s="62" t="s">
        <v>339</v>
      </c>
    </row>
    <row r="113" spans="1:33" x14ac:dyDescent="0.25">
      <c r="A113" s="2" t="s">
        <v>340</v>
      </c>
      <c r="B113" s="21">
        <v>-3.6722906377205402</v>
      </c>
      <c r="C113" s="21">
        <f t="shared" si="15"/>
        <v>-0.27064781999999982</v>
      </c>
      <c r="E113" s="2" t="s">
        <v>340</v>
      </c>
      <c r="F113" s="20">
        <v>-0.27064781999999982</v>
      </c>
      <c r="G113" s="68">
        <v>0</v>
      </c>
      <c r="H113" s="20">
        <v>0</v>
      </c>
      <c r="I113" s="20">
        <f t="shared" si="16"/>
        <v>-0.27064781999999982</v>
      </c>
      <c r="J113" s="22">
        <v>0</v>
      </c>
      <c r="K113" s="20">
        <f t="shared" si="17"/>
        <v>-0.27064781999999982</v>
      </c>
      <c r="L113" s="22">
        <v>0</v>
      </c>
      <c r="M113" s="20">
        <f t="shared" si="18"/>
        <v>-0.27064781999999982</v>
      </c>
      <c r="N113" s="20">
        <v>0</v>
      </c>
      <c r="O113" s="20">
        <f t="shared" si="19"/>
        <v>-0.27064781999999982</v>
      </c>
      <c r="P113" s="20">
        <v>0</v>
      </c>
      <c r="Q113" s="20">
        <f t="shared" si="20"/>
        <v>-0.27064781999999982</v>
      </c>
      <c r="R113" s="20">
        <v>0</v>
      </c>
      <c r="S113" s="20">
        <f t="shared" si="21"/>
        <v>-0.27064781999999982</v>
      </c>
      <c r="T113" s="20">
        <v>0</v>
      </c>
      <c r="U113" s="20">
        <f t="shared" si="22"/>
        <v>-0.27064781999999982</v>
      </c>
      <c r="V113" s="20">
        <v>0</v>
      </c>
      <c r="W113" s="20">
        <f t="shared" si="27"/>
        <v>-0.27064781999999982</v>
      </c>
      <c r="X113" s="20">
        <v>0</v>
      </c>
      <c r="Y113" s="20">
        <f t="shared" si="23"/>
        <v>-0.27064781999999982</v>
      </c>
      <c r="Z113" s="20">
        <v>0</v>
      </c>
      <c r="AA113" s="20">
        <f t="shared" si="24"/>
        <v>-0.27064781999999982</v>
      </c>
      <c r="AB113" s="20">
        <v>0</v>
      </c>
      <c r="AC113" s="20">
        <v>0</v>
      </c>
      <c r="AD113" s="20">
        <f t="shared" si="25"/>
        <v>-0.27064781999999982</v>
      </c>
      <c r="AE113" s="20">
        <v>0</v>
      </c>
      <c r="AF113" s="20">
        <f t="shared" si="26"/>
        <v>-0.27064781999999982</v>
      </c>
      <c r="AG113" s="20" t="s">
        <v>340</v>
      </c>
    </row>
    <row r="114" spans="1:33" x14ac:dyDescent="0.25">
      <c r="A114" s="2" t="s">
        <v>341</v>
      </c>
      <c r="B114" s="21">
        <v>-1.06121750339215</v>
      </c>
      <c r="C114" s="21">
        <f t="shared" si="15"/>
        <v>-7.8211730000000299E-2</v>
      </c>
      <c r="E114" s="2" t="s">
        <v>341</v>
      </c>
      <c r="F114" s="20">
        <v>-7.8211730000000299E-2</v>
      </c>
      <c r="G114" s="68">
        <v>0</v>
      </c>
      <c r="H114" s="20">
        <v>0</v>
      </c>
      <c r="I114" s="20">
        <f t="shared" si="16"/>
        <v>-7.8211730000000299E-2</v>
      </c>
      <c r="J114" s="22">
        <v>0</v>
      </c>
      <c r="K114" s="20">
        <f t="shared" si="17"/>
        <v>-7.8211730000000299E-2</v>
      </c>
      <c r="L114" s="22">
        <v>0</v>
      </c>
      <c r="M114" s="20">
        <f t="shared" si="18"/>
        <v>-7.8211730000000299E-2</v>
      </c>
      <c r="N114" s="20">
        <v>0</v>
      </c>
      <c r="O114" s="20">
        <f t="shared" si="19"/>
        <v>-7.8211730000000299E-2</v>
      </c>
      <c r="P114" s="20">
        <v>0</v>
      </c>
      <c r="Q114" s="20">
        <f t="shared" si="20"/>
        <v>-7.8211730000000299E-2</v>
      </c>
      <c r="R114" s="20">
        <v>0</v>
      </c>
      <c r="S114" s="20">
        <f t="shared" si="21"/>
        <v>-7.8211730000000299E-2</v>
      </c>
      <c r="T114" s="20">
        <v>0</v>
      </c>
      <c r="U114" s="20">
        <f t="shared" si="22"/>
        <v>-7.8211730000000299E-2</v>
      </c>
      <c r="V114" s="20">
        <v>0</v>
      </c>
      <c r="W114" s="20">
        <f t="shared" si="27"/>
        <v>-7.8211730000000299E-2</v>
      </c>
      <c r="X114" s="20">
        <v>0</v>
      </c>
      <c r="Y114" s="20">
        <f t="shared" si="23"/>
        <v>-7.8211730000000299E-2</v>
      </c>
      <c r="Z114" s="20">
        <v>0</v>
      </c>
      <c r="AA114" s="20">
        <f t="shared" si="24"/>
        <v>-7.8211730000000299E-2</v>
      </c>
      <c r="AB114" s="20">
        <v>0</v>
      </c>
      <c r="AC114" s="20">
        <v>0</v>
      </c>
      <c r="AD114" s="20">
        <f t="shared" si="25"/>
        <v>-7.8211730000000299E-2</v>
      </c>
      <c r="AE114" s="20">
        <v>0</v>
      </c>
      <c r="AF114" s="20">
        <f t="shared" si="26"/>
        <v>-7.8211730000000299E-2</v>
      </c>
      <c r="AG114" s="20" t="s">
        <v>341</v>
      </c>
    </row>
    <row r="115" spans="1:33" x14ac:dyDescent="0.25">
      <c r="A115" s="2" t="s">
        <v>342</v>
      </c>
      <c r="B115" s="21">
        <v>0</v>
      </c>
      <c r="C115" s="21">
        <f t="shared" si="15"/>
        <v>0</v>
      </c>
      <c r="E115" s="2" t="s">
        <v>342</v>
      </c>
      <c r="F115" s="20">
        <v>0</v>
      </c>
      <c r="G115" s="68">
        <v>0</v>
      </c>
      <c r="H115" s="20">
        <v>0</v>
      </c>
      <c r="I115" s="20">
        <f t="shared" si="16"/>
        <v>0</v>
      </c>
      <c r="J115" s="22">
        <v>0</v>
      </c>
      <c r="K115" s="20">
        <f t="shared" si="17"/>
        <v>0</v>
      </c>
      <c r="L115" s="22">
        <v>0</v>
      </c>
      <c r="M115" s="20">
        <f t="shared" si="18"/>
        <v>0</v>
      </c>
      <c r="N115" s="20">
        <v>0</v>
      </c>
      <c r="O115" s="20">
        <f t="shared" si="19"/>
        <v>0</v>
      </c>
      <c r="P115" s="20">
        <v>0</v>
      </c>
      <c r="Q115" s="20">
        <f t="shared" si="20"/>
        <v>0</v>
      </c>
      <c r="R115" s="20">
        <v>0</v>
      </c>
      <c r="S115" s="20">
        <f t="shared" si="21"/>
        <v>0</v>
      </c>
      <c r="T115" s="20">
        <v>0</v>
      </c>
      <c r="U115" s="20">
        <f t="shared" si="22"/>
        <v>0</v>
      </c>
      <c r="V115" s="20">
        <v>0</v>
      </c>
      <c r="W115" s="20">
        <f t="shared" si="27"/>
        <v>0</v>
      </c>
      <c r="X115" s="20">
        <v>0</v>
      </c>
      <c r="Y115" s="20">
        <f t="shared" si="23"/>
        <v>0</v>
      </c>
      <c r="Z115" s="20">
        <v>0</v>
      </c>
      <c r="AA115" s="20">
        <f t="shared" si="24"/>
        <v>0</v>
      </c>
      <c r="AB115" s="20">
        <v>0</v>
      </c>
      <c r="AC115" s="20">
        <v>0</v>
      </c>
      <c r="AD115" s="20">
        <f t="shared" si="25"/>
        <v>0</v>
      </c>
      <c r="AE115" s="20">
        <v>0</v>
      </c>
      <c r="AF115" s="20">
        <f t="shared" si="26"/>
        <v>0</v>
      </c>
      <c r="AG115" s="20" t="s">
        <v>342</v>
      </c>
    </row>
    <row r="116" spans="1:33" x14ac:dyDescent="0.25">
      <c r="A116" s="2" t="s">
        <v>343</v>
      </c>
      <c r="B116" s="21">
        <v>-8.0081690114103396E-4</v>
      </c>
      <c r="C116" s="21">
        <f t="shared" si="15"/>
        <v>-5.9020205614093325E-5</v>
      </c>
      <c r="E116" s="2" t="s">
        <v>343</v>
      </c>
      <c r="F116" s="20">
        <v>-5.9020205614093325E-5</v>
      </c>
      <c r="G116" s="68">
        <v>0</v>
      </c>
      <c r="H116" s="20">
        <v>0</v>
      </c>
      <c r="I116" s="20">
        <f t="shared" si="16"/>
        <v>-5.9020205614093325E-5</v>
      </c>
      <c r="J116" s="22">
        <v>0</v>
      </c>
      <c r="K116" s="20">
        <f t="shared" si="17"/>
        <v>-5.9020205614093325E-5</v>
      </c>
      <c r="L116" s="22">
        <v>0</v>
      </c>
      <c r="M116" s="20">
        <f t="shared" si="18"/>
        <v>-5.9020205614093325E-5</v>
      </c>
      <c r="N116" s="20">
        <v>0</v>
      </c>
      <c r="O116" s="20">
        <f t="shared" si="19"/>
        <v>-5.9020205614093325E-5</v>
      </c>
      <c r="P116" s="20">
        <v>0</v>
      </c>
      <c r="Q116" s="20">
        <f t="shared" si="20"/>
        <v>-5.9020205614093325E-5</v>
      </c>
      <c r="R116" s="20">
        <v>0</v>
      </c>
      <c r="S116" s="20">
        <f t="shared" si="21"/>
        <v>-5.9020205614093325E-5</v>
      </c>
      <c r="T116" s="20">
        <v>0</v>
      </c>
      <c r="U116" s="20">
        <f t="shared" si="22"/>
        <v>-5.9020205614093325E-5</v>
      </c>
      <c r="V116" s="20">
        <v>0</v>
      </c>
      <c r="W116" s="20">
        <f t="shared" si="27"/>
        <v>-5.9020205614093325E-5</v>
      </c>
      <c r="X116" s="20">
        <v>0</v>
      </c>
      <c r="Y116" s="20">
        <f t="shared" si="23"/>
        <v>-5.9020205614093325E-5</v>
      </c>
      <c r="Z116" s="20">
        <v>0</v>
      </c>
      <c r="AA116" s="20">
        <f t="shared" si="24"/>
        <v>-5.9020205614093325E-5</v>
      </c>
      <c r="AB116" s="20">
        <v>0</v>
      </c>
      <c r="AC116" s="20">
        <v>0</v>
      </c>
      <c r="AD116" s="20">
        <f t="shared" si="25"/>
        <v>-5.9020205614093325E-5</v>
      </c>
      <c r="AE116" s="20">
        <v>0</v>
      </c>
      <c r="AF116" s="20">
        <f t="shared" si="26"/>
        <v>-5.9020205614093325E-5</v>
      </c>
      <c r="AG116" s="20" t="s">
        <v>343</v>
      </c>
    </row>
    <row r="117" spans="1:33" x14ac:dyDescent="0.25">
      <c r="A117" s="2" t="s">
        <v>344</v>
      </c>
      <c r="B117" s="21">
        <v>-3.0040960651289499</v>
      </c>
      <c r="C117" s="21">
        <f t="shared" si="15"/>
        <v>-0.22140188000000033</v>
      </c>
      <c r="E117" s="2" t="s">
        <v>344</v>
      </c>
      <c r="F117" s="20">
        <v>-0.22140188000000033</v>
      </c>
      <c r="G117" s="68">
        <v>0</v>
      </c>
      <c r="H117" s="20">
        <v>0</v>
      </c>
      <c r="I117" s="20">
        <f t="shared" si="16"/>
        <v>-0.22140188000000033</v>
      </c>
      <c r="J117" s="22">
        <v>0</v>
      </c>
      <c r="K117" s="20">
        <f t="shared" si="17"/>
        <v>-0.22140188000000033</v>
      </c>
      <c r="L117" s="22">
        <v>0</v>
      </c>
      <c r="M117" s="20">
        <f t="shared" si="18"/>
        <v>-0.22140188000000033</v>
      </c>
      <c r="N117" s="20">
        <v>0</v>
      </c>
      <c r="O117" s="20">
        <f t="shared" si="19"/>
        <v>-0.22140188000000033</v>
      </c>
      <c r="P117" s="20">
        <v>0</v>
      </c>
      <c r="Q117" s="20">
        <f t="shared" si="20"/>
        <v>-0.22140188000000033</v>
      </c>
      <c r="R117" s="20">
        <v>0</v>
      </c>
      <c r="S117" s="20">
        <f t="shared" si="21"/>
        <v>-0.22140188000000033</v>
      </c>
      <c r="T117" s="20">
        <v>0</v>
      </c>
      <c r="U117" s="20">
        <f t="shared" si="22"/>
        <v>-0.22140188000000033</v>
      </c>
      <c r="V117" s="20">
        <v>0</v>
      </c>
      <c r="W117" s="20">
        <f t="shared" si="27"/>
        <v>-0.22140188000000033</v>
      </c>
      <c r="X117" s="20">
        <v>0</v>
      </c>
      <c r="Y117" s="20">
        <f t="shared" si="23"/>
        <v>-0.22140188000000033</v>
      </c>
      <c r="Z117" s="20">
        <v>0</v>
      </c>
      <c r="AA117" s="20">
        <f t="shared" si="24"/>
        <v>-0.22140188000000033</v>
      </c>
      <c r="AB117" s="20">
        <v>0</v>
      </c>
      <c r="AC117" s="20">
        <v>0</v>
      </c>
      <c r="AD117" s="20">
        <f t="shared" si="25"/>
        <v>-0.22140188000000033</v>
      </c>
      <c r="AE117" s="20">
        <v>0</v>
      </c>
      <c r="AF117" s="20">
        <f t="shared" si="26"/>
        <v>-0.22140188000000033</v>
      </c>
      <c r="AG117" s="20" t="s">
        <v>344</v>
      </c>
    </row>
    <row r="118" spans="1:33" x14ac:dyDescent="0.25">
      <c r="A118" s="2" t="s">
        <v>345</v>
      </c>
      <c r="B118" s="21">
        <v>-2.2586310719132001</v>
      </c>
      <c r="C118" s="21">
        <f t="shared" si="15"/>
        <v>-0.16646111000000038</v>
      </c>
      <c r="E118" s="2" t="s">
        <v>345</v>
      </c>
      <c r="F118" s="20">
        <v>-0.16646111000000038</v>
      </c>
      <c r="G118" s="68">
        <v>0</v>
      </c>
      <c r="H118" s="20">
        <v>0</v>
      </c>
      <c r="I118" s="20">
        <f t="shared" si="16"/>
        <v>-0.16646111000000038</v>
      </c>
      <c r="J118" s="22">
        <v>0</v>
      </c>
      <c r="K118" s="20">
        <f t="shared" si="17"/>
        <v>-0.16646111000000038</v>
      </c>
      <c r="L118" s="22">
        <v>0</v>
      </c>
      <c r="M118" s="20">
        <f t="shared" si="18"/>
        <v>-0.16646111000000038</v>
      </c>
      <c r="N118" s="20">
        <v>0</v>
      </c>
      <c r="O118" s="20">
        <f t="shared" si="19"/>
        <v>-0.16646111000000038</v>
      </c>
      <c r="P118" s="20">
        <v>0</v>
      </c>
      <c r="Q118" s="20">
        <f t="shared" si="20"/>
        <v>-0.16646111000000038</v>
      </c>
      <c r="R118" s="20">
        <v>0</v>
      </c>
      <c r="S118" s="20">
        <f t="shared" si="21"/>
        <v>-0.16646111000000038</v>
      </c>
      <c r="T118" s="20">
        <v>0</v>
      </c>
      <c r="U118" s="20">
        <f t="shared" si="22"/>
        <v>-0.16646111000000038</v>
      </c>
      <c r="V118" s="20">
        <v>0</v>
      </c>
      <c r="W118" s="20">
        <f t="shared" si="27"/>
        <v>-0.16646111000000038</v>
      </c>
      <c r="X118" s="20">
        <v>0</v>
      </c>
      <c r="Y118" s="20">
        <f t="shared" si="23"/>
        <v>-0.16646111000000038</v>
      </c>
      <c r="Z118" s="20">
        <v>0</v>
      </c>
      <c r="AA118" s="20">
        <f t="shared" si="24"/>
        <v>-0.16646111000000038</v>
      </c>
      <c r="AB118" s="20">
        <v>0</v>
      </c>
      <c r="AC118" s="20">
        <v>0</v>
      </c>
      <c r="AD118" s="20">
        <f t="shared" si="25"/>
        <v>-0.16646111000000038</v>
      </c>
      <c r="AE118" s="20">
        <v>0</v>
      </c>
      <c r="AF118" s="20">
        <f t="shared" si="26"/>
        <v>-0.16646111000000038</v>
      </c>
      <c r="AG118" s="20" t="s">
        <v>345</v>
      </c>
    </row>
    <row r="119" spans="1:33" x14ac:dyDescent="0.25">
      <c r="A119" s="2" t="s">
        <v>346</v>
      </c>
      <c r="B119" s="21">
        <v>0</v>
      </c>
      <c r="C119" s="21">
        <f t="shared" si="15"/>
        <v>0</v>
      </c>
      <c r="E119" s="2" t="s">
        <v>346</v>
      </c>
      <c r="F119" s="20">
        <v>0</v>
      </c>
      <c r="G119" s="68">
        <v>0</v>
      </c>
      <c r="H119" s="20">
        <v>0</v>
      </c>
      <c r="I119" s="20">
        <f t="shared" si="16"/>
        <v>0</v>
      </c>
      <c r="J119" s="22">
        <v>0</v>
      </c>
      <c r="K119" s="20">
        <f t="shared" si="17"/>
        <v>0</v>
      </c>
      <c r="L119" s="22">
        <v>0</v>
      </c>
      <c r="M119" s="20">
        <f t="shared" si="18"/>
        <v>0</v>
      </c>
      <c r="N119" s="20">
        <v>0</v>
      </c>
      <c r="O119" s="20">
        <f t="shared" si="19"/>
        <v>0</v>
      </c>
      <c r="P119" s="20">
        <v>0</v>
      </c>
      <c r="Q119" s="20">
        <f t="shared" si="20"/>
        <v>0</v>
      </c>
      <c r="R119" s="20">
        <v>0</v>
      </c>
      <c r="S119" s="20">
        <f t="shared" si="21"/>
        <v>0</v>
      </c>
      <c r="T119" s="20">
        <v>0</v>
      </c>
      <c r="U119" s="20">
        <f t="shared" si="22"/>
        <v>0</v>
      </c>
      <c r="V119" s="20">
        <v>0</v>
      </c>
      <c r="W119" s="20">
        <f t="shared" si="27"/>
        <v>0</v>
      </c>
      <c r="X119" s="20">
        <v>0</v>
      </c>
      <c r="Y119" s="20">
        <f t="shared" si="23"/>
        <v>0</v>
      </c>
      <c r="Z119" s="20">
        <v>0</v>
      </c>
      <c r="AA119" s="20">
        <f t="shared" si="24"/>
        <v>0</v>
      </c>
      <c r="AB119" s="20">
        <v>0</v>
      </c>
      <c r="AC119" s="20">
        <v>0</v>
      </c>
      <c r="AD119" s="20">
        <f t="shared" si="25"/>
        <v>0</v>
      </c>
      <c r="AE119" s="20">
        <v>0</v>
      </c>
      <c r="AF119" s="20">
        <f t="shared" si="26"/>
        <v>0</v>
      </c>
      <c r="AG119" s="20" t="s">
        <v>346</v>
      </c>
    </row>
    <row r="120" spans="1:33" x14ac:dyDescent="0.25">
      <c r="A120" s="2" t="s">
        <v>347</v>
      </c>
      <c r="B120" s="21">
        <v>0</v>
      </c>
      <c r="C120" s="21">
        <f t="shared" si="15"/>
        <v>0</v>
      </c>
      <c r="E120" s="2" t="s">
        <v>347</v>
      </c>
      <c r="F120" s="20">
        <v>0</v>
      </c>
      <c r="G120" s="68">
        <v>0</v>
      </c>
      <c r="H120" s="20">
        <v>0</v>
      </c>
      <c r="I120" s="20">
        <f t="shared" si="16"/>
        <v>0</v>
      </c>
      <c r="J120" s="22">
        <v>0</v>
      </c>
      <c r="K120" s="20">
        <f t="shared" si="17"/>
        <v>0</v>
      </c>
      <c r="L120" s="22">
        <v>0</v>
      </c>
      <c r="M120" s="20">
        <f t="shared" si="18"/>
        <v>0</v>
      </c>
      <c r="N120" s="20">
        <v>0</v>
      </c>
      <c r="O120" s="20">
        <f t="shared" si="19"/>
        <v>0</v>
      </c>
      <c r="P120" s="20">
        <v>0</v>
      </c>
      <c r="Q120" s="20">
        <f t="shared" si="20"/>
        <v>0</v>
      </c>
      <c r="R120" s="20">
        <v>0</v>
      </c>
      <c r="S120" s="20">
        <f t="shared" si="21"/>
        <v>0</v>
      </c>
      <c r="T120" s="20">
        <v>0</v>
      </c>
      <c r="U120" s="20">
        <f t="shared" si="22"/>
        <v>0</v>
      </c>
      <c r="V120" s="20">
        <v>0</v>
      </c>
      <c r="W120" s="20">
        <f t="shared" si="27"/>
        <v>0</v>
      </c>
      <c r="X120" s="20">
        <v>0</v>
      </c>
      <c r="Y120" s="20">
        <f t="shared" si="23"/>
        <v>0</v>
      </c>
      <c r="Z120" s="20">
        <v>0</v>
      </c>
      <c r="AA120" s="20">
        <f t="shared" si="24"/>
        <v>0</v>
      </c>
      <c r="AB120" s="20">
        <v>0</v>
      </c>
      <c r="AC120" s="20">
        <v>0</v>
      </c>
      <c r="AD120" s="20">
        <f t="shared" si="25"/>
        <v>0</v>
      </c>
      <c r="AE120" s="20">
        <v>0</v>
      </c>
      <c r="AF120" s="20">
        <f t="shared" si="26"/>
        <v>0</v>
      </c>
      <c r="AG120" s="20" t="s">
        <v>347</v>
      </c>
    </row>
    <row r="121" spans="1:33" x14ac:dyDescent="0.25">
      <c r="A121" s="2" t="s">
        <v>348</v>
      </c>
      <c r="B121" s="21">
        <v>0</v>
      </c>
      <c r="C121" s="21">
        <f t="shared" si="15"/>
        <v>0</v>
      </c>
      <c r="E121" s="2" t="s">
        <v>348</v>
      </c>
      <c r="F121" s="20">
        <v>0</v>
      </c>
      <c r="G121" s="68">
        <v>0</v>
      </c>
      <c r="H121" s="20">
        <v>0</v>
      </c>
      <c r="I121" s="20">
        <f t="shared" si="16"/>
        <v>0</v>
      </c>
      <c r="J121" s="22">
        <v>0</v>
      </c>
      <c r="K121" s="20">
        <f t="shared" si="17"/>
        <v>0</v>
      </c>
      <c r="L121" s="22">
        <v>0</v>
      </c>
      <c r="M121" s="20">
        <f t="shared" si="18"/>
        <v>0</v>
      </c>
      <c r="N121" s="20">
        <v>0</v>
      </c>
      <c r="O121" s="20">
        <f t="shared" si="19"/>
        <v>0</v>
      </c>
      <c r="P121" s="20">
        <v>0</v>
      </c>
      <c r="Q121" s="20">
        <f t="shared" si="20"/>
        <v>0</v>
      </c>
      <c r="R121" s="20">
        <v>0</v>
      </c>
      <c r="S121" s="20">
        <f t="shared" si="21"/>
        <v>0</v>
      </c>
      <c r="T121" s="20">
        <v>0</v>
      </c>
      <c r="U121" s="20">
        <f t="shared" si="22"/>
        <v>0</v>
      </c>
      <c r="V121" s="20">
        <v>0</v>
      </c>
      <c r="W121" s="20">
        <f t="shared" si="27"/>
        <v>0</v>
      </c>
      <c r="X121" s="20">
        <v>0</v>
      </c>
      <c r="Y121" s="20">
        <f t="shared" si="23"/>
        <v>0</v>
      </c>
      <c r="Z121" s="20">
        <v>0</v>
      </c>
      <c r="AA121" s="20">
        <f t="shared" si="24"/>
        <v>0</v>
      </c>
      <c r="AB121" s="20">
        <v>0</v>
      </c>
      <c r="AC121" s="20">
        <v>0</v>
      </c>
      <c r="AD121" s="20">
        <f t="shared" si="25"/>
        <v>0</v>
      </c>
      <c r="AE121" s="20">
        <v>0</v>
      </c>
      <c r="AF121" s="20">
        <f t="shared" si="26"/>
        <v>0</v>
      </c>
      <c r="AG121" s="20" t="s">
        <v>348</v>
      </c>
    </row>
    <row r="122" spans="1:33" x14ac:dyDescent="0.25">
      <c r="A122" s="2" t="s">
        <v>349</v>
      </c>
      <c r="B122" s="21">
        <v>0</v>
      </c>
      <c r="C122" s="21">
        <f t="shared" si="15"/>
        <v>0</v>
      </c>
      <c r="E122" s="2" t="s">
        <v>349</v>
      </c>
      <c r="F122" s="20">
        <v>0</v>
      </c>
      <c r="G122" s="68">
        <v>0</v>
      </c>
      <c r="H122" s="20">
        <v>0</v>
      </c>
      <c r="I122" s="20">
        <f t="shared" si="16"/>
        <v>0</v>
      </c>
      <c r="J122" s="22">
        <v>0</v>
      </c>
      <c r="K122" s="20">
        <f t="shared" si="17"/>
        <v>0</v>
      </c>
      <c r="L122" s="22">
        <v>0</v>
      </c>
      <c r="M122" s="20">
        <f t="shared" si="18"/>
        <v>0</v>
      </c>
      <c r="N122" s="20">
        <v>0</v>
      </c>
      <c r="O122" s="20">
        <f t="shared" si="19"/>
        <v>0</v>
      </c>
      <c r="P122" s="20">
        <v>0</v>
      </c>
      <c r="Q122" s="20">
        <f t="shared" si="20"/>
        <v>0</v>
      </c>
      <c r="R122" s="20">
        <v>0</v>
      </c>
      <c r="S122" s="20">
        <f t="shared" si="21"/>
        <v>0</v>
      </c>
      <c r="T122" s="20">
        <v>0</v>
      </c>
      <c r="U122" s="20">
        <f t="shared" si="22"/>
        <v>0</v>
      </c>
      <c r="V122" s="20">
        <v>0</v>
      </c>
      <c r="W122" s="20">
        <f t="shared" si="27"/>
        <v>0</v>
      </c>
      <c r="X122" s="20">
        <v>0</v>
      </c>
      <c r="Y122" s="20">
        <f t="shared" si="23"/>
        <v>0</v>
      </c>
      <c r="Z122" s="20">
        <v>0</v>
      </c>
      <c r="AA122" s="20">
        <f t="shared" si="24"/>
        <v>0</v>
      </c>
      <c r="AB122" s="20">
        <v>0</v>
      </c>
      <c r="AC122" s="20">
        <v>0</v>
      </c>
      <c r="AD122" s="20">
        <f t="shared" si="25"/>
        <v>0</v>
      </c>
      <c r="AE122" s="20">
        <v>0</v>
      </c>
      <c r="AF122" s="20">
        <f t="shared" si="26"/>
        <v>0</v>
      </c>
      <c r="AG122" s="20" t="s">
        <v>349</v>
      </c>
    </row>
    <row r="123" spans="1:33" x14ac:dyDescent="0.25">
      <c r="A123" s="2" t="s">
        <v>350</v>
      </c>
      <c r="B123" s="21">
        <v>0</v>
      </c>
      <c r="C123" s="21">
        <f t="shared" si="15"/>
        <v>0</v>
      </c>
      <c r="E123" s="2" t="s">
        <v>350</v>
      </c>
      <c r="F123" s="20">
        <v>0</v>
      </c>
      <c r="G123" s="68">
        <v>0</v>
      </c>
      <c r="H123" s="20">
        <v>0</v>
      </c>
      <c r="I123" s="20">
        <f t="shared" si="16"/>
        <v>0</v>
      </c>
      <c r="J123" s="22">
        <v>0</v>
      </c>
      <c r="K123" s="20">
        <f t="shared" si="17"/>
        <v>0</v>
      </c>
      <c r="L123" s="22">
        <v>0</v>
      </c>
      <c r="M123" s="20">
        <f t="shared" si="18"/>
        <v>0</v>
      </c>
      <c r="N123" s="20">
        <v>0</v>
      </c>
      <c r="O123" s="20">
        <f t="shared" si="19"/>
        <v>0</v>
      </c>
      <c r="P123" s="20">
        <v>0</v>
      </c>
      <c r="Q123" s="20">
        <f t="shared" si="20"/>
        <v>0</v>
      </c>
      <c r="R123" s="20">
        <v>0</v>
      </c>
      <c r="S123" s="20">
        <f t="shared" si="21"/>
        <v>0</v>
      </c>
      <c r="T123" s="20">
        <v>0</v>
      </c>
      <c r="U123" s="20">
        <f t="shared" si="22"/>
        <v>0</v>
      </c>
      <c r="V123" s="20">
        <v>0</v>
      </c>
      <c r="W123" s="20">
        <f t="shared" si="27"/>
        <v>0</v>
      </c>
      <c r="X123" s="20">
        <v>0</v>
      </c>
      <c r="Y123" s="20">
        <f t="shared" si="23"/>
        <v>0</v>
      </c>
      <c r="Z123" s="20">
        <v>0</v>
      </c>
      <c r="AA123" s="20">
        <f t="shared" si="24"/>
        <v>0</v>
      </c>
      <c r="AB123" s="20">
        <v>0</v>
      </c>
      <c r="AC123" s="20">
        <v>0</v>
      </c>
      <c r="AD123" s="20">
        <f t="shared" si="25"/>
        <v>0</v>
      </c>
      <c r="AE123" s="20">
        <v>0</v>
      </c>
      <c r="AF123" s="20">
        <f t="shared" si="26"/>
        <v>0</v>
      </c>
      <c r="AG123" s="20" t="s">
        <v>350</v>
      </c>
    </row>
    <row r="124" spans="1:33" x14ac:dyDescent="0.25">
      <c r="A124" s="2" t="s">
        <v>351</v>
      </c>
      <c r="B124" s="21">
        <v>-4.1864450474811903E-2</v>
      </c>
      <c r="C124" s="21">
        <f t="shared" si="15"/>
        <v>-3.0854099999935913E-3</v>
      </c>
      <c r="E124" s="2" t="s">
        <v>351</v>
      </c>
      <c r="F124" s="20">
        <v>-3.0854099999935913E-3</v>
      </c>
      <c r="G124" s="68">
        <v>0</v>
      </c>
      <c r="H124" s="20">
        <v>0</v>
      </c>
      <c r="I124" s="20">
        <f t="shared" si="16"/>
        <v>-3.0854099999935913E-3</v>
      </c>
      <c r="J124" s="22">
        <v>0</v>
      </c>
      <c r="K124" s="20">
        <f t="shared" si="17"/>
        <v>-3.0854099999935913E-3</v>
      </c>
      <c r="L124" s="22">
        <v>0</v>
      </c>
      <c r="M124" s="20">
        <f t="shared" si="18"/>
        <v>-3.0854099999935913E-3</v>
      </c>
      <c r="N124" s="20">
        <v>2</v>
      </c>
      <c r="O124" s="20">
        <f t="shared" si="19"/>
        <v>0.22996348999998845</v>
      </c>
      <c r="P124" s="20">
        <v>0</v>
      </c>
      <c r="Q124" s="20">
        <f t="shared" si="20"/>
        <v>0.22996348999998845</v>
      </c>
      <c r="R124" s="20">
        <v>0</v>
      </c>
      <c r="S124" s="20">
        <f t="shared" si="21"/>
        <v>0.22996348999998845</v>
      </c>
      <c r="T124" s="20">
        <v>0</v>
      </c>
      <c r="U124" s="20">
        <f t="shared" si="22"/>
        <v>0.22996348999998845</v>
      </c>
      <c r="V124" s="20">
        <v>0</v>
      </c>
      <c r="W124" s="20">
        <f t="shared" si="27"/>
        <v>0.22996348999998845</v>
      </c>
      <c r="X124" s="20">
        <v>0</v>
      </c>
      <c r="Y124" s="20">
        <f t="shared" si="23"/>
        <v>0.22996348999998845</v>
      </c>
      <c r="Z124" s="20">
        <v>0</v>
      </c>
      <c r="AA124" s="20">
        <f t="shared" si="24"/>
        <v>0.22996348999998845</v>
      </c>
      <c r="AB124" s="20">
        <v>0</v>
      </c>
      <c r="AC124" s="20">
        <v>0</v>
      </c>
      <c r="AD124" s="20">
        <f t="shared" si="25"/>
        <v>0.22996348999998845</v>
      </c>
      <c r="AE124" s="20">
        <v>0</v>
      </c>
      <c r="AF124" s="20">
        <f t="shared" si="26"/>
        <v>0.22996348999998845</v>
      </c>
      <c r="AG124" s="20" t="s">
        <v>351</v>
      </c>
    </row>
    <row r="125" spans="1:33" x14ac:dyDescent="0.25">
      <c r="A125" s="2" t="s">
        <v>352</v>
      </c>
      <c r="B125" s="21">
        <v>0</v>
      </c>
      <c r="C125" s="21">
        <f t="shared" si="15"/>
        <v>0</v>
      </c>
      <c r="E125" s="2" t="s">
        <v>352</v>
      </c>
      <c r="F125" s="20">
        <v>0</v>
      </c>
      <c r="G125" s="68">
        <v>0</v>
      </c>
      <c r="H125" s="20">
        <v>0</v>
      </c>
      <c r="I125" s="20">
        <f t="shared" si="16"/>
        <v>0</v>
      </c>
      <c r="J125" s="22">
        <v>0</v>
      </c>
      <c r="K125" s="20">
        <f t="shared" si="17"/>
        <v>0</v>
      </c>
      <c r="L125" s="22">
        <v>0</v>
      </c>
      <c r="M125" s="20">
        <f t="shared" si="18"/>
        <v>0</v>
      </c>
      <c r="N125" s="20">
        <v>0</v>
      </c>
      <c r="O125" s="20">
        <f t="shared" si="19"/>
        <v>0</v>
      </c>
      <c r="P125" s="20">
        <v>-0.999999999999999</v>
      </c>
      <c r="Q125" s="20">
        <f t="shared" si="20"/>
        <v>2.8653782480157795E-2</v>
      </c>
      <c r="R125" s="20">
        <v>0</v>
      </c>
      <c r="S125" s="31">
        <f t="shared" si="21"/>
        <v>2.8653782480157795E-2</v>
      </c>
      <c r="T125" s="31">
        <v>1</v>
      </c>
      <c r="U125" s="31">
        <f t="shared" si="22"/>
        <v>0</v>
      </c>
      <c r="V125" s="20">
        <v>0</v>
      </c>
      <c r="W125" s="20">
        <f t="shared" si="27"/>
        <v>0</v>
      </c>
      <c r="X125" s="20">
        <v>0</v>
      </c>
      <c r="Y125" s="20">
        <f t="shared" si="23"/>
        <v>0</v>
      </c>
      <c r="Z125" s="20">
        <v>0</v>
      </c>
      <c r="AA125" s="20">
        <f t="shared" si="24"/>
        <v>0</v>
      </c>
      <c r="AB125" s="20">
        <v>0</v>
      </c>
      <c r="AC125" s="20">
        <v>0</v>
      </c>
      <c r="AD125" s="20">
        <f t="shared" si="25"/>
        <v>0</v>
      </c>
      <c r="AE125" s="20">
        <v>0</v>
      </c>
      <c r="AF125" s="20">
        <f t="shared" si="26"/>
        <v>0</v>
      </c>
      <c r="AG125" s="31" t="s">
        <v>352</v>
      </c>
    </row>
    <row r="126" spans="1:33" x14ac:dyDescent="0.25">
      <c r="A126" s="2" t="s">
        <v>353</v>
      </c>
      <c r="B126" s="21">
        <v>0</v>
      </c>
      <c r="C126" s="21">
        <f t="shared" si="15"/>
        <v>0</v>
      </c>
      <c r="E126" s="2" t="s">
        <v>353</v>
      </c>
      <c r="F126" s="20">
        <v>0</v>
      </c>
      <c r="G126" s="68">
        <v>0</v>
      </c>
      <c r="H126" s="20">
        <v>0</v>
      </c>
      <c r="I126" s="20">
        <f t="shared" si="16"/>
        <v>0</v>
      </c>
      <c r="J126" s="22">
        <v>0</v>
      </c>
      <c r="K126" s="20">
        <f t="shared" si="17"/>
        <v>0</v>
      </c>
      <c r="L126" s="22">
        <v>0</v>
      </c>
      <c r="M126" s="20">
        <f t="shared" si="18"/>
        <v>0</v>
      </c>
      <c r="N126" s="20">
        <v>0</v>
      </c>
      <c r="O126" s="20">
        <f t="shared" si="19"/>
        <v>0</v>
      </c>
      <c r="P126" s="20">
        <v>0</v>
      </c>
      <c r="Q126" s="20">
        <f t="shared" si="20"/>
        <v>0</v>
      </c>
      <c r="R126" s="20">
        <v>0</v>
      </c>
      <c r="S126" s="20">
        <f t="shared" si="21"/>
        <v>0</v>
      </c>
      <c r="T126" s="20">
        <v>0</v>
      </c>
      <c r="U126" s="20">
        <f t="shared" si="22"/>
        <v>0</v>
      </c>
      <c r="V126" s="20">
        <v>0</v>
      </c>
      <c r="W126" s="20">
        <f t="shared" si="27"/>
        <v>0</v>
      </c>
      <c r="X126" s="20">
        <v>0</v>
      </c>
      <c r="Y126" s="20">
        <f t="shared" si="23"/>
        <v>0</v>
      </c>
      <c r="Z126" s="20">
        <v>0</v>
      </c>
      <c r="AA126" s="20">
        <f t="shared" si="24"/>
        <v>0</v>
      </c>
      <c r="AB126" s="20">
        <v>0</v>
      </c>
      <c r="AC126" s="20">
        <v>0</v>
      </c>
      <c r="AD126" s="20">
        <f t="shared" si="25"/>
        <v>0</v>
      </c>
      <c r="AE126" s="20">
        <v>0</v>
      </c>
      <c r="AF126" s="20">
        <f t="shared" si="26"/>
        <v>0</v>
      </c>
      <c r="AG126" s="20" t="s">
        <v>353</v>
      </c>
    </row>
    <row r="127" spans="1:33" x14ac:dyDescent="0.25">
      <c r="A127" s="2" t="s">
        <v>354</v>
      </c>
      <c r="B127" s="21">
        <v>-4.1562503200659497</v>
      </c>
      <c r="C127" s="21">
        <f t="shared" si="15"/>
        <v>-0.30631564858885596</v>
      </c>
      <c r="E127" s="18" t="s">
        <v>354</v>
      </c>
      <c r="F127" s="20">
        <v>-0.30631564858885596</v>
      </c>
      <c r="G127" s="68">
        <v>0</v>
      </c>
      <c r="H127" s="20">
        <v>0</v>
      </c>
      <c r="I127" s="20">
        <f t="shared" si="16"/>
        <v>-0.30631564858885596</v>
      </c>
      <c r="J127" s="22">
        <v>0</v>
      </c>
      <c r="K127" s="20">
        <f t="shared" si="17"/>
        <v>-0.30631564858885596</v>
      </c>
      <c r="L127" s="22">
        <v>0</v>
      </c>
      <c r="M127" s="20">
        <f t="shared" si="18"/>
        <v>-0.30631564858885596</v>
      </c>
      <c r="N127" s="20">
        <v>0</v>
      </c>
      <c r="O127" s="20">
        <f t="shared" si="19"/>
        <v>-0.30631564858885596</v>
      </c>
      <c r="P127" s="20">
        <v>0</v>
      </c>
      <c r="Q127" s="32">
        <f t="shared" si="20"/>
        <v>-0.30631564858885596</v>
      </c>
      <c r="R127" s="33">
        <v>1</v>
      </c>
      <c r="S127" s="33">
        <f t="shared" si="21"/>
        <v>0</v>
      </c>
      <c r="T127" s="20">
        <v>0</v>
      </c>
      <c r="U127" s="20">
        <f t="shared" si="22"/>
        <v>0</v>
      </c>
      <c r="V127" s="20">
        <v>0</v>
      </c>
      <c r="W127" s="20">
        <f t="shared" si="27"/>
        <v>0</v>
      </c>
      <c r="X127" s="20">
        <v>0</v>
      </c>
      <c r="Y127" s="20">
        <f t="shared" si="23"/>
        <v>0</v>
      </c>
      <c r="Z127" s="20">
        <v>0</v>
      </c>
      <c r="AA127" s="20">
        <f t="shared" si="24"/>
        <v>0</v>
      </c>
      <c r="AB127" s="20">
        <v>0</v>
      </c>
      <c r="AC127" s="20">
        <v>0</v>
      </c>
      <c r="AD127" s="20">
        <f t="shared" si="25"/>
        <v>0</v>
      </c>
      <c r="AE127" s="20">
        <v>0</v>
      </c>
      <c r="AF127" s="20">
        <f t="shared" si="26"/>
        <v>0</v>
      </c>
      <c r="AG127" s="32" t="s">
        <v>354</v>
      </c>
    </row>
    <row r="128" spans="1:33" x14ac:dyDescent="0.25">
      <c r="A128" s="2" t="s">
        <v>355</v>
      </c>
      <c r="B128" s="21">
        <v>-8.3728900949745597E-2</v>
      </c>
      <c r="C128" s="21">
        <f t="shared" si="15"/>
        <v>-6.1708199999961589E-3</v>
      </c>
      <c r="E128" s="2" t="s">
        <v>355</v>
      </c>
      <c r="F128" s="20">
        <v>-6.1708199999961589E-3</v>
      </c>
      <c r="G128" s="68">
        <v>0</v>
      </c>
      <c r="H128" s="20">
        <v>0</v>
      </c>
      <c r="I128" s="20">
        <f t="shared" si="16"/>
        <v>-6.1708199999961589E-3</v>
      </c>
      <c r="J128" s="22">
        <v>0</v>
      </c>
      <c r="K128" s="20">
        <f t="shared" si="17"/>
        <v>-6.1708199999961589E-3</v>
      </c>
      <c r="L128" s="22">
        <v>0</v>
      </c>
      <c r="M128" s="20">
        <f t="shared" si="18"/>
        <v>-6.1708199999961589E-3</v>
      </c>
      <c r="N128" s="20">
        <v>0</v>
      </c>
      <c r="O128" s="20">
        <f t="shared" si="19"/>
        <v>-6.1708199999961589E-3</v>
      </c>
      <c r="P128" s="20">
        <v>-1</v>
      </c>
      <c r="Q128" s="20">
        <f t="shared" si="20"/>
        <v>2.2482962480161663E-2</v>
      </c>
      <c r="R128" s="20">
        <v>0</v>
      </c>
      <c r="S128" s="20">
        <f t="shared" si="21"/>
        <v>2.2482962480161663E-2</v>
      </c>
      <c r="T128" s="20">
        <v>0</v>
      </c>
      <c r="U128" s="20">
        <f t="shared" si="22"/>
        <v>2.2482962480161663E-2</v>
      </c>
      <c r="V128" s="20">
        <v>0</v>
      </c>
      <c r="W128" s="20">
        <f t="shared" si="27"/>
        <v>2.2482962480161663E-2</v>
      </c>
      <c r="X128" s="20">
        <v>0</v>
      </c>
      <c r="Y128" s="20">
        <f t="shared" si="23"/>
        <v>2.2482962480161663E-2</v>
      </c>
      <c r="Z128" s="20">
        <v>0</v>
      </c>
      <c r="AA128" s="20">
        <f t="shared" si="24"/>
        <v>2.2482962480161663E-2</v>
      </c>
      <c r="AB128" s="20">
        <v>0</v>
      </c>
      <c r="AC128" s="20">
        <v>0</v>
      </c>
      <c r="AD128" s="20">
        <f t="shared" si="25"/>
        <v>2.2482962480161663E-2</v>
      </c>
      <c r="AE128" s="20">
        <v>0</v>
      </c>
      <c r="AF128" s="20">
        <f t="shared" si="26"/>
        <v>2.2482962480161663E-2</v>
      </c>
      <c r="AG128" s="20" t="s">
        <v>355</v>
      </c>
    </row>
    <row r="129" spans="1:33" x14ac:dyDescent="0.25">
      <c r="A129" s="2" t="s">
        <v>356</v>
      </c>
      <c r="B129" s="21">
        <v>8.3728900949745597E-2</v>
      </c>
      <c r="C129" s="21">
        <f t="shared" si="15"/>
        <v>6.1708199999961589E-3</v>
      </c>
      <c r="E129" s="2" t="s">
        <v>356</v>
      </c>
      <c r="F129" s="20">
        <v>6.1708199999961589E-3</v>
      </c>
      <c r="G129" s="68">
        <v>0</v>
      </c>
      <c r="H129" s="20">
        <v>0</v>
      </c>
      <c r="I129" s="20">
        <f t="shared" si="16"/>
        <v>6.1708199999961589E-3</v>
      </c>
      <c r="J129" s="22">
        <v>0</v>
      </c>
      <c r="K129" s="20">
        <f t="shared" si="17"/>
        <v>6.1708199999961589E-3</v>
      </c>
      <c r="L129" s="22">
        <v>0</v>
      </c>
      <c r="M129" s="20">
        <f t="shared" si="18"/>
        <v>6.1708199999961589E-3</v>
      </c>
      <c r="N129" s="20">
        <v>0</v>
      </c>
      <c r="O129" s="20">
        <f t="shared" si="19"/>
        <v>6.1708199999961589E-3</v>
      </c>
      <c r="P129" s="20">
        <v>1</v>
      </c>
      <c r="Q129" s="20">
        <f t="shared" si="20"/>
        <v>-2.2482962480161663E-2</v>
      </c>
      <c r="R129" s="20">
        <v>0</v>
      </c>
      <c r="S129" s="20">
        <f t="shared" si="21"/>
        <v>-2.2482962480161663E-2</v>
      </c>
      <c r="T129" s="20">
        <v>0</v>
      </c>
      <c r="U129" s="20">
        <f t="shared" si="22"/>
        <v>-2.2482962480161663E-2</v>
      </c>
      <c r="V129" s="20">
        <v>0</v>
      </c>
      <c r="W129" s="20">
        <f t="shared" si="27"/>
        <v>-2.2482962480161663E-2</v>
      </c>
      <c r="X129" s="20">
        <v>0</v>
      </c>
      <c r="Y129" s="20">
        <f t="shared" si="23"/>
        <v>-2.2482962480161663E-2</v>
      </c>
      <c r="Z129" s="20">
        <v>0</v>
      </c>
      <c r="AA129" s="20">
        <f t="shared" si="24"/>
        <v>-2.2482962480161663E-2</v>
      </c>
      <c r="AB129" s="20">
        <v>0</v>
      </c>
      <c r="AC129" s="20">
        <v>0</v>
      </c>
      <c r="AD129" s="20">
        <f t="shared" si="25"/>
        <v>-2.2482962480161663E-2</v>
      </c>
      <c r="AE129" s="20">
        <v>0</v>
      </c>
      <c r="AF129" s="20">
        <f t="shared" si="26"/>
        <v>-2.2482962480161663E-2</v>
      </c>
      <c r="AG129" s="20" t="s">
        <v>356</v>
      </c>
    </row>
    <row r="130" spans="1:33" x14ac:dyDescent="0.25">
      <c r="A130" s="2" t="s">
        <v>357</v>
      </c>
      <c r="B130" s="21">
        <v>4.1864450474773399E-2</v>
      </c>
      <c r="C130" s="21">
        <f t="shared" si="15"/>
        <v>3.0854099999907537E-3</v>
      </c>
      <c r="E130" s="2" t="s">
        <v>357</v>
      </c>
      <c r="F130" s="20">
        <v>3.0854099999907537E-3</v>
      </c>
      <c r="G130" s="68">
        <v>0</v>
      </c>
      <c r="H130" s="20">
        <v>0</v>
      </c>
      <c r="I130" s="20">
        <f t="shared" si="16"/>
        <v>3.0854099999907537E-3</v>
      </c>
      <c r="J130" s="22">
        <v>0</v>
      </c>
      <c r="K130" s="20">
        <f t="shared" si="17"/>
        <v>3.0854099999907537E-3</v>
      </c>
      <c r="L130" s="22">
        <v>0</v>
      </c>
      <c r="M130" s="20">
        <f t="shared" si="18"/>
        <v>3.0854099999907537E-3</v>
      </c>
      <c r="N130" s="20">
        <v>-2</v>
      </c>
      <c r="O130" s="20">
        <f t="shared" si="19"/>
        <v>-0.22996348999999131</v>
      </c>
      <c r="P130" s="20">
        <v>0</v>
      </c>
      <c r="Q130" s="20">
        <f t="shared" si="20"/>
        <v>-0.22996348999999131</v>
      </c>
      <c r="R130" s="20">
        <v>0</v>
      </c>
      <c r="S130" s="20">
        <f t="shared" si="21"/>
        <v>-0.22996348999999131</v>
      </c>
      <c r="T130" s="20">
        <v>0</v>
      </c>
      <c r="U130" s="20">
        <f t="shared" si="22"/>
        <v>-0.22996348999999131</v>
      </c>
      <c r="V130" s="20">
        <v>0</v>
      </c>
      <c r="W130" s="20">
        <f t="shared" si="27"/>
        <v>-0.22996348999999131</v>
      </c>
      <c r="X130" s="20">
        <v>0</v>
      </c>
      <c r="Y130" s="20">
        <f t="shared" si="23"/>
        <v>-0.22996348999999131</v>
      </c>
      <c r="Z130" s="20">
        <v>0</v>
      </c>
      <c r="AA130" s="20">
        <f t="shared" si="24"/>
        <v>-0.22996348999999131</v>
      </c>
      <c r="AB130" s="20">
        <v>0</v>
      </c>
      <c r="AC130" s="20">
        <v>0</v>
      </c>
      <c r="AD130" s="20">
        <f t="shared" si="25"/>
        <v>-0.22996348999999131</v>
      </c>
      <c r="AE130" s="20">
        <v>0</v>
      </c>
      <c r="AF130" s="20">
        <f t="shared" si="26"/>
        <v>-0.22996348999999131</v>
      </c>
      <c r="AG130" s="20" t="s">
        <v>357</v>
      </c>
    </row>
    <row r="131" spans="1:33" x14ac:dyDescent="0.25">
      <c r="A131" s="2" t="s">
        <v>358</v>
      </c>
      <c r="B131" s="21">
        <v>0</v>
      </c>
      <c r="C131" s="21">
        <f t="shared" si="15"/>
        <v>0</v>
      </c>
      <c r="E131" s="2" t="s">
        <v>358</v>
      </c>
      <c r="F131" s="20">
        <v>0</v>
      </c>
      <c r="G131" s="68">
        <v>0</v>
      </c>
      <c r="H131" s="20">
        <v>0</v>
      </c>
      <c r="I131" s="20">
        <f t="shared" si="16"/>
        <v>0</v>
      </c>
      <c r="J131" s="22">
        <v>0</v>
      </c>
      <c r="K131" s="20">
        <f t="shared" si="17"/>
        <v>0</v>
      </c>
      <c r="L131" s="22">
        <v>0</v>
      </c>
      <c r="M131" s="20">
        <f t="shared" si="18"/>
        <v>0</v>
      </c>
      <c r="N131" s="20">
        <v>0</v>
      </c>
      <c r="O131" s="20">
        <f t="shared" si="19"/>
        <v>0</v>
      </c>
      <c r="P131" s="20">
        <v>0</v>
      </c>
      <c r="Q131" s="20">
        <f t="shared" si="20"/>
        <v>0</v>
      </c>
      <c r="R131" s="20">
        <v>0</v>
      </c>
      <c r="S131" s="20">
        <f t="shared" si="21"/>
        <v>0</v>
      </c>
      <c r="T131" s="20">
        <v>0</v>
      </c>
      <c r="U131" s="20">
        <f t="shared" si="22"/>
        <v>0</v>
      </c>
      <c r="V131" s="20">
        <v>0</v>
      </c>
      <c r="W131" s="20">
        <f t="shared" si="27"/>
        <v>0</v>
      </c>
      <c r="X131" s="20">
        <v>0</v>
      </c>
      <c r="Y131" s="20">
        <f t="shared" si="23"/>
        <v>0</v>
      </c>
      <c r="Z131" s="20">
        <v>0</v>
      </c>
      <c r="AA131" s="20">
        <f t="shared" si="24"/>
        <v>0</v>
      </c>
      <c r="AB131" s="20">
        <v>0</v>
      </c>
      <c r="AC131" s="20">
        <v>0</v>
      </c>
      <c r="AD131" s="20">
        <f t="shared" si="25"/>
        <v>0</v>
      </c>
      <c r="AE131" s="20">
        <v>0</v>
      </c>
      <c r="AF131" s="20">
        <f t="shared" si="26"/>
        <v>0</v>
      </c>
      <c r="AG131" s="20" t="s">
        <v>358</v>
      </c>
    </row>
    <row r="132" spans="1:33" x14ac:dyDescent="0.25">
      <c r="A132" s="2" t="s">
        <v>359</v>
      </c>
      <c r="B132" s="21">
        <v>-2.2758640434193</v>
      </c>
      <c r="C132" s="21">
        <f t="shared" si="15"/>
        <v>-0.16773117999999992</v>
      </c>
      <c r="E132" s="2" t="s">
        <v>359</v>
      </c>
      <c r="F132" s="20">
        <v>-0.16773117999999992</v>
      </c>
      <c r="G132" s="68">
        <v>0</v>
      </c>
      <c r="H132" s="20">
        <v>0</v>
      </c>
      <c r="I132" s="20">
        <f t="shared" si="16"/>
        <v>-0.16773117999999992</v>
      </c>
      <c r="J132" s="22">
        <v>0</v>
      </c>
      <c r="K132" s="20">
        <f t="shared" si="17"/>
        <v>-0.16773117999999992</v>
      </c>
      <c r="L132" s="22">
        <v>0</v>
      </c>
      <c r="M132" s="20">
        <f t="shared" si="18"/>
        <v>-0.16773117999999992</v>
      </c>
      <c r="N132" s="20">
        <v>0</v>
      </c>
      <c r="O132" s="20">
        <f t="shared" si="19"/>
        <v>-0.16773117999999992</v>
      </c>
      <c r="P132" s="20">
        <v>0</v>
      </c>
      <c r="Q132" s="20">
        <f t="shared" si="20"/>
        <v>-0.16773117999999992</v>
      </c>
      <c r="R132" s="20">
        <v>0</v>
      </c>
      <c r="S132" s="20">
        <f t="shared" si="21"/>
        <v>-0.16773117999999992</v>
      </c>
      <c r="T132" s="20">
        <v>0</v>
      </c>
      <c r="U132" s="20">
        <f t="shared" si="22"/>
        <v>-0.16773117999999992</v>
      </c>
      <c r="V132" s="20">
        <v>0</v>
      </c>
      <c r="W132" s="20">
        <f t="shared" ref="W132:W144" si="28">U132-V132*$AK$11</f>
        <v>-0.16773117999999992</v>
      </c>
      <c r="X132" s="20">
        <v>0</v>
      </c>
      <c r="Y132" s="20">
        <f t="shared" si="23"/>
        <v>-0.16773117999999992</v>
      </c>
      <c r="Z132" s="20">
        <v>0</v>
      </c>
      <c r="AA132" s="20">
        <f t="shared" si="24"/>
        <v>-0.16773117999999992</v>
      </c>
      <c r="AB132" s="20">
        <v>0</v>
      </c>
      <c r="AC132" s="20">
        <v>0</v>
      </c>
      <c r="AD132" s="20">
        <f t="shared" si="25"/>
        <v>-0.16773117999999992</v>
      </c>
      <c r="AE132" s="20">
        <v>0</v>
      </c>
      <c r="AF132" s="20">
        <f t="shared" si="26"/>
        <v>-0.16773117999999992</v>
      </c>
      <c r="AG132" s="20" t="s">
        <v>359</v>
      </c>
    </row>
    <row r="133" spans="1:33" x14ac:dyDescent="0.25">
      <c r="A133" s="2" t="s">
        <v>360</v>
      </c>
      <c r="B133" s="21">
        <v>0</v>
      </c>
      <c r="C133" s="21">
        <f t="shared" ref="C133:C144" si="29">B133/$B$137</f>
        <v>0</v>
      </c>
      <c r="E133" s="2" t="s">
        <v>360</v>
      </c>
      <c r="F133" s="20">
        <v>0</v>
      </c>
      <c r="G133" s="68">
        <v>0</v>
      </c>
      <c r="H133" s="20">
        <v>0</v>
      </c>
      <c r="I133" s="20">
        <f t="shared" ref="I133:I144" si="30">F133-G133*$F$78-H133*$F$41</f>
        <v>0</v>
      </c>
      <c r="J133" s="22">
        <v>0</v>
      </c>
      <c r="K133" s="20">
        <f t="shared" ref="K133:K144" si="31">I133-J133*$I$112</f>
        <v>0</v>
      </c>
      <c r="L133" s="22">
        <v>0</v>
      </c>
      <c r="M133" s="20">
        <f t="shared" ref="M133:M144" si="32">K133-L133*$K$136</f>
        <v>0</v>
      </c>
      <c r="N133" s="20">
        <v>0</v>
      </c>
      <c r="O133" s="20">
        <f t="shared" ref="O133:O144" si="33">M133-N133*$K$85</f>
        <v>0</v>
      </c>
      <c r="P133" s="20">
        <v>0</v>
      </c>
      <c r="Q133" s="20">
        <f t="shared" ref="Q133:Q144" si="34">O133-P133*$O$42</f>
        <v>0</v>
      </c>
      <c r="R133" s="20">
        <v>0</v>
      </c>
      <c r="S133" s="20">
        <f t="shared" ref="S133:S144" si="35">Q133-R133*$Q$127</f>
        <v>0</v>
      </c>
      <c r="T133" s="20">
        <v>0</v>
      </c>
      <c r="U133" s="20">
        <f t="shared" ref="U133:U144" si="36">S133-T133*$S$125</f>
        <v>0</v>
      </c>
      <c r="V133" s="20">
        <v>0</v>
      </c>
      <c r="W133" s="20">
        <f t="shared" si="28"/>
        <v>0</v>
      </c>
      <c r="X133" s="20">
        <v>0</v>
      </c>
      <c r="Y133" s="20">
        <f t="shared" ref="Y133:Y144" si="37">W133+X133*$W$96</f>
        <v>0</v>
      </c>
      <c r="Z133" s="20">
        <v>0</v>
      </c>
      <c r="AA133" s="20">
        <f t="shared" ref="AA133:AA144" si="38">Y133+Z133*$Y$104</f>
        <v>0</v>
      </c>
      <c r="AB133" s="20">
        <v>0</v>
      </c>
      <c r="AC133" s="20">
        <v>0</v>
      </c>
      <c r="AD133" s="20">
        <f t="shared" ref="AD133:AD144" si="39">AA133-AB133*$AL$6+AC133*$AL$9</f>
        <v>0</v>
      </c>
      <c r="AE133" s="20">
        <v>0</v>
      </c>
      <c r="AF133" s="20">
        <f t="shared" ref="AF133:AF144" si="40">AD133+AE133*$AM$10</f>
        <v>0</v>
      </c>
      <c r="AG133" s="20" t="s">
        <v>360</v>
      </c>
    </row>
    <row r="134" spans="1:33" x14ac:dyDescent="0.25">
      <c r="A134" s="2" t="s">
        <v>361</v>
      </c>
      <c r="B134" s="21">
        <v>0</v>
      </c>
      <c r="C134" s="21">
        <f t="shared" si="29"/>
        <v>0</v>
      </c>
      <c r="E134" s="2" t="s">
        <v>361</v>
      </c>
      <c r="F134" s="20">
        <v>0</v>
      </c>
      <c r="G134" s="68">
        <v>0</v>
      </c>
      <c r="H134" s="20">
        <v>0</v>
      </c>
      <c r="I134" s="20">
        <f t="shared" si="30"/>
        <v>0</v>
      </c>
      <c r="J134" s="22">
        <v>0</v>
      </c>
      <c r="K134" s="20">
        <f t="shared" si="31"/>
        <v>0</v>
      </c>
      <c r="L134" s="22">
        <v>0</v>
      </c>
      <c r="M134" s="20">
        <f t="shared" si="32"/>
        <v>0</v>
      </c>
      <c r="N134" s="20">
        <v>0</v>
      </c>
      <c r="O134" s="20">
        <f t="shared" si="33"/>
        <v>0</v>
      </c>
      <c r="P134" s="20">
        <v>0</v>
      </c>
      <c r="Q134" s="20">
        <f t="shared" si="34"/>
        <v>0</v>
      </c>
      <c r="R134" s="20">
        <v>0</v>
      </c>
      <c r="S134" s="20">
        <f t="shared" si="35"/>
        <v>0</v>
      </c>
      <c r="T134" s="20">
        <v>0</v>
      </c>
      <c r="U134" s="20">
        <f t="shared" si="36"/>
        <v>0</v>
      </c>
      <c r="V134" s="20">
        <v>0</v>
      </c>
      <c r="W134" s="20">
        <f t="shared" si="28"/>
        <v>0</v>
      </c>
      <c r="X134" s="20">
        <v>0</v>
      </c>
      <c r="Y134" s="20">
        <f t="shared" si="37"/>
        <v>0</v>
      </c>
      <c r="Z134" s="20">
        <v>0</v>
      </c>
      <c r="AA134" s="20">
        <f t="shared" si="38"/>
        <v>0</v>
      </c>
      <c r="AB134" s="20">
        <v>0</v>
      </c>
      <c r="AC134" s="20">
        <v>0</v>
      </c>
      <c r="AD134" s="20">
        <f t="shared" si="39"/>
        <v>0</v>
      </c>
      <c r="AE134" s="20">
        <v>0</v>
      </c>
      <c r="AF134" s="20">
        <f t="shared" si="40"/>
        <v>0</v>
      </c>
      <c r="AG134" s="20" t="s">
        <v>361</v>
      </c>
    </row>
    <row r="135" spans="1:33" x14ac:dyDescent="0.25">
      <c r="A135" s="2" t="s">
        <v>362</v>
      </c>
      <c r="B135" s="21">
        <v>0</v>
      </c>
      <c r="C135" s="21">
        <f t="shared" si="29"/>
        <v>0</v>
      </c>
      <c r="E135" s="2" t="s">
        <v>362</v>
      </c>
      <c r="F135" s="20">
        <v>0</v>
      </c>
      <c r="G135" s="68">
        <v>0</v>
      </c>
      <c r="H135" s="20">
        <v>0</v>
      </c>
      <c r="I135" s="20">
        <f t="shared" si="30"/>
        <v>0</v>
      </c>
      <c r="J135" s="22">
        <v>0</v>
      </c>
      <c r="K135" s="20">
        <f t="shared" si="31"/>
        <v>0</v>
      </c>
      <c r="L135" s="22">
        <v>0</v>
      </c>
      <c r="M135" s="20">
        <f t="shared" si="32"/>
        <v>0</v>
      </c>
      <c r="N135" s="20">
        <v>0</v>
      </c>
      <c r="O135" s="20">
        <f t="shared" si="33"/>
        <v>0</v>
      </c>
      <c r="P135" s="20">
        <v>0</v>
      </c>
      <c r="Q135" s="20">
        <f t="shared" si="34"/>
        <v>0</v>
      </c>
      <c r="R135" s="20">
        <v>0</v>
      </c>
      <c r="S135" s="20">
        <f t="shared" si="35"/>
        <v>0</v>
      </c>
      <c r="T135" s="20">
        <v>0</v>
      </c>
      <c r="U135" s="20">
        <f t="shared" si="36"/>
        <v>0</v>
      </c>
      <c r="V135" s="20">
        <v>0</v>
      </c>
      <c r="W135" s="20">
        <f t="shared" si="28"/>
        <v>0</v>
      </c>
      <c r="X135" s="20">
        <v>0</v>
      </c>
      <c r="Y135" s="20">
        <f t="shared" si="37"/>
        <v>0</v>
      </c>
      <c r="Z135" s="20">
        <v>0</v>
      </c>
      <c r="AA135" s="20">
        <f t="shared" si="38"/>
        <v>0</v>
      </c>
      <c r="AB135" s="20">
        <v>0</v>
      </c>
      <c r="AC135" s="20">
        <v>0</v>
      </c>
      <c r="AD135" s="20">
        <f t="shared" si="39"/>
        <v>0</v>
      </c>
      <c r="AE135" s="20">
        <v>0</v>
      </c>
      <c r="AF135" s="20">
        <f t="shared" si="40"/>
        <v>0</v>
      </c>
      <c r="AG135" s="20" t="s">
        <v>362</v>
      </c>
    </row>
    <row r="136" spans="1:33" x14ac:dyDescent="0.25">
      <c r="A136" s="2" t="s">
        <v>363</v>
      </c>
      <c r="B136" s="21">
        <v>1.62656526737602</v>
      </c>
      <c r="C136" s="21">
        <f t="shared" si="29"/>
        <v>0.11987786020561091</v>
      </c>
      <c r="E136" s="19" t="s">
        <v>363</v>
      </c>
      <c r="F136" s="34">
        <v>0.11987786020561091</v>
      </c>
      <c r="G136" s="71">
        <v>0</v>
      </c>
      <c r="H136" s="64">
        <v>0</v>
      </c>
      <c r="I136" s="20">
        <f t="shared" si="30"/>
        <v>0.11987786020561091</v>
      </c>
      <c r="J136" s="22">
        <v>0</v>
      </c>
      <c r="K136" s="34">
        <f t="shared" si="31"/>
        <v>0.11987786020561091</v>
      </c>
      <c r="L136" s="35">
        <v>1</v>
      </c>
      <c r="M136" s="34">
        <f t="shared" si="32"/>
        <v>0</v>
      </c>
      <c r="N136" s="20">
        <v>0</v>
      </c>
      <c r="O136" s="20">
        <f t="shared" si="33"/>
        <v>0</v>
      </c>
      <c r="P136" s="20">
        <v>0</v>
      </c>
      <c r="Q136" s="20">
        <f t="shared" si="34"/>
        <v>0</v>
      </c>
      <c r="R136" s="20">
        <v>0</v>
      </c>
      <c r="S136" s="20">
        <f t="shared" si="35"/>
        <v>0</v>
      </c>
      <c r="T136" s="20">
        <v>0</v>
      </c>
      <c r="U136" s="20">
        <f t="shared" si="36"/>
        <v>0</v>
      </c>
      <c r="V136" s="20">
        <v>0</v>
      </c>
      <c r="W136" s="20">
        <f t="shared" si="28"/>
        <v>0</v>
      </c>
      <c r="X136" s="20">
        <v>0</v>
      </c>
      <c r="Y136" s="20">
        <f t="shared" si="37"/>
        <v>0</v>
      </c>
      <c r="Z136" s="20">
        <v>0</v>
      </c>
      <c r="AA136" s="20">
        <f t="shared" si="38"/>
        <v>0</v>
      </c>
      <c r="AB136" s="20">
        <v>0</v>
      </c>
      <c r="AC136" s="20">
        <v>0</v>
      </c>
      <c r="AD136" s="20">
        <f t="shared" si="39"/>
        <v>0</v>
      </c>
      <c r="AE136" s="20">
        <v>0</v>
      </c>
      <c r="AF136" s="20">
        <f t="shared" si="40"/>
        <v>0</v>
      </c>
      <c r="AG136" s="34" t="s">
        <v>363</v>
      </c>
    </row>
    <row r="137" spans="1:33" x14ac:dyDescent="0.25">
      <c r="A137" s="2" t="s">
        <v>364</v>
      </c>
      <c r="B137" s="21">
        <v>13.5685210312078</v>
      </c>
      <c r="C137" s="21">
        <f t="shared" si="29"/>
        <v>1</v>
      </c>
      <c r="E137" s="2" t="s">
        <v>364</v>
      </c>
      <c r="F137" s="20">
        <v>1</v>
      </c>
      <c r="G137" s="68">
        <v>0</v>
      </c>
      <c r="H137" s="20">
        <v>0</v>
      </c>
      <c r="I137" s="20">
        <f t="shared" si="30"/>
        <v>1</v>
      </c>
      <c r="J137" s="22">
        <v>0</v>
      </c>
      <c r="K137" s="20">
        <f t="shared" si="31"/>
        <v>1</v>
      </c>
      <c r="L137" s="22">
        <v>0</v>
      </c>
      <c r="M137" s="20">
        <f t="shared" si="32"/>
        <v>1</v>
      </c>
      <c r="N137" s="20">
        <v>0</v>
      </c>
      <c r="O137" s="20">
        <f t="shared" si="33"/>
        <v>1</v>
      </c>
      <c r="P137" s="20">
        <v>0</v>
      </c>
      <c r="Q137" s="20">
        <f t="shared" si="34"/>
        <v>1</v>
      </c>
      <c r="R137" s="20">
        <v>0</v>
      </c>
      <c r="S137" s="20">
        <f t="shared" si="35"/>
        <v>1</v>
      </c>
      <c r="T137" s="20">
        <v>0</v>
      </c>
      <c r="U137" s="20">
        <f t="shared" si="36"/>
        <v>1</v>
      </c>
      <c r="V137" s="20">
        <v>0</v>
      </c>
      <c r="W137" s="20">
        <f t="shared" si="28"/>
        <v>1</v>
      </c>
      <c r="X137" s="20">
        <v>0</v>
      </c>
      <c r="Y137" s="20">
        <f t="shared" si="37"/>
        <v>1</v>
      </c>
      <c r="Z137" s="20">
        <v>0</v>
      </c>
      <c r="AA137" s="20">
        <f t="shared" si="38"/>
        <v>1</v>
      </c>
      <c r="AB137" s="20">
        <v>0</v>
      </c>
      <c r="AC137" s="20">
        <v>0</v>
      </c>
      <c r="AD137" s="20">
        <f t="shared" si="39"/>
        <v>1</v>
      </c>
      <c r="AE137" s="20">
        <v>0</v>
      </c>
      <c r="AF137" s="20">
        <f t="shared" si="40"/>
        <v>1</v>
      </c>
      <c r="AG137" s="20" t="s">
        <v>364</v>
      </c>
    </row>
    <row r="138" spans="1:33" x14ac:dyDescent="0.25">
      <c r="A138" s="2" t="s">
        <v>365</v>
      </c>
      <c r="B138" s="21">
        <v>0</v>
      </c>
      <c r="C138" s="21">
        <f t="shared" si="29"/>
        <v>0</v>
      </c>
      <c r="E138" s="2" t="s">
        <v>365</v>
      </c>
      <c r="F138" s="20">
        <v>0</v>
      </c>
      <c r="G138" s="68">
        <v>0</v>
      </c>
      <c r="H138" s="20">
        <v>0</v>
      </c>
      <c r="I138" s="20">
        <f t="shared" si="30"/>
        <v>0</v>
      </c>
      <c r="J138" s="22">
        <v>0</v>
      </c>
      <c r="K138" s="20">
        <f t="shared" si="31"/>
        <v>0</v>
      </c>
      <c r="L138" s="22">
        <v>0</v>
      </c>
      <c r="M138" s="20">
        <f t="shared" si="32"/>
        <v>0</v>
      </c>
      <c r="N138" s="20">
        <v>0</v>
      </c>
      <c r="O138" s="20">
        <f t="shared" si="33"/>
        <v>0</v>
      </c>
      <c r="P138" s="20">
        <v>0</v>
      </c>
      <c r="Q138" s="20">
        <f t="shared" si="34"/>
        <v>0</v>
      </c>
      <c r="R138" s="20">
        <v>0</v>
      </c>
      <c r="S138" s="20">
        <f t="shared" si="35"/>
        <v>0</v>
      </c>
      <c r="T138" s="20">
        <v>0</v>
      </c>
      <c r="U138" s="20">
        <f t="shared" si="36"/>
        <v>0</v>
      </c>
      <c r="V138" s="20">
        <v>0</v>
      </c>
      <c r="W138" s="20">
        <f t="shared" si="28"/>
        <v>0</v>
      </c>
      <c r="X138" s="20">
        <v>0</v>
      </c>
      <c r="Y138" s="20">
        <f t="shared" si="37"/>
        <v>0</v>
      </c>
      <c r="Z138" s="20">
        <v>0</v>
      </c>
      <c r="AA138" s="20">
        <f t="shared" si="38"/>
        <v>0</v>
      </c>
      <c r="AB138" s="20">
        <v>0</v>
      </c>
      <c r="AC138" s="20">
        <v>0</v>
      </c>
      <c r="AD138" s="20">
        <f t="shared" si="39"/>
        <v>0</v>
      </c>
      <c r="AE138" s="20">
        <v>0</v>
      </c>
      <c r="AF138" s="20">
        <f t="shared" si="40"/>
        <v>0</v>
      </c>
      <c r="AG138" s="20" t="s">
        <v>365</v>
      </c>
    </row>
    <row r="139" spans="1:33" x14ac:dyDescent="0.25">
      <c r="A139" s="2" t="s">
        <v>366</v>
      </c>
      <c r="B139" s="21">
        <v>0</v>
      </c>
      <c r="C139" s="21">
        <f t="shared" si="29"/>
        <v>0</v>
      </c>
      <c r="E139" s="2" t="s">
        <v>366</v>
      </c>
      <c r="F139" s="20">
        <v>0</v>
      </c>
      <c r="G139" s="68">
        <v>0</v>
      </c>
      <c r="H139" s="20">
        <v>0</v>
      </c>
      <c r="I139" s="20">
        <f t="shared" si="30"/>
        <v>0</v>
      </c>
      <c r="J139" s="22">
        <v>0</v>
      </c>
      <c r="K139" s="20">
        <f t="shared" si="31"/>
        <v>0</v>
      </c>
      <c r="L139" s="22">
        <v>0</v>
      </c>
      <c r="M139" s="20">
        <f t="shared" si="32"/>
        <v>0</v>
      </c>
      <c r="N139" s="20">
        <v>0</v>
      </c>
      <c r="O139" s="20">
        <f t="shared" si="33"/>
        <v>0</v>
      </c>
      <c r="P139" s="20">
        <v>-1</v>
      </c>
      <c r="Q139" s="20">
        <f t="shared" si="34"/>
        <v>2.8653782480157822E-2</v>
      </c>
      <c r="R139" s="20">
        <v>0</v>
      </c>
      <c r="S139" s="20">
        <f t="shared" si="35"/>
        <v>2.8653782480157822E-2</v>
      </c>
      <c r="T139" s="20">
        <v>0</v>
      </c>
      <c r="U139" s="20">
        <f t="shared" si="36"/>
        <v>2.8653782480157822E-2</v>
      </c>
      <c r="V139" s="20">
        <v>0</v>
      </c>
      <c r="W139" s="20">
        <f t="shared" si="28"/>
        <v>2.8653782480157822E-2</v>
      </c>
      <c r="X139" s="20">
        <v>0</v>
      </c>
      <c r="Y139" s="20">
        <f t="shared" si="37"/>
        <v>2.8653782480157822E-2</v>
      </c>
      <c r="Z139" s="20">
        <v>0</v>
      </c>
      <c r="AA139" s="20">
        <f t="shared" si="38"/>
        <v>2.8653782480157822E-2</v>
      </c>
      <c r="AB139" s="20">
        <v>0</v>
      </c>
      <c r="AC139" s="20">
        <v>0</v>
      </c>
      <c r="AD139" s="20">
        <f t="shared" si="39"/>
        <v>2.8653782480157822E-2</v>
      </c>
      <c r="AE139" s="20">
        <v>0</v>
      </c>
      <c r="AF139" s="20">
        <f t="shared" si="40"/>
        <v>2.8653782480157822E-2</v>
      </c>
      <c r="AG139" s="20" t="s">
        <v>366</v>
      </c>
    </row>
    <row r="140" spans="1:33" x14ac:dyDescent="0.25">
      <c r="A140" s="2" t="s">
        <v>367</v>
      </c>
      <c r="B140" s="21">
        <v>0</v>
      </c>
      <c r="C140" s="21">
        <f t="shared" si="29"/>
        <v>0</v>
      </c>
      <c r="E140" s="2" t="s">
        <v>367</v>
      </c>
      <c r="F140" s="20">
        <v>0</v>
      </c>
      <c r="G140" s="68">
        <v>0</v>
      </c>
      <c r="H140" s="20">
        <v>0</v>
      </c>
      <c r="I140" s="20">
        <f t="shared" si="30"/>
        <v>0</v>
      </c>
      <c r="J140" s="22">
        <v>0</v>
      </c>
      <c r="K140" s="20">
        <f t="shared" si="31"/>
        <v>0</v>
      </c>
      <c r="L140" s="22">
        <v>0</v>
      </c>
      <c r="M140" s="20">
        <f t="shared" si="32"/>
        <v>0</v>
      </c>
      <c r="N140" s="20">
        <v>0</v>
      </c>
      <c r="O140" s="20">
        <f t="shared" si="33"/>
        <v>0</v>
      </c>
      <c r="P140" s="20">
        <v>0</v>
      </c>
      <c r="Q140" s="20">
        <f t="shared" si="34"/>
        <v>0</v>
      </c>
      <c r="R140" s="20">
        <v>0</v>
      </c>
      <c r="S140" s="20">
        <f t="shared" si="35"/>
        <v>0</v>
      </c>
      <c r="T140" s="20">
        <v>0</v>
      </c>
      <c r="U140" s="20">
        <f t="shared" si="36"/>
        <v>0</v>
      </c>
      <c r="V140" s="20">
        <v>0</v>
      </c>
      <c r="W140" s="20">
        <f t="shared" si="28"/>
        <v>0</v>
      </c>
      <c r="X140" s="20">
        <v>0</v>
      </c>
      <c r="Y140" s="20">
        <f t="shared" si="37"/>
        <v>0</v>
      </c>
      <c r="Z140" s="20">
        <v>0</v>
      </c>
      <c r="AA140" s="20">
        <f t="shared" si="38"/>
        <v>0</v>
      </c>
      <c r="AB140" s="20">
        <v>0</v>
      </c>
      <c r="AC140" s="20">
        <v>0</v>
      </c>
      <c r="AD140" s="20">
        <f t="shared" si="39"/>
        <v>0</v>
      </c>
      <c r="AE140" s="20">
        <v>0</v>
      </c>
      <c r="AF140" s="20">
        <f t="shared" si="40"/>
        <v>0</v>
      </c>
      <c r="AG140" s="20" t="s">
        <v>367</v>
      </c>
    </row>
    <row r="141" spans="1:33" x14ac:dyDescent="0.25">
      <c r="A141" s="2" t="s">
        <v>368</v>
      </c>
      <c r="B141" s="21">
        <v>0</v>
      </c>
      <c r="C141" s="21">
        <f t="shared" si="29"/>
        <v>0</v>
      </c>
      <c r="E141" s="2" t="s">
        <v>368</v>
      </c>
      <c r="F141" s="20">
        <v>0</v>
      </c>
      <c r="G141" s="68">
        <v>0</v>
      </c>
      <c r="H141" s="20">
        <v>0</v>
      </c>
      <c r="I141" s="20">
        <f t="shared" si="30"/>
        <v>0</v>
      </c>
      <c r="J141" s="22">
        <v>0</v>
      </c>
      <c r="K141" s="20">
        <f t="shared" si="31"/>
        <v>0</v>
      </c>
      <c r="L141" s="22">
        <v>0</v>
      </c>
      <c r="M141" s="20">
        <f t="shared" si="32"/>
        <v>0</v>
      </c>
      <c r="N141" s="20">
        <v>0</v>
      </c>
      <c r="O141" s="20">
        <f t="shared" si="33"/>
        <v>0</v>
      </c>
      <c r="P141" s="20">
        <v>0</v>
      </c>
      <c r="Q141" s="20">
        <f t="shared" si="34"/>
        <v>0</v>
      </c>
      <c r="R141" s="20">
        <v>0</v>
      </c>
      <c r="S141" s="20">
        <f t="shared" si="35"/>
        <v>0</v>
      </c>
      <c r="T141" s="20">
        <v>0</v>
      </c>
      <c r="U141" s="20">
        <f t="shared" si="36"/>
        <v>0</v>
      </c>
      <c r="V141" s="20">
        <v>0</v>
      </c>
      <c r="W141" s="20">
        <f t="shared" si="28"/>
        <v>0</v>
      </c>
      <c r="X141" s="20">
        <v>0</v>
      </c>
      <c r="Y141" s="20">
        <f t="shared" si="37"/>
        <v>0</v>
      </c>
      <c r="Z141" s="20">
        <v>0</v>
      </c>
      <c r="AA141" s="20">
        <f t="shared" si="38"/>
        <v>0</v>
      </c>
      <c r="AB141" s="20">
        <v>0</v>
      </c>
      <c r="AC141" s="20">
        <v>0</v>
      </c>
      <c r="AD141" s="20">
        <f t="shared" si="39"/>
        <v>0</v>
      </c>
      <c r="AE141" s="20">
        <v>0</v>
      </c>
      <c r="AF141" s="20">
        <f t="shared" si="40"/>
        <v>0</v>
      </c>
      <c r="AG141" s="20" t="s">
        <v>368</v>
      </c>
    </row>
    <row r="142" spans="1:33" x14ac:dyDescent="0.25">
      <c r="A142" s="2" t="s">
        <v>369</v>
      </c>
      <c r="B142" s="21">
        <v>0</v>
      </c>
      <c r="C142" s="21">
        <f t="shared" si="29"/>
        <v>0</v>
      </c>
      <c r="E142" s="2" t="s">
        <v>369</v>
      </c>
      <c r="F142" s="20">
        <v>0</v>
      </c>
      <c r="G142" s="68">
        <v>0</v>
      </c>
      <c r="H142" s="20">
        <v>0</v>
      </c>
      <c r="I142" s="20">
        <f t="shared" si="30"/>
        <v>0</v>
      </c>
      <c r="J142" s="22">
        <v>0</v>
      </c>
      <c r="K142" s="20">
        <f t="shared" si="31"/>
        <v>0</v>
      </c>
      <c r="L142" s="22">
        <v>0</v>
      </c>
      <c r="M142" s="20">
        <f t="shared" si="32"/>
        <v>0</v>
      </c>
      <c r="N142" s="20">
        <v>0</v>
      </c>
      <c r="O142" s="20">
        <f t="shared" si="33"/>
        <v>0</v>
      </c>
      <c r="P142" s="20">
        <v>0</v>
      </c>
      <c r="Q142" s="20">
        <f t="shared" si="34"/>
        <v>0</v>
      </c>
      <c r="R142" s="20">
        <v>0</v>
      </c>
      <c r="S142" s="20">
        <f t="shared" si="35"/>
        <v>0</v>
      </c>
      <c r="T142" s="20">
        <v>0</v>
      </c>
      <c r="U142" s="20">
        <f t="shared" si="36"/>
        <v>0</v>
      </c>
      <c r="V142" s="20">
        <v>0</v>
      </c>
      <c r="W142" s="20">
        <f t="shared" si="28"/>
        <v>0</v>
      </c>
      <c r="X142" s="20">
        <v>0</v>
      </c>
      <c r="Y142" s="20">
        <f t="shared" si="37"/>
        <v>0</v>
      </c>
      <c r="Z142" s="20">
        <v>0</v>
      </c>
      <c r="AA142" s="20">
        <f t="shared" si="38"/>
        <v>0</v>
      </c>
      <c r="AB142" s="20">
        <v>0</v>
      </c>
      <c r="AC142" s="20">
        <v>0</v>
      </c>
      <c r="AD142" s="20">
        <f t="shared" si="39"/>
        <v>0</v>
      </c>
      <c r="AE142" s="20">
        <v>0</v>
      </c>
      <c r="AF142" s="20">
        <f t="shared" si="40"/>
        <v>0</v>
      </c>
      <c r="AG142" s="20" t="s">
        <v>369</v>
      </c>
    </row>
    <row r="143" spans="1:33" x14ac:dyDescent="0.25">
      <c r="A143" s="2" t="s">
        <v>370</v>
      </c>
      <c r="B143" s="21">
        <v>0</v>
      </c>
      <c r="C143" s="21">
        <f t="shared" si="29"/>
        <v>0</v>
      </c>
      <c r="E143" s="2" t="s">
        <v>370</v>
      </c>
      <c r="F143" s="20">
        <v>0</v>
      </c>
      <c r="G143" s="68">
        <v>0</v>
      </c>
      <c r="H143" s="20">
        <v>0</v>
      </c>
      <c r="I143" s="20">
        <f t="shared" si="30"/>
        <v>0</v>
      </c>
      <c r="J143" s="22">
        <v>0</v>
      </c>
      <c r="K143" s="20">
        <f t="shared" si="31"/>
        <v>0</v>
      </c>
      <c r="L143" s="22">
        <v>0</v>
      </c>
      <c r="M143" s="20">
        <f t="shared" si="32"/>
        <v>0</v>
      </c>
      <c r="N143" s="20">
        <v>0</v>
      </c>
      <c r="O143" s="20">
        <f t="shared" si="33"/>
        <v>0</v>
      </c>
      <c r="P143" s="20">
        <v>0</v>
      </c>
      <c r="Q143" s="20">
        <f t="shared" si="34"/>
        <v>0</v>
      </c>
      <c r="R143" s="20">
        <v>0</v>
      </c>
      <c r="S143" s="20">
        <f t="shared" si="35"/>
        <v>0</v>
      </c>
      <c r="T143" s="20">
        <v>0</v>
      </c>
      <c r="U143" s="20">
        <f t="shared" si="36"/>
        <v>0</v>
      </c>
      <c r="V143" s="20">
        <v>0</v>
      </c>
      <c r="W143" s="20">
        <f t="shared" si="28"/>
        <v>0</v>
      </c>
      <c r="X143" s="20">
        <v>0</v>
      </c>
      <c r="Y143" s="20">
        <f t="shared" si="37"/>
        <v>0</v>
      </c>
      <c r="Z143" s="20">
        <v>0</v>
      </c>
      <c r="AA143" s="20">
        <f t="shared" si="38"/>
        <v>0</v>
      </c>
      <c r="AB143" s="20">
        <v>0</v>
      </c>
      <c r="AC143" s="20">
        <v>0</v>
      </c>
      <c r="AD143" s="20">
        <f t="shared" si="39"/>
        <v>0</v>
      </c>
      <c r="AE143" s="20">
        <v>0</v>
      </c>
      <c r="AF143" s="20">
        <f t="shared" si="40"/>
        <v>0</v>
      </c>
      <c r="AG143" s="20" t="s">
        <v>370</v>
      </c>
    </row>
    <row r="144" spans="1:33" x14ac:dyDescent="0.25">
      <c r="A144" s="2" t="s">
        <v>371</v>
      </c>
      <c r="B144" s="21">
        <v>0</v>
      </c>
      <c r="C144" s="21">
        <f t="shared" si="29"/>
        <v>0</v>
      </c>
      <c r="E144" s="2" t="s">
        <v>371</v>
      </c>
      <c r="F144" s="20">
        <v>0</v>
      </c>
      <c r="G144" s="68">
        <v>0</v>
      </c>
      <c r="H144" s="20">
        <v>0</v>
      </c>
      <c r="I144" s="20">
        <f t="shared" si="30"/>
        <v>0</v>
      </c>
      <c r="J144" s="22">
        <v>0</v>
      </c>
      <c r="K144" s="20">
        <f t="shared" si="31"/>
        <v>0</v>
      </c>
      <c r="L144" s="22">
        <v>0</v>
      </c>
      <c r="M144" s="20">
        <f t="shared" si="32"/>
        <v>0</v>
      </c>
      <c r="N144" s="20">
        <v>0</v>
      </c>
      <c r="O144" s="20">
        <f t="shared" si="33"/>
        <v>0</v>
      </c>
      <c r="P144" s="20">
        <v>0</v>
      </c>
      <c r="Q144" s="20">
        <f t="shared" si="34"/>
        <v>0</v>
      </c>
      <c r="R144" s="20">
        <v>0</v>
      </c>
      <c r="S144" s="20">
        <f t="shared" si="35"/>
        <v>0</v>
      </c>
      <c r="T144" s="20">
        <v>0</v>
      </c>
      <c r="U144" s="20">
        <f t="shared" si="36"/>
        <v>0</v>
      </c>
      <c r="V144" s="20">
        <v>0</v>
      </c>
      <c r="W144" s="20">
        <f t="shared" si="28"/>
        <v>0</v>
      </c>
      <c r="X144" s="20">
        <v>0</v>
      </c>
      <c r="Y144" s="20">
        <f t="shared" si="37"/>
        <v>0</v>
      </c>
      <c r="Z144" s="20">
        <v>0</v>
      </c>
      <c r="AA144" s="20">
        <f t="shared" si="38"/>
        <v>0</v>
      </c>
      <c r="AB144" s="20">
        <v>0</v>
      </c>
      <c r="AC144" s="20">
        <v>0</v>
      </c>
      <c r="AD144" s="20">
        <f t="shared" si="39"/>
        <v>0</v>
      </c>
      <c r="AE144" s="20">
        <v>0</v>
      </c>
      <c r="AF144" s="20">
        <f t="shared" si="40"/>
        <v>0</v>
      </c>
      <c r="AG144" s="20" t="s">
        <v>371</v>
      </c>
    </row>
  </sheetData>
  <mergeCells count="2">
    <mergeCell ref="A1:C2"/>
    <mergeCell ref="F1:A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33F2D-4DAF-4CB1-83FC-87B48594C2CD}">
  <dimension ref="A1:N142"/>
  <sheetViews>
    <sheetView zoomScale="70" zoomScaleNormal="70" workbookViewId="0">
      <selection activeCell="L28" activeCellId="5" sqref="L5:L7 L9 L12 L15:L23 L26 L28:L32"/>
    </sheetView>
  </sheetViews>
  <sheetFormatPr defaultRowHeight="15" x14ac:dyDescent="0.25"/>
  <cols>
    <col min="1" max="1" width="18.7109375" style="4" customWidth="1"/>
    <col min="2" max="2" width="12.7109375" style="4" customWidth="1"/>
    <col min="3" max="3" width="9.140625" style="4"/>
    <col min="4" max="4" width="18.7109375" style="4" customWidth="1"/>
    <col min="5" max="5" width="12.7109375" style="4" customWidth="1"/>
    <col min="6" max="6" width="9.140625" style="4"/>
    <col min="7" max="7" width="18.7109375" style="4" customWidth="1"/>
    <col min="8" max="8" width="12.7109375" style="4" customWidth="1"/>
    <col min="9" max="10" width="9.140625" style="4"/>
    <col min="11" max="11" width="19" style="4" customWidth="1"/>
    <col min="12" max="12" width="34.7109375" style="4" customWidth="1"/>
    <col min="13" max="16384" width="9.140625" style="4"/>
  </cols>
  <sheetData>
    <row r="1" spans="1:14" s="2" customFormat="1" ht="75" x14ac:dyDescent="0.25">
      <c r="B1" s="2" t="s">
        <v>478</v>
      </c>
      <c r="E1" s="2" t="s">
        <v>479</v>
      </c>
      <c r="H1" s="2" t="s">
        <v>480</v>
      </c>
      <c r="K1" s="40"/>
      <c r="L1" s="41" t="s">
        <v>481</v>
      </c>
    </row>
    <row r="2" spans="1:14" x14ac:dyDescent="0.25">
      <c r="A2" s="4" t="s">
        <v>231</v>
      </c>
      <c r="B2" s="4">
        <v>-69.979167640945263</v>
      </c>
      <c r="D2" s="4" t="s">
        <v>231</v>
      </c>
      <c r="E2" s="4">
        <v>-69.979167640945263</v>
      </c>
      <c r="G2" s="4" t="s">
        <v>238</v>
      </c>
      <c r="H2" s="4">
        <v>1.3212270625072482</v>
      </c>
      <c r="K2" s="74" t="s">
        <v>238</v>
      </c>
      <c r="L2" s="75">
        <v>1.3212270625072482</v>
      </c>
      <c r="M2" s="49">
        <f>SUM(L2:L3,L14)</f>
        <v>0.79636959262243867</v>
      </c>
      <c r="N2" s="50" t="s">
        <v>823</v>
      </c>
    </row>
    <row r="3" spans="1:14" x14ac:dyDescent="0.25">
      <c r="A3" s="4" t="s">
        <v>232</v>
      </c>
      <c r="B3" s="4">
        <v>2.2196575243025216</v>
      </c>
      <c r="D3" s="4" t="s">
        <v>232</v>
      </c>
      <c r="E3" s="4">
        <v>2.2196575243025216</v>
      </c>
      <c r="G3" s="4" t="s">
        <v>244</v>
      </c>
      <c r="H3" s="4">
        <v>0.18643778838323538</v>
      </c>
      <c r="K3" s="74" t="s">
        <v>244</v>
      </c>
      <c r="L3" s="75">
        <v>0.18643778838323538</v>
      </c>
      <c r="N3" s="50" t="s">
        <v>822</v>
      </c>
    </row>
    <row r="4" spans="1:14" x14ac:dyDescent="0.25">
      <c r="A4" s="4" t="s">
        <v>233</v>
      </c>
      <c r="B4" s="4">
        <v>71.779944404569548</v>
      </c>
      <c r="D4" s="4" t="s">
        <v>233</v>
      </c>
      <c r="E4" s="4">
        <v>71.779944404569548</v>
      </c>
      <c r="G4" s="4" t="s">
        <v>246</v>
      </c>
      <c r="H4" s="4">
        <v>-0.30631564858885652</v>
      </c>
      <c r="K4" s="76" t="s">
        <v>246</v>
      </c>
      <c r="L4" s="77">
        <v>-0.30631564858885652</v>
      </c>
    </row>
    <row r="5" spans="1:14" x14ac:dyDescent="0.25">
      <c r="A5" s="4" t="s">
        <v>234</v>
      </c>
      <c r="B5" s="4">
        <v>72.927952754616541</v>
      </c>
      <c r="D5" s="4" t="s">
        <v>234</v>
      </c>
      <c r="E5" s="4">
        <v>72.927952754616541</v>
      </c>
      <c r="G5" s="4" t="s">
        <v>247</v>
      </c>
      <c r="H5" s="4">
        <v>-0.29793384000000001</v>
      </c>
      <c r="K5" s="78" t="s">
        <v>247</v>
      </c>
      <c r="L5" s="79">
        <v>-0.29793384000000001</v>
      </c>
    </row>
    <row r="6" spans="1:14" x14ac:dyDescent="0.25">
      <c r="A6" s="4" t="s">
        <v>235</v>
      </c>
      <c r="B6" s="4">
        <v>-0.2588966298871479</v>
      </c>
      <c r="D6" s="4" t="s">
        <v>235</v>
      </c>
      <c r="E6" s="4">
        <v>-0.2588966298871479</v>
      </c>
      <c r="G6" s="4" t="s">
        <v>248</v>
      </c>
      <c r="H6" s="4">
        <v>-0.29793384000000001</v>
      </c>
      <c r="K6" s="78" t="s">
        <v>248</v>
      </c>
      <c r="L6" s="79">
        <v>-0.29793384000000001</v>
      </c>
    </row>
    <row r="7" spans="1:14" x14ac:dyDescent="0.25">
      <c r="A7" s="4" t="s">
        <v>236</v>
      </c>
      <c r="B7" s="4">
        <v>0.25850081968155086</v>
      </c>
      <c r="D7" s="4" t="s">
        <v>236</v>
      </c>
      <c r="E7" s="4">
        <v>0.25850081968155086</v>
      </c>
      <c r="G7" s="5" t="s">
        <v>251</v>
      </c>
      <c r="H7" s="5">
        <v>-74.414976149977761</v>
      </c>
      <c r="K7" s="78" t="s">
        <v>265</v>
      </c>
      <c r="L7" s="79">
        <v>-5.9340312480147421E-2</v>
      </c>
    </row>
    <row r="8" spans="1:14" x14ac:dyDescent="0.25">
      <c r="A8" s="4" t="s">
        <v>237</v>
      </c>
      <c r="B8" s="4">
        <v>2.4676000000257753E-3</v>
      </c>
      <c r="D8" s="4" t="s">
        <v>237</v>
      </c>
      <c r="E8" s="4">
        <v>2.4676000000257753E-3</v>
      </c>
      <c r="G8" s="5" t="s">
        <v>252</v>
      </c>
      <c r="H8" s="5">
        <v>74.123389719154872</v>
      </c>
      <c r="K8" s="76" t="s">
        <v>267</v>
      </c>
      <c r="L8" s="77">
        <v>-0.23640231020561814</v>
      </c>
    </row>
    <row r="9" spans="1:14" x14ac:dyDescent="0.25">
      <c r="A9" s="4" t="s">
        <v>238</v>
      </c>
      <c r="B9" s="4">
        <v>1.3212270625072482</v>
      </c>
      <c r="D9" s="4" t="s">
        <v>238</v>
      </c>
      <c r="E9" s="4">
        <v>1.3212270625072482</v>
      </c>
      <c r="G9" s="44" t="s">
        <v>255</v>
      </c>
      <c r="H9" s="44">
        <v>0.65269981038090563</v>
      </c>
      <c r="K9" s="78" t="s">
        <v>274</v>
      </c>
      <c r="L9" s="79">
        <v>-0.26233831655201834</v>
      </c>
    </row>
    <row r="10" spans="1:14" x14ac:dyDescent="0.25">
      <c r="A10" s="4" t="s">
        <v>239</v>
      </c>
      <c r="B10" s="4">
        <v>-0.74941436834230546</v>
      </c>
      <c r="D10" s="4" t="s">
        <v>239</v>
      </c>
      <c r="E10" s="4">
        <v>-0.74941436834230546</v>
      </c>
      <c r="G10" s="44" t="s">
        <v>256</v>
      </c>
      <c r="H10" s="44">
        <v>-0.65269981038090641</v>
      </c>
      <c r="K10" s="76" t="s">
        <v>275</v>
      </c>
      <c r="L10" s="77">
        <v>-2.8653782480157795E-2</v>
      </c>
    </row>
    <row r="11" spans="1:14" x14ac:dyDescent="0.25">
      <c r="A11" s="4" t="s">
        <v>240</v>
      </c>
      <c r="B11" s="4">
        <v>-0.30631564858885379</v>
      </c>
      <c r="D11" s="4" t="s">
        <v>240</v>
      </c>
      <c r="E11" s="4">
        <v>-0.30631564858885379</v>
      </c>
      <c r="G11" s="44" t="s">
        <v>257</v>
      </c>
      <c r="H11" s="44">
        <v>-0.18643778838323538</v>
      </c>
      <c r="K11" s="80" t="s">
        <v>276</v>
      </c>
      <c r="L11" s="81">
        <v>-0.49059671062040638</v>
      </c>
    </row>
    <row r="12" spans="1:14" x14ac:dyDescent="0.25">
      <c r="A12" s="4" t="s">
        <v>241</v>
      </c>
      <c r="B12" s="4">
        <v>0</v>
      </c>
      <c r="D12" s="4" t="s">
        <v>244</v>
      </c>
      <c r="E12" s="4">
        <v>0.18643778838323538</v>
      </c>
      <c r="G12" s="5" t="s">
        <v>258</v>
      </c>
      <c r="H12" s="5">
        <v>0.10502042041124321</v>
      </c>
      <c r="K12" s="78" t="s">
        <v>284</v>
      </c>
      <c r="L12" s="79">
        <v>-0.33066887000000017</v>
      </c>
    </row>
    <row r="13" spans="1:14" x14ac:dyDescent="0.25">
      <c r="A13" s="4" t="s">
        <v>242</v>
      </c>
      <c r="B13" s="4">
        <v>0</v>
      </c>
      <c r="D13" s="4" t="s">
        <v>246</v>
      </c>
      <c r="E13" s="4">
        <v>-0.30631564858885652</v>
      </c>
      <c r="G13" s="44" t="s">
        <v>259</v>
      </c>
      <c r="H13" s="44">
        <v>1.2841444585875923</v>
      </c>
      <c r="K13" s="76" t="s">
        <v>288</v>
      </c>
      <c r="L13" s="77">
        <v>-8.7929687725447375E-2</v>
      </c>
    </row>
    <row r="14" spans="1:14" x14ac:dyDescent="0.25">
      <c r="A14" s="4" t="s">
        <v>243</v>
      </c>
      <c r="B14" s="4">
        <v>0</v>
      </c>
      <c r="D14" s="4" t="s">
        <v>247</v>
      </c>
      <c r="E14" s="4">
        <v>-0.29793384000000001</v>
      </c>
      <c r="G14" s="44" t="s">
        <v>260</v>
      </c>
      <c r="H14" s="44">
        <v>0.12175423041121773</v>
      </c>
      <c r="K14" s="74" t="s">
        <v>293</v>
      </c>
      <c r="L14" s="75">
        <v>-0.71129525826804485</v>
      </c>
    </row>
    <row r="15" spans="1:14" x14ac:dyDescent="0.25">
      <c r="A15" s="4" t="s">
        <v>244</v>
      </c>
      <c r="B15" s="4">
        <v>0.18643778838323538</v>
      </c>
      <c r="D15" s="4" t="s">
        <v>248</v>
      </c>
      <c r="E15" s="4">
        <v>-0.29793384000000001</v>
      </c>
      <c r="G15" s="44" t="s">
        <v>261</v>
      </c>
      <c r="H15" s="44">
        <v>0.18643778838323538</v>
      </c>
      <c r="K15" s="78" t="s">
        <v>296</v>
      </c>
      <c r="L15" s="79">
        <v>-0.18416014999999999</v>
      </c>
    </row>
    <row r="16" spans="1:14" x14ac:dyDescent="0.25">
      <c r="A16" s="4" t="s">
        <v>245</v>
      </c>
      <c r="B16" s="4">
        <v>0</v>
      </c>
      <c r="D16" s="4" t="s">
        <v>249</v>
      </c>
      <c r="E16" s="4">
        <v>-0.23089384350496206</v>
      </c>
      <c r="G16" s="44" t="s">
        <v>262</v>
      </c>
      <c r="H16" s="44">
        <v>-0.12175423041121773</v>
      </c>
      <c r="K16" s="78" t="s">
        <v>298</v>
      </c>
      <c r="L16" s="79">
        <v>-0.23807666999999999</v>
      </c>
    </row>
    <row r="17" spans="1:13" x14ac:dyDescent="0.25">
      <c r="A17" s="4" t="s">
        <v>246</v>
      </c>
      <c r="B17" s="4">
        <v>-0.30631564858885652</v>
      </c>
      <c r="D17" s="4" t="s">
        <v>251</v>
      </c>
      <c r="E17" s="4">
        <v>-74.414976149977761</v>
      </c>
      <c r="G17" s="44" t="s">
        <v>263</v>
      </c>
      <c r="H17" s="44">
        <v>-1.2841444585875847</v>
      </c>
      <c r="K17" s="78" t="s">
        <v>308</v>
      </c>
      <c r="L17" s="79">
        <v>-0.18416014999999977</v>
      </c>
    </row>
    <row r="18" spans="1:13" x14ac:dyDescent="0.25">
      <c r="A18" s="4" t="s">
        <v>247</v>
      </c>
      <c r="B18" s="4">
        <v>-0.29793384000000001</v>
      </c>
      <c r="D18" s="4" t="s">
        <v>252</v>
      </c>
      <c r="E18" s="4">
        <v>74.123389719154872</v>
      </c>
      <c r="G18" s="72" t="s">
        <v>264</v>
      </c>
      <c r="H18" s="72">
        <v>0.49059671062041077</v>
      </c>
      <c r="K18" s="78" t="s">
        <v>311</v>
      </c>
      <c r="L18" s="79">
        <v>-0.20349799000000041</v>
      </c>
    </row>
    <row r="19" spans="1:13" x14ac:dyDescent="0.25">
      <c r="A19" s="4" t="s">
        <v>248</v>
      </c>
      <c r="B19" s="4">
        <v>-0.29793384000000001</v>
      </c>
      <c r="D19" s="4" t="s">
        <v>255</v>
      </c>
      <c r="E19" s="4">
        <v>0.65269981038090563</v>
      </c>
      <c r="G19" s="4" t="s">
        <v>265</v>
      </c>
      <c r="H19" s="4">
        <v>-5.9340312480147421E-2</v>
      </c>
      <c r="K19" s="78" t="s">
        <v>316</v>
      </c>
      <c r="L19" s="79">
        <v>-3.9740899999999996E-2</v>
      </c>
    </row>
    <row r="20" spans="1:13" x14ac:dyDescent="0.25">
      <c r="A20" s="4" t="s">
        <v>249</v>
      </c>
      <c r="B20" s="4">
        <v>-0.23089384350496206</v>
      </c>
      <c r="D20" s="4" t="s">
        <v>256</v>
      </c>
      <c r="E20" s="4">
        <v>-0.65269981038090641</v>
      </c>
      <c r="G20" s="5" t="s">
        <v>266</v>
      </c>
      <c r="H20" s="5">
        <v>0.1865660104112104</v>
      </c>
      <c r="K20" s="78" t="s">
        <v>317</v>
      </c>
      <c r="L20" s="79">
        <v>-0.12012404000000024</v>
      </c>
    </row>
    <row r="21" spans="1:13" x14ac:dyDescent="0.25">
      <c r="A21" s="4" t="s">
        <v>250</v>
      </c>
      <c r="B21" s="4">
        <v>0</v>
      </c>
      <c r="D21" s="4" t="s">
        <v>257</v>
      </c>
      <c r="E21" s="4">
        <v>-0.18643778838323538</v>
      </c>
      <c r="G21" s="4" t="s">
        <v>267</v>
      </c>
      <c r="H21" s="4">
        <v>-0.23640231020561814</v>
      </c>
      <c r="K21" s="78" t="s">
        <v>319</v>
      </c>
      <c r="L21" s="79">
        <v>-0.25262102000000031</v>
      </c>
    </row>
    <row r="22" spans="1:13" x14ac:dyDescent="0.25">
      <c r="A22" s="4" t="s">
        <v>251</v>
      </c>
      <c r="B22" s="4">
        <v>-74.414976149977761</v>
      </c>
      <c r="D22" s="4" t="s">
        <v>258</v>
      </c>
      <c r="E22" s="4">
        <v>0.10502042041124321</v>
      </c>
      <c r="G22" s="4" t="s">
        <v>274</v>
      </c>
      <c r="H22" s="4">
        <v>-0.26233831655201834</v>
      </c>
      <c r="K22" s="78" t="s">
        <v>320</v>
      </c>
      <c r="L22" s="79">
        <v>-8.4152379999999957E-2</v>
      </c>
    </row>
    <row r="23" spans="1:13" x14ac:dyDescent="0.25">
      <c r="A23" s="4" t="s">
        <v>252</v>
      </c>
      <c r="B23" s="4">
        <v>74.123389719154872</v>
      </c>
      <c r="D23" s="4" t="s">
        <v>259</v>
      </c>
      <c r="E23" s="4">
        <v>1.2841444585875923</v>
      </c>
      <c r="G23" s="4" t="s">
        <v>275</v>
      </c>
      <c r="H23" s="4">
        <v>-2.8653782480157795E-2</v>
      </c>
      <c r="K23" s="78" t="s">
        <v>321</v>
      </c>
      <c r="L23" s="79">
        <v>-0.25356333000000048</v>
      </c>
    </row>
    <row r="24" spans="1:13" x14ac:dyDescent="0.25">
      <c r="A24" s="4" t="s">
        <v>253</v>
      </c>
      <c r="B24" s="4">
        <v>0</v>
      </c>
      <c r="D24" s="4" t="s">
        <v>260</v>
      </c>
      <c r="E24" s="4">
        <v>0.12175423041121773</v>
      </c>
      <c r="G24" s="72" t="s">
        <v>276</v>
      </c>
      <c r="H24" s="72">
        <v>-0.49059671062040638</v>
      </c>
      <c r="K24" s="76" t="s">
        <v>322</v>
      </c>
      <c r="L24" s="77">
        <v>-0.4436621427199966</v>
      </c>
    </row>
    <row r="25" spans="1:13" x14ac:dyDescent="0.25">
      <c r="A25" s="4" t="s">
        <v>254</v>
      </c>
      <c r="B25" s="4">
        <v>0</v>
      </c>
      <c r="D25" s="4" t="s">
        <v>261</v>
      </c>
      <c r="E25" s="4">
        <v>0.18643778838323538</v>
      </c>
      <c r="G25" s="4" t="s">
        <v>284</v>
      </c>
      <c r="H25" s="4">
        <v>-0.33066887000000017</v>
      </c>
      <c r="K25" s="76" t="s">
        <v>324</v>
      </c>
      <c r="L25" s="77">
        <v>-1.6866480000026402E-2</v>
      </c>
      <c r="M25" s="92"/>
    </row>
    <row r="26" spans="1:13" x14ac:dyDescent="0.25">
      <c r="A26" s="4" t="s">
        <v>255</v>
      </c>
      <c r="B26" s="4">
        <v>0.65269981038090563</v>
      </c>
      <c r="D26" s="4" t="s">
        <v>262</v>
      </c>
      <c r="E26" s="4">
        <v>-0.12175423041121773</v>
      </c>
      <c r="G26" s="4" t="s">
        <v>288</v>
      </c>
      <c r="H26" s="4">
        <v>-8.7929687725447375E-2</v>
      </c>
      <c r="K26" s="78" t="s">
        <v>326</v>
      </c>
      <c r="L26" s="79">
        <v>-1.316942020560475E-2</v>
      </c>
    </row>
    <row r="27" spans="1:13" x14ac:dyDescent="0.25">
      <c r="A27" s="4" t="s">
        <v>256</v>
      </c>
      <c r="B27" s="4">
        <v>-0.65269981038090641</v>
      </c>
      <c r="D27" s="4" t="s">
        <v>263</v>
      </c>
      <c r="E27" s="4">
        <v>-1.2841444585875847</v>
      </c>
      <c r="G27" s="73" t="s">
        <v>290</v>
      </c>
      <c r="H27" s="73">
        <v>0.30631564858885746</v>
      </c>
      <c r="K27" s="76" t="s">
        <v>332</v>
      </c>
      <c r="L27" s="77">
        <v>-1.7531448794960194</v>
      </c>
    </row>
    <row r="28" spans="1:13" x14ac:dyDescent="0.25">
      <c r="A28" s="4" t="s">
        <v>257</v>
      </c>
      <c r="B28" s="4">
        <v>-0.18643778838323538</v>
      </c>
      <c r="D28" s="4" t="s">
        <v>264</v>
      </c>
      <c r="E28" s="4">
        <v>0.49059671062041077</v>
      </c>
      <c r="G28" s="73" t="s">
        <v>291</v>
      </c>
      <c r="H28" s="73">
        <v>-0.30631564858885746</v>
      </c>
      <c r="K28" s="78" t="s">
        <v>340</v>
      </c>
      <c r="L28" s="79">
        <v>-0.27064781999999982</v>
      </c>
    </row>
    <row r="29" spans="1:13" x14ac:dyDescent="0.25">
      <c r="A29" s="4" t="s">
        <v>258</v>
      </c>
      <c r="B29" s="4">
        <v>0.10502042041124321</v>
      </c>
      <c r="D29" s="4" t="s">
        <v>265</v>
      </c>
      <c r="E29" s="4">
        <v>-5.9340312480147421E-2</v>
      </c>
      <c r="G29" s="4" t="s">
        <v>293</v>
      </c>
      <c r="H29" s="4">
        <v>-0.71129525826804485</v>
      </c>
      <c r="K29" s="78" t="s">
        <v>341</v>
      </c>
      <c r="L29" s="79">
        <v>-7.8211730000000299E-2</v>
      </c>
    </row>
    <row r="30" spans="1:13" x14ac:dyDescent="0.25">
      <c r="A30" s="4" t="s">
        <v>259</v>
      </c>
      <c r="B30" s="4">
        <v>1.2841444585875923</v>
      </c>
      <c r="D30" s="4" t="s">
        <v>266</v>
      </c>
      <c r="E30" s="4">
        <v>0.1865660104112104</v>
      </c>
      <c r="G30" s="4" t="s">
        <v>296</v>
      </c>
      <c r="H30" s="4">
        <v>-0.18416014999999999</v>
      </c>
      <c r="K30" s="78" t="s">
        <v>344</v>
      </c>
      <c r="L30" s="79">
        <v>-0.22140188000000033</v>
      </c>
    </row>
    <row r="31" spans="1:13" x14ac:dyDescent="0.25">
      <c r="A31" s="4" t="s">
        <v>260</v>
      </c>
      <c r="B31" s="4">
        <v>0.12175423041121773</v>
      </c>
      <c r="D31" s="4" t="s">
        <v>267</v>
      </c>
      <c r="E31" s="4">
        <v>-0.23640231020561814</v>
      </c>
      <c r="G31" s="4" t="s">
        <v>298</v>
      </c>
      <c r="H31" s="4">
        <v>-0.23807666999999999</v>
      </c>
      <c r="K31" s="78" t="s">
        <v>345</v>
      </c>
      <c r="L31" s="79">
        <v>-0.16646111000000038</v>
      </c>
    </row>
    <row r="32" spans="1:13" x14ac:dyDescent="0.25">
      <c r="A32" s="4" t="s">
        <v>261</v>
      </c>
      <c r="B32" s="4">
        <v>0.18643778838323538</v>
      </c>
      <c r="D32" s="4" t="s">
        <v>274</v>
      </c>
      <c r="E32" s="4">
        <v>-0.26233831655201834</v>
      </c>
      <c r="G32" s="6" t="s">
        <v>301</v>
      </c>
      <c r="H32" s="6">
        <v>-0.11652444999999398</v>
      </c>
      <c r="K32" s="78" t="s">
        <v>359</v>
      </c>
      <c r="L32" s="79">
        <v>-0.16773117999999992</v>
      </c>
    </row>
    <row r="33" spans="1:12" ht="15.75" thickBot="1" x14ac:dyDescent="0.3">
      <c r="A33" s="4" t="s">
        <v>262</v>
      </c>
      <c r="B33" s="4">
        <v>-0.12175423041121773</v>
      </c>
      <c r="D33" s="4" t="s">
        <v>275</v>
      </c>
      <c r="E33" s="4">
        <v>-2.8653782480157795E-2</v>
      </c>
      <c r="G33" s="6" t="s">
        <v>303</v>
      </c>
      <c r="H33" s="6">
        <v>0.11652444999999398</v>
      </c>
      <c r="K33" s="82" t="s">
        <v>364</v>
      </c>
      <c r="L33" s="83">
        <v>1</v>
      </c>
    </row>
    <row r="34" spans="1:12" x14ac:dyDescent="0.25">
      <c r="A34" s="4" t="s">
        <v>263</v>
      </c>
      <c r="B34" s="4">
        <v>-1.2841444585875847</v>
      </c>
      <c r="D34" s="4" t="s">
        <v>276</v>
      </c>
      <c r="E34" s="4">
        <v>-0.49059671062040638</v>
      </c>
      <c r="G34" s="4" t="s">
        <v>308</v>
      </c>
      <c r="H34" s="4">
        <v>-0.18416014999999977</v>
      </c>
    </row>
    <row r="35" spans="1:12" x14ac:dyDescent="0.25">
      <c r="A35" s="4" t="s">
        <v>264</v>
      </c>
      <c r="B35" s="4">
        <v>0.49059671062041077</v>
      </c>
      <c r="D35" s="4" t="s">
        <v>284</v>
      </c>
      <c r="E35" s="4">
        <v>-0.33066887000000017</v>
      </c>
      <c r="G35" s="4" t="s">
        <v>311</v>
      </c>
      <c r="H35" s="4">
        <v>-0.20349799000000041</v>
      </c>
    </row>
    <row r="36" spans="1:12" x14ac:dyDescent="0.25">
      <c r="A36" s="4" t="s">
        <v>265</v>
      </c>
      <c r="B36" s="4">
        <v>-5.9340312480147421E-2</v>
      </c>
      <c r="D36" s="4" t="s">
        <v>288</v>
      </c>
      <c r="E36" s="4">
        <v>-8.7929687725447375E-2</v>
      </c>
      <c r="G36" s="4" t="s">
        <v>316</v>
      </c>
      <c r="H36" s="4">
        <v>-3.9740899999999996E-2</v>
      </c>
    </row>
    <row r="37" spans="1:12" x14ac:dyDescent="0.25">
      <c r="A37" s="4" t="s">
        <v>266</v>
      </c>
      <c r="B37" s="4">
        <v>0.1865660104112104</v>
      </c>
      <c r="D37" s="4" t="s">
        <v>290</v>
      </c>
      <c r="E37" s="4">
        <v>0.30631564858885746</v>
      </c>
      <c r="G37" s="4" t="s">
        <v>317</v>
      </c>
      <c r="H37" s="4">
        <v>-0.12012404000000024</v>
      </c>
    </row>
    <row r="38" spans="1:12" x14ac:dyDescent="0.25">
      <c r="A38" s="4" t="s">
        <v>267</v>
      </c>
      <c r="B38" s="4">
        <v>-0.23640231020561814</v>
      </c>
      <c r="D38" s="4" t="s">
        <v>291</v>
      </c>
      <c r="E38" s="4">
        <v>-0.30631564858885746</v>
      </c>
      <c r="G38" s="4" t="s">
        <v>319</v>
      </c>
      <c r="H38" s="4">
        <v>-0.25262102000000031</v>
      </c>
    </row>
    <row r="39" spans="1:12" x14ac:dyDescent="0.25">
      <c r="A39" s="4" t="s">
        <v>268</v>
      </c>
      <c r="B39" s="4">
        <v>0</v>
      </c>
      <c r="D39" s="4" t="s">
        <v>293</v>
      </c>
      <c r="E39" s="4">
        <v>-0.71129525826804485</v>
      </c>
      <c r="G39" s="4" t="s">
        <v>320</v>
      </c>
      <c r="H39" s="4">
        <v>-8.4152379999999957E-2</v>
      </c>
    </row>
    <row r="40" spans="1:12" x14ac:dyDescent="0.25">
      <c r="A40" s="4" t="s">
        <v>269</v>
      </c>
      <c r="B40" s="4">
        <v>2.7755575615628914E-17</v>
      </c>
      <c r="D40" s="4" t="s">
        <v>296</v>
      </c>
      <c r="E40" s="4">
        <v>-0.18416014999999999</v>
      </c>
      <c r="G40" s="4" t="s">
        <v>321</v>
      </c>
      <c r="H40" s="4">
        <v>-0.25356333000000048</v>
      </c>
    </row>
    <row r="41" spans="1:12" x14ac:dyDescent="0.25">
      <c r="A41" s="4" t="s">
        <v>270</v>
      </c>
      <c r="B41" s="4">
        <v>0</v>
      </c>
      <c r="D41" s="4" t="s">
        <v>298</v>
      </c>
      <c r="E41" s="4">
        <v>-0.23807666999999999</v>
      </c>
      <c r="G41" s="4" t="s">
        <v>322</v>
      </c>
      <c r="H41" s="4">
        <v>-0.4436621427199966</v>
      </c>
    </row>
    <row r="42" spans="1:12" x14ac:dyDescent="0.25">
      <c r="A42" s="4" t="s">
        <v>271</v>
      </c>
      <c r="B42" s="4">
        <v>0</v>
      </c>
      <c r="D42" s="4" t="s">
        <v>301</v>
      </c>
      <c r="E42" s="4">
        <v>-0.11652444999999398</v>
      </c>
      <c r="G42" s="4" t="s">
        <v>324</v>
      </c>
      <c r="H42" s="4">
        <v>-1.6866480000026402E-2</v>
      </c>
    </row>
    <row r="43" spans="1:12" x14ac:dyDescent="0.25">
      <c r="A43" s="4" t="s">
        <v>272</v>
      </c>
      <c r="B43" s="4">
        <v>0</v>
      </c>
      <c r="D43" s="4" t="s">
        <v>303</v>
      </c>
      <c r="E43" s="4">
        <v>0.11652444999999398</v>
      </c>
      <c r="G43" s="4" t="s">
        <v>326</v>
      </c>
      <c r="H43" s="4">
        <v>-1.316942020560475E-2</v>
      </c>
    </row>
    <row r="44" spans="1:12" x14ac:dyDescent="0.25">
      <c r="A44" s="4" t="s">
        <v>273</v>
      </c>
      <c r="B44" s="4">
        <v>0</v>
      </c>
      <c r="D44" s="4" t="s">
        <v>308</v>
      </c>
      <c r="E44" s="4">
        <v>-0.18416014999999977</v>
      </c>
      <c r="G44" s="7" t="s">
        <v>327</v>
      </c>
      <c r="H44" s="7">
        <v>0.23981474061684466</v>
      </c>
    </row>
    <row r="45" spans="1:12" x14ac:dyDescent="0.25">
      <c r="A45" s="4" t="s">
        <v>274</v>
      </c>
      <c r="B45" s="4">
        <v>-0.26233831655201834</v>
      </c>
      <c r="D45" s="4" t="s">
        <v>310</v>
      </c>
      <c r="E45" s="4">
        <v>-0.25156707605696932</v>
      </c>
      <c r="G45" s="7" t="s">
        <v>328</v>
      </c>
      <c r="H45" s="7">
        <v>0.12169521020561323</v>
      </c>
    </row>
    <row r="46" spans="1:12" x14ac:dyDescent="0.25">
      <c r="A46" s="4" t="s">
        <v>275</v>
      </c>
      <c r="B46" s="4">
        <v>-2.8653782480157795E-2</v>
      </c>
      <c r="D46" s="4" t="s">
        <v>311</v>
      </c>
      <c r="E46" s="4">
        <v>-0.20349799000000041</v>
      </c>
      <c r="G46" s="7" t="s">
        <v>329</v>
      </c>
      <c r="H46" s="7">
        <v>-0.35963358061685125</v>
      </c>
    </row>
    <row r="47" spans="1:12" x14ac:dyDescent="0.25">
      <c r="A47" s="4" t="s">
        <v>276</v>
      </c>
      <c r="B47" s="4">
        <v>-0.49059671062040638</v>
      </c>
      <c r="D47" s="4" t="s">
        <v>313</v>
      </c>
      <c r="E47" s="4">
        <v>-0.25156707605696932</v>
      </c>
      <c r="G47" s="7" t="s">
        <v>330</v>
      </c>
      <c r="H47" s="7">
        <v>-1.8763702056075542E-3</v>
      </c>
    </row>
    <row r="48" spans="1:12" x14ac:dyDescent="0.25">
      <c r="A48" s="4" t="s">
        <v>277</v>
      </c>
      <c r="B48" s="4">
        <v>0</v>
      </c>
      <c r="D48" s="4" t="s">
        <v>316</v>
      </c>
      <c r="E48" s="4">
        <v>-3.9740899999999996E-2</v>
      </c>
      <c r="G48" s="4" t="s">
        <v>332</v>
      </c>
      <c r="H48" s="4">
        <v>-1.7531448794960194</v>
      </c>
    </row>
    <row r="49" spans="1:8" x14ac:dyDescent="0.25">
      <c r="A49" s="4" t="s">
        <v>278</v>
      </c>
      <c r="B49" s="4">
        <v>0</v>
      </c>
      <c r="D49" s="4" t="s">
        <v>317</v>
      </c>
      <c r="E49" s="4">
        <v>-0.12012404000000024</v>
      </c>
      <c r="G49" s="4" t="s">
        <v>340</v>
      </c>
      <c r="H49" s="4">
        <v>-0.27064781999999982</v>
      </c>
    </row>
    <row r="50" spans="1:8" x14ac:dyDescent="0.25">
      <c r="A50" s="4" t="s">
        <v>279</v>
      </c>
      <c r="B50" s="4">
        <v>0</v>
      </c>
      <c r="D50" s="4" t="s">
        <v>319</v>
      </c>
      <c r="E50" s="4">
        <v>-0.25262102000000031</v>
      </c>
      <c r="G50" s="4" t="s">
        <v>341</v>
      </c>
      <c r="H50" s="4">
        <v>-7.8211730000000299E-2</v>
      </c>
    </row>
    <row r="51" spans="1:8" x14ac:dyDescent="0.25">
      <c r="A51" s="4" t="s">
        <v>280</v>
      </c>
      <c r="B51" s="4">
        <v>0</v>
      </c>
      <c r="D51" s="4" t="s">
        <v>320</v>
      </c>
      <c r="E51" s="4">
        <v>-8.4152379999999957E-2</v>
      </c>
      <c r="G51" s="4" t="s">
        <v>344</v>
      </c>
      <c r="H51" s="4">
        <v>-0.22140188000000033</v>
      </c>
    </row>
    <row r="52" spans="1:8" x14ac:dyDescent="0.25">
      <c r="A52" s="4" t="s">
        <v>281</v>
      </c>
      <c r="B52" s="4">
        <v>0</v>
      </c>
      <c r="D52" s="4" t="s">
        <v>321</v>
      </c>
      <c r="E52" s="4">
        <v>-0.25356333000000048</v>
      </c>
      <c r="G52" s="4" t="s">
        <v>345</v>
      </c>
      <c r="H52" s="4">
        <v>-0.16646111000000038</v>
      </c>
    </row>
    <row r="53" spans="1:8" x14ac:dyDescent="0.25">
      <c r="A53" s="4" t="s">
        <v>282</v>
      </c>
      <c r="B53" s="4">
        <v>0</v>
      </c>
      <c r="D53" s="4" t="s">
        <v>322</v>
      </c>
      <c r="E53" s="4">
        <v>-0.4436621427199966</v>
      </c>
      <c r="G53" s="47" t="s">
        <v>351</v>
      </c>
      <c r="H53" s="47">
        <v>0.22996348999998845</v>
      </c>
    </row>
    <row r="54" spans="1:8" x14ac:dyDescent="0.25">
      <c r="A54" s="4" t="s">
        <v>283</v>
      </c>
      <c r="B54" s="4">
        <v>0</v>
      </c>
      <c r="D54" s="4" t="s">
        <v>324</v>
      </c>
      <c r="E54" s="4">
        <v>-1.6866480000026402E-2</v>
      </c>
      <c r="G54" s="48" t="s">
        <v>355</v>
      </c>
      <c r="H54" s="48">
        <v>2.2482962480161663E-2</v>
      </c>
    </row>
    <row r="55" spans="1:8" x14ac:dyDescent="0.25">
      <c r="A55" s="4" t="s">
        <v>284</v>
      </c>
      <c r="B55" s="4">
        <v>-0.33066887000000017</v>
      </c>
      <c r="D55" s="4" t="s">
        <v>326</v>
      </c>
      <c r="E55" s="4">
        <v>-1.316942020560475E-2</v>
      </c>
      <c r="G55" s="48" t="s">
        <v>356</v>
      </c>
      <c r="H55" s="48">
        <v>-2.2482962480161663E-2</v>
      </c>
    </row>
    <row r="56" spans="1:8" x14ac:dyDescent="0.25">
      <c r="A56" s="4" t="s">
        <v>285</v>
      </c>
      <c r="B56" s="4">
        <v>0</v>
      </c>
      <c r="D56" s="4" t="s">
        <v>327</v>
      </c>
      <c r="E56" s="4">
        <v>0.23981474061684466</v>
      </c>
      <c r="G56" s="47" t="s">
        <v>357</v>
      </c>
      <c r="H56" s="47">
        <v>-0.22996348999999131</v>
      </c>
    </row>
    <row r="57" spans="1:8" x14ac:dyDescent="0.25">
      <c r="A57" s="4" t="s">
        <v>286</v>
      </c>
      <c r="B57" s="4">
        <v>0</v>
      </c>
      <c r="D57" s="4" t="s">
        <v>328</v>
      </c>
      <c r="E57" s="4">
        <v>0.12169521020561323</v>
      </c>
      <c r="G57" s="4" t="s">
        <v>359</v>
      </c>
      <c r="H57" s="4">
        <v>-0.16773117999999992</v>
      </c>
    </row>
    <row r="58" spans="1:8" x14ac:dyDescent="0.25">
      <c r="A58" s="4" t="s">
        <v>287</v>
      </c>
      <c r="B58" s="4">
        <v>0</v>
      </c>
      <c r="D58" s="4" t="s">
        <v>329</v>
      </c>
      <c r="E58" s="4">
        <v>-0.35963358061685125</v>
      </c>
      <c r="G58" s="4" t="s">
        <v>364</v>
      </c>
      <c r="H58" s="4">
        <v>1</v>
      </c>
    </row>
    <row r="59" spans="1:8" x14ac:dyDescent="0.25">
      <c r="A59" s="4" t="s">
        <v>288</v>
      </c>
      <c r="B59" s="4">
        <v>-8.7929687725447375E-2</v>
      </c>
      <c r="D59" s="4" t="s">
        <v>330</v>
      </c>
      <c r="E59" s="4">
        <v>-1.8763702056075542E-3</v>
      </c>
    </row>
    <row r="60" spans="1:8" x14ac:dyDescent="0.25">
      <c r="A60" s="4" t="s">
        <v>289</v>
      </c>
      <c r="B60" s="4">
        <v>0</v>
      </c>
      <c r="D60" s="4" t="s">
        <v>332</v>
      </c>
      <c r="E60" s="4">
        <v>-1.7531448794960194</v>
      </c>
    </row>
    <row r="61" spans="1:8" x14ac:dyDescent="0.25">
      <c r="A61" s="4" t="s">
        <v>290</v>
      </c>
      <c r="B61" s="4">
        <v>0.30631564858885746</v>
      </c>
      <c r="D61" s="4" t="s">
        <v>340</v>
      </c>
      <c r="E61" s="4">
        <v>-0.27064781999999982</v>
      </c>
    </row>
    <row r="62" spans="1:8" x14ac:dyDescent="0.25">
      <c r="A62" s="4" t="s">
        <v>291</v>
      </c>
      <c r="B62" s="4">
        <v>-0.30631564858885746</v>
      </c>
      <c r="D62" s="4" t="s">
        <v>341</v>
      </c>
      <c r="E62" s="4">
        <v>-7.8211730000000299E-2</v>
      </c>
    </row>
    <row r="63" spans="1:8" x14ac:dyDescent="0.25">
      <c r="A63" s="4" t="s">
        <v>292</v>
      </c>
      <c r="B63" s="4">
        <v>0</v>
      </c>
      <c r="D63" s="4" t="s">
        <v>344</v>
      </c>
      <c r="E63" s="4">
        <v>-0.22140188000000033</v>
      </c>
    </row>
    <row r="64" spans="1:8" x14ac:dyDescent="0.25">
      <c r="A64" s="4" t="s">
        <v>293</v>
      </c>
      <c r="B64" s="4">
        <v>-0.71129525826804485</v>
      </c>
      <c r="D64" s="4" t="s">
        <v>345</v>
      </c>
      <c r="E64" s="4">
        <v>-0.16646111000000038</v>
      </c>
    </row>
    <row r="65" spans="1:5" x14ac:dyDescent="0.25">
      <c r="A65" s="4" t="s">
        <v>294</v>
      </c>
      <c r="B65" s="4">
        <v>0</v>
      </c>
      <c r="D65" s="4" t="s">
        <v>351</v>
      </c>
      <c r="E65" s="4">
        <v>0.22996348999998845</v>
      </c>
    </row>
    <row r="66" spans="1:5" x14ac:dyDescent="0.25">
      <c r="A66" s="4" t="s">
        <v>295</v>
      </c>
      <c r="B66" s="4">
        <v>0</v>
      </c>
      <c r="D66" s="4" t="s">
        <v>355</v>
      </c>
      <c r="E66" s="4">
        <v>2.2482962480161663E-2</v>
      </c>
    </row>
    <row r="67" spans="1:5" x14ac:dyDescent="0.25">
      <c r="A67" s="4" t="s">
        <v>296</v>
      </c>
      <c r="B67" s="4">
        <v>-0.18416014999999999</v>
      </c>
      <c r="D67" s="4" t="s">
        <v>356</v>
      </c>
      <c r="E67" s="4">
        <v>-2.2482962480161663E-2</v>
      </c>
    </row>
    <row r="68" spans="1:5" x14ac:dyDescent="0.25">
      <c r="A68" s="4" t="s">
        <v>297</v>
      </c>
      <c r="B68" s="4">
        <v>0</v>
      </c>
      <c r="D68" s="4" t="s">
        <v>357</v>
      </c>
      <c r="E68" s="4">
        <v>-0.22996348999999131</v>
      </c>
    </row>
    <row r="69" spans="1:5" x14ac:dyDescent="0.25">
      <c r="A69" s="4" t="s">
        <v>298</v>
      </c>
      <c r="B69" s="4">
        <v>-0.23807666999999999</v>
      </c>
      <c r="D69" s="4" t="s">
        <v>359</v>
      </c>
      <c r="E69" s="4">
        <v>-0.16773117999999992</v>
      </c>
    </row>
    <row r="70" spans="1:5" x14ac:dyDescent="0.25">
      <c r="A70" s="4" t="s">
        <v>299</v>
      </c>
      <c r="B70" s="4">
        <v>0</v>
      </c>
      <c r="D70" s="4" t="s">
        <v>364</v>
      </c>
      <c r="E70" s="4">
        <v>1</v>
      </c>
    </row>
    <row r="71" spans="1:5" x14ac:dyDescent="0.25">
      <c r="A71" s="4" t="s">
        <v>300</v>
      </c>
      <c r="B71" s="4">
        <v>0</v>
      </c>
      <c r="D71" s="4" t="s">
        <v>366</v>
      </c>
      <c r="E71" s="4">
        <v>2.8653782480157822E-2</v>
      </c>
    </row>
    <row r="72" spans="1:5" x14ac:dyDescent="0.25">
      <c r="A72" s="4" t="s">
        <v>301</v>
      </c>
      <c r="B72" s="4">
        <v>-0.11652444999999398</v>
      </c>
    </row>
    <row r="73" spans="1:5" x14ac:dyDescent="0.25">
      <c r="A73" s="4" t="s">
        <v>302</v>
      </c>
      <c r="B73" s="4">
        <v>0</v>
      </c>
    </row>
    <row r="74" spans="1:5" x14ac:dyDescent="0.25">
      <c r="A74" s="4" t="s">
        <v>303</v>
      </c>
      <c r="B74" s="4">
        <v>0.11652444999999398</v>
      </c>
    </row>
    <row r="75" spans="1:5" x14ac:dyDescent="0.25">
      <c r="A75" s="4" t="s">
        <v>304</v>
      </c>
      <c r="B75" s="4">
        <v>0</v>
      </c>
    </row>
    <row r="76" spans="1:5" x14ac:dyDescent="0.25">
      <c r="A76" s="4" t="s">
        <v>305</v>
      </c>
      <c r="B76" s="4">
        <v>0</v>
      </c>
    </row>
    <row r="77" spans="1:5" x14ac:dyDescent="0.25">
      <c r="A77" s="4" t="s">
        <v>306</v>
      </c>
      <c r="B77" s="4">
        <v>0</v>
      </c>
    </row>
    <row r="78" spans="1:5" x14ac:dyDescent="0.25">
      <c r="A78" s="4" t="s">
        <v>307</v>
      </c>
      <c r="B78" s="4">
        <v>0</v>
      </c>
    </row>
    <row r="79" spans="1:5" x14ac:dyDescent="0.25">
      <c r="A79" s="4" t="s">
        <v>308</v>
      </c>
      <c r="B79" s="4">
        <v>-0.18416014999999977</v>
      </c>
    </row>
    <row r="80" spans="1:5" x14ac:dyDescent="0.25">
      <c r="A80" s="4" t="s">
        <v>309</v>
      </c>
      <c r="B80" s="4">
        <v>0</v>
      </c>
    </row>
    <row r="81" spans="1:2" x14ac:dyDescent="0.25">
      <c r="A81" s="4" t="s">
        <v>310</v>
      </c>
      <c r="B81" s="4">
        <v>-0.25156707605696932</v>
      </c>
    </row>
    <row r="82" spans="1:2" x14ac:dyDescent="0.25">
      <c r="A82" s="4" t="s">
        <v>311</v>
      </c>
      <c r="B82" s="4">
        <v>-0.20349799000000041</v>
      </c>
    </row>
    <row r="83" spans="1:2" x14ac:dyDescent="0.25">
      <c r="A83" s="4" t="s">
        <v>312</v>
      </c>
      <c r="B83" s="4">
        <v>-1.1102230246251565E-16</v>
      </c>
    </row>
    <row r="84" spans="1:2" x14ac:dyDescent="0.25">
      <c r="A84" s="4" t="s">
        <v>313</v>
      </c>
      <c r="B84" s="4">
        <v>-0.25156707605696932</v>
      </c>
    </row>
    <row r="85" spans="1:2" x14ac:dyDescent="0.25">
      <c r="A85" s="4" t="s">
        <v>314</v>
      </c>
      <c r="B85" s="4">
        <v>0</v>
      </c>
    </row>
    <row r="86" spans="1:2" x14ac:dyDescent="0.25">
      <c r="A86" s="4" t="s">
        <v>315</v>
      </c>
      <c r="B86" s="4">
        <v>0</v>
      </c>
    </row>
    <row r="87" spans="1:2" x14ac:dyDescent="0.25">
      <c r="A87" s="4" t="s">
        <v>316</v>
      </c>
      <c r="B87" s="4">
        <v>-3.9740899999999996E-2</v>
      </c>
    </row>
    <row r="88" spans="1:2" x14ac:dyDescent="0.25">
      <c r="A88" s="4" t="s">
        <v>317</v>
      </c>
      <c r="B88" s="4">
        <v>-0.12012404000000024</v>
      </c>
    </row>
    <row r="89" spans="1:2" x14ac:dyDescent="0.25">
      <c r="A89" s="4" t="s">
        <v>318</v>
      </c>
      <c r="B89" s="4">
        <v>0</v>
      </c>
    </row>
    <row r="90" spans="1:2" x14ac:dyDescent="0.25">
      <c r="A90" s="4" t="s">
        <v>319</v>
      </c>
      <c r="B90" s="4">
        <v>-0.25262102000000031</v>
      </c>
    </row>
    <row r="91" spans="1:2" x14ac:dyDescent="0.25">
      <c r="A91" s="4" t="s">
        <v>320</v>
      </c>
      <c r="B91" s="4">
        <v>-8.4152379999999957E-2</v>
      </c>
    </row>
    <row r="92" spans="1:2" x14ac:dyDescent="0.25">
      <c r="A92" s="4" t="s">
        <v>321</v>
      </c>
      <c r="B92" s="4">
        <v>-0.25356333000000048</v>
      </c>
    </row>
    <row r="93" spans="1:2" x14ac:dyDescent="0.25">
      <c r="A93" s="4" t="s">
        <v>322</v>
      </c>
      <c r="B93" s="4">
        <v>-0.4436621427199966</v>
      </c>
    </row>
    <row r="94" spans="1:2" x14ac:dyDescent="0.25">
      <c r="A94" s="4" t="s">
        <v>323</v>
      </c>
      <c r="B94" s="4">
        <v>0</v>
      </c>
    </row>
    <row r="95" spans="1:2" x14ac:dyDescent="0.25">
      <c r="A95" s="4" t="s">
        <v>324</v>
      </c>
      <c r="B95" s="4">
        <v>-1.6866480000026402E-2</v>
      </c>
    </row>
    <row r="96" spans="1:2" x14ac:dyDescent="0.25">
      <c r="A96" s="4" t="s">
        <v>325</v>
      </c>
      <c r="B96" s="4">
        <v>0</v>
      </c>
    </row>
    <row r="97" spans="1:2" x14ac:dyDescent="0.25">
      <c r="A97" s="4" t="s">
        <v>326</v>
      </c>
      <c r="B97" s="4">
        <v>-1.316942020560475E-2</v>
      </c>
    </row>
    <row r="98" spans="1:2" x14ac:dyDescent="0.25">
      <c r="A98" s="4" t="s">
        <v>327</v>
      </c>
      <c r="B98" s="4">
        <v>0.23981474061684466</v>
      </c>
    </row>
    <row r="99" spans="1:2" x14ac:dyDescent="0.25">
      <c r="A99" s="4" t="s">
        <v>328</v>
      </c>
      <c r="B99" s="4">
        <v>0.12169521020561323</v>
      </c>
    </row>
    <row r="100" spans="1:2" x14ac:dyDescent="0.25">
      <c r="A100" s="4" t="s">
        <v>329</v>
      </c>
      <c r="B100" s="4">
        <v>-0.35963358061685125</v>
      </c>
    </row>
    <row r="101" spans="1:2" x14ac:dyDescent="0.25">
      <c r="A101" s="4" t="s">
        <v>330</v>
      </c>
      <c r="B101" s="4">
        <v>-1.8763702056075542E-3</v>
      </c>
    </row>
    <row r="102" spans="1:2" x14ac:dyDescent="0.25">
      <c r="A102" s="4" t="s">
        <v>331</v>
      </c>
      <c r="B102" s="4">
        <v>0</v>
      </c>
    </row>
    <row r="103" spans="1:2" x14ac:dyDescent="0.25">
      <c r="A103" s="4" t="s">
        <v>332</v>
      </c>
      <c r="B103" s="4">
        <v>-1.7531448794960194</v>
      </c>
    </row>
    <row r="104" spans="1:2" x14ac:dyDescent="0.25">
      <c r="A104" s="4" t="s">
        <v>333</v>
      </c>
      <c r="B104" s="4">
        <v>0</v>
      </c>
    </row>
    <row r="105" spans="1:2" x14ac:dyDescent="0.25">
      <c r="A105" s="4" t="s">
        <v>334</v>
      </c>
      <c r="B105" s="4">
        <v>0</v>
      </c>
    </row>
    <row r="106" spans="1:2" x14ac:dyDescent="0.25">
      <c r="A106" s="4" t="s">
        <v>335</v>
      </c>
      <c r="B106" s="4">
        <v>0</v>
      </c>
    </row>
    <row r="107" spans="1:2" x14ac:dyDescent="0.25">
      <c r="A107" s="4" t="s">
        <v>336</v>
      </c>
      <c r="B107" s="4">
        <v>0</v>
      </c>
    </row>
    <row r="108" spans="1:2" x14ac:dyDescent="0.25">
      <c r="A108" s="4" t="s">
        <v>337</v>
      </c>
      <c r="B108" s="4">
        <v>0</v>
      </c>
    </row>
    <row r="109" spans="1:2" x14ac:dyDescent="0.25">
      <c r="A109" s="4" t="s">
        <v>338</v>
      </c>
      <c r="B109" s="4">
        <v>0</v>
      </c>
    </row>
    <row r="110" spans="1:2" x14ac:dyDescent="0.25">
      <c r="A110" s="4" t="s">
        <v>339</v>
      </c>
      <c r="B110" s="4">
        <v>0</v>
      </c>
    </row>
    <row r="111" spans="1:2" x14ac:dyDescent="0.25">
      <c r="A111" s="4" t="s">
        <v>340</v>
      </c>
      <c r="B111" s="4">
        <v>-0.27064781999999982</v>
      </c>
    </row>
    <row r="112" spans="1:2" x14ac:dyDescent="0.25">
      <c r="A112" s="4" t="s">
        <v>341</v>
      </c>
      <c r="B112" s="4">
        <v>-7.8211730000000299E-2</v>
      </c>
    </row>
    <row r="113" spans="1:2" x14ac:dyDescent="0.25">
      <c r="A113" s="4" t="s">
        <v>342</v>
      </c>
      <c r="B113" s="4">
        <v>0</v>
      </c>
    </row>
    <row r="114" spans="1:2" x14ac:dyDescent="0.25">
      <c r="A114" s="4" t="s">
        <v>343</v>
      </c>
      <c r="B114" s="4">
        <v>-5.9020205614093325E-5</v>
      </c>
    </row>
    <row r="115" spans="1:2" x14ac:dyDescent="0.25">
      <c r="A115" s="4" t="s">
        <v>344</v>
      </c>
      <c r="B115" s="4">
        <v>-0.22140188000000033</v>
      </c>
    </row>
    <row r="116" spans="1:2" x14ac:dyDescent="0.25">
      <c r="A116" s="4" t="s">
        <v>345</v>
      </c>
      <c r="B116" s="4">
        <v>-0.16646111000000038</v>
      </c>
    </row>
    <row r="117" spans="1:2" x14ac:dyDescent="0.25">
      <c r="A117" s="4" t="s">
        <v>346</v>
      </c>
      <c r="B117" s="4">
        <v>0</v>
      </c>
    </row>
    <row r="118" spans="1:2" x14ac:dyDescent="0.25">
      <c r="A118" s="4" t="s">
        <v>347</v>
      </c>
      <c r="B118" s="4">
        <v>0</v>
      </c>
    </row>
    <row r="119" spans="1:2" x14ac:dyDescent="0.25">
      <c r="A119" s="4" t="s">
        <v>348</v>
      </c>
      <c r="B119" s="4">
        <v>0</v>
      </c>
    </row>
    <row r="120" spans="1:2" x14ac:dyDescent="0.25">
      <c r="A120" s="4" t="s">
        <v>349</v>
      </c>
      <c r="B120" s="4">
        <v>0</v>
      </c>
    </row>
    <row r="121" spans="1:2" x14ac:dyDescent="0.25">
      <c r="A121" s="4" t="s">
        <v>350</v>
      </c>
      <c r="B121" s="4">
        <v>0</v>
      </c>
    </row>
    <row r="122" spans="1:2" x14ac:dyDescent="0.25">
      <c r="A122" s="4" t="s">
        <v>351</v>
      </c>
      <c r="B122" s="4">
        <v>0.22996348999998845</v>
      </c>
    </row>
    <row r="123" spans="1:2" x14ac:dyDescent="0.25">
      <c r="A123" s="4" t="s">
        <v>352</v>
      </c>
      <c r="B123" s="4">
        <v>0</v>
      </c>
    </row>
    <row r="124" spans="1:2" x14ac:dyDescent="0.25">
      <c r="A124" s="4" t="s">
        <v>353</v>
      </c>
      <c r="B124" s="4">
        <v>0</v>
      </c>
    </row>
    <row r="125" spans="1:2" x14ac:dyDescent="0.25">
      <c r="A125" s="4" t="s">
        <v>354</v>
      </c>
      <c r="B125" s="4">
        <v>0</v>
      </c>
    </row>
    <row r="126" spans="1:2" x14ac:dyDescent="0.25">
      <c r="A126" s="4" t="s">
        <v>355</v>
      </c>
      <c r="B126" s="4">
        <v>2.2482962480161663E-2</v>
      </c>
    </row>
    <row r="127" spans="1:2" x14ac:dyDescent="0.25">
      <c r="A127" s="4" t="s">
        <v>356</v>
      </c>
      <c r="B127" s="4">
        <v>-2.2482962480161663E-2</v>
      </c>
    </row>
    <row r="128" spans="1:2" x14ac:dyDescent="0.25">
      <c r="A128" s="4" t="s">
        <v>357</v>
      </c>
      <c r="B128" s="4">
        <v>-0.22996348999999131</v>
      </c>
    </row>
    <row r="129" spans="1:2" x14ac:dyDescent="0.25">
      <c r="A129" s="4" t="s">
        <v>358</v>
      </c>
      <c r="B129" s="4">
        <v>0</v>
      </c>
    </row>
    <row r="130" spans="1:2" x14ac:dyDescent="0.25">
      <c r="A130" s="4" t="s">
        <v>359</v>
      </c>
      <c r="B130" s="4">
        <v>-0.16773117999999992</v>
      </c>
    </row>
    <row r="131" spans="1:2" x14ac:dyDescent="0.25">
      <c r="A131" s="4" t="s">
        <v>360</v>
      </c>
      <c r="B131" s="4">
        <v>0</v>
      </c>
    </row>
    <row r="132" spans="1:2" x14ac:dyDescent="0.25">
      <c r="A132" s="4" t="s">
        <v>361</v>
      </c>
      <c r="B132" s="4">
        <v>0</v>
      </c>
    </row>
    <row r="133" spans="1:2" x14ac:dyDescent="0.25">
      <c r="A133" s="4" t="s">
        <v>362</v>
      </c>
      <c r="B133" s="4">
        <v>0</v>
      </c>
    </row>
    <row r="134" spans="1:2" x14ac:dyDescent="0.25">
      <c r="A134" s="4" t="s">
        <v>363</v>
      </c>
      <c r="B134" s="4">
        <v>0</v>
      </c>
    </row>
    <row r="135" spans="1:2" x14ac:dyDescent="0.25">
      <c r="A135" s="4" t="s">
        <v>364</v>
      </c>
      <c r="B135" s="4">
        <v>1</v>
      </c>
    </row>
    <row r="136" spans="1:2" x14ac:dyDescent="0.25">
      <c r="A136" s="4" t="s">
        <v>365</v>
      </c>
      <c r="B136" s="4">
        <v>0</v>
      </c>
    </row>
    <row r="137" spans="1:2" x14ac:dyDescent="0.25">
      <c r="A137" s="4" t="s">
        <v>366</v>
      </c>
      <c r="B137" s="4">
        <v>2.8653782480157822E-2</v>
      </c>
    </row>
    <row r="138" spans="1:2" x14ac:dyDescent="0.25">
      <c r="A138" s="4" t="s">
        <v>367</v>
      </c>
      <c r="B138" s="4">
        <v>0</v>
      </c>
    </row>
    <row r="139" spans="1:2" x14ac:dyDescent="0.25">
      <c r="A139" s="4" t="s">
        <v>368</v>
      </c>
      <c r="B139" s="4">
        <v>0</v>
      </c>
    </row>
    <row r="140" spans="1:2" x14ac:dyDescent="0.25">
      <c r="A140" s="4" t="s">
        <v>369</v>
      </c>
      <c r="B140" s="4">
        <v>0</v>
      </c>
    </row>
    <row r="141" spans="1:2" x14ac:dyDescent="0.25">
      <c r="A141" s="4" t="s">
        <v>370</v>
      </c>
      <c r="B141" s="4">
        <v>0</v>
      </c>
    </row>
    <row r="142" spans="1:2" x14ac:dyDescent="0.25">
      <c r="A142" s="4" t="s">
        <v>371</v>
      </c>
      <c r="B142"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PpaCore to FTBL model</vt:lpstr>
      <vt:lpstr>Biomass stoichiom. modification</vt:lpstr>
      <vt:lpstr>Biomass stoich. simplification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usuari_sid</dc:creator>
  <cp:lastModifiedBy>Albert</cp:lastModifiedBy>
  <dcterms:created xsi:type="dcterms:W3CDTF">2021-11-23T10:54:25Z</dcterms:created>
  <dcterms:modified xsi:type="dcterms:W3CDTF">2022-02-10T11:16:44Z</dcterms:modified>
</cp:coreProperties>
</file>